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D6280AF3-4540-4EA9-9493-F531778089A7}" xr6:coauthVersionLast="47" xr6:coauthVersionMax="47" xr10:uidLastSave="{00000000-0000-0000-0000-000000000000}"/>
  <workbookProtection workbookAlgorithmName="SHA-512" workbookHashValue="9SFYfE9qYzDwAOhfIFxTO2/gKO6C7lX34dQcCsYnRfD71Fqo6SpiIKOB+55EOTpL5JvYazO+nvZx99btxawp1A==" workbookSaltValue="qJ+vFSVKtrhKzKST8Hu6jA==" workbookSpinCount="100000" lockStructure="1"/>
  <bookViews>
    <workbookView xWindow="-110" yWindow="-110" windowWidth="19420" windowHeight="10300" tabRatio="808" xr2:uid="{00000000-000D-0000-FFFF-FFFF00000000}"/>
  </bookViews>
  <sheets>
    <sheet name="記入例_収支簿" sheetId="4" r:id="rId1"/>
    <sheet name="収支計算書_助成事業者用（実施状況報告時に提出）" sheetId="2" r:id="rId2"/>
    <sheet name="収支簿_助成事業者用" sheetId="1" r:id="rId3"/>
    <sheet name="収支計算書_委任先用" sheetId="5" r:id="rId4"/>
    <sheet name="収支簿_委任先用" sheetId="7" r:id="rId5"/>
    <sheet name="【削除禁止】収支簿データ" sheetId="3" r:id="rId6"/>
  </sheets>
  <definedNames>
    <definedName name="_xlnm._FilterDatabase" localSheetId="0" hidden="1">記入例_収支簿!$B$6:$M$86</definedName>
    <definedName name="_xlnm._FilterDatabase" localSheetId="2" hidden="1">収支簿_助成事業者用!$B$6:$M$87</definedName>
    <definedName name="_xlnm.Print_Area" localSheetId="5">【削除禁止】収支簿データ!$A$1:$K$78</definedName>
    <definedName name="_xlnm.Print_Area" localSheetId="0">記入例_収支簿!$A$1:$N$41</definedName>
    <definedName name="_xlnm.Print_Area" localSheetId="3">収支計算書_委任先用!$A$1:$I$41</definedName>
    <definedName name="_xlnm.Print_Area" localSheetId="1">'収支計算書_助成事業者用（実施状況報告時に提出）'!$A$1:$K$44</definedName>
    <definedName name="_xlnm.Print_Area" localSheetId="2">収支簿_助成事業者用!$A$1:$N$88</definedName>
    <definedName name="_xlnm.Print_Titles" localSheetId="0">記入例_収支簿!$4:$5</definedName>
    <definedName name="_xlnm.Print_Titles" localSheetId="2">収支簿_助成事業者用!$4:$5</definedName>
    <definedName name="Z_BAFAD492_A178_4761_AF0B_C50C0DF88F85_.wvu.FilterData" localSheetId="0" hidden="1">記入例_収支簿!$B$6:$M$86</definedName>
    <definedName name="Z_BAFAD492_A178_4761_AF0B_C50C0DF88F85_.wvu.PrintArea" localSheetId="0" hidden="1">記入例_収支簿!$A$1:$N$87</definedName>
    <definedName name="Z_BAFAD492_A178_4761_AF0B_C50C0DF88F85_.wvu.PrintTitles" localSheetId="0" hidden="1">記入例_収支簿!$4:$5</definedName>
    <definedName name="コーチ力強化事業">【削除禁止】収支簿データ!$C$8:$C$9</definedName>
    <definedName name="コロナ対策経費">【削除禁止】収支簿データ!#REF!</definedName>
    <definedName name="スポーツ用具費">【削除禁止】収支簿データ!$B$65:$I$65</definedName>
    <definedName name="その他">【削除禁止】収支簿データ!$B$75:$G$75</definedName>
    <definedName name="その他収入">【削除禁止】収支簿データ!$B$58:$E$58</definedName>
    <definedName name="委託費">【削除禁止】収支簿データ!$B$69:$F$69</definedName>
    <definedName name="印刷製本費">【削除禁止】収支簿データ!$B$67:$C$67</definedName>
    <definedName name="会議費">【削除禁止】収支簿データ!$B$71:$C$71</definedName>
    <definedName name="感染症対策事業">【削除禁止】収支簿データ!$C$16</definedName>
    <definedName name="協賛金収入">【削除禁止】収支簿データ!$B$54:$C$54</definedName>
    <definedName name="経理区分">【削除禁止】収支簿データ!$A$53:$A$75</definedName>
    <definedName name="雑役務費">【削除禁止】収支簿データ!$B$72:$I$72</definedName>
    <definedName name="参加料収入">【削除禁止】収支簿データ!$B$56:$C$56</definedName>
    <definedName name="次世代アスリート育成強化事業">【削除禁止】収支簿データ!$C$11:$C$14</definedName>
    <definedName name="借料及び損料">【削除禁止】収支簿データ!$B$63:$H$63</definedName>
    <definedName name="種別" localSheetId="0">【削除禁止】収支簿データ!$G$2:$G$5</definedName>
    <definedName name="種別" localSheetId="2">【削除禁止】収支簿データ!$G$2:$G$5</definedName>
    <definedName name="諸謝金">【削除禁止】収支簿データ!$B$59:$I$59</definedName>
    <definedName name="助成事業細目">【削除禁止】収支簿データ!$A$2:$A$6</definedName>
    <definedName name="消耗品費">【削除禁止】収支簿データ!$B$64:$E$64</definedName>
    <definedName name="新しい生活様式での選手強化活動事業">【削除禁止】収支簿データ!$C$18</definedName>
    <definedName name="選手強化活動事業">【削除禁止】収支簿データ!$C$2:$C$7</definedName>
    <definedName name="滞在費">【削除禁止】収支簿データ!$B$62:$E$62</definedName>
    <definedName name="賃金">【削除禁止】収支簿データ!$B$70:$E$70</definedName>
    <definedName name="通信運搬費">【削除禁止】収支簿データ!$B$68:$D$68</definedName>
    <definedName name="渡航費">【削除禁止】収支簿データ!$B$61:$C$61</definedName>
    <definedName name="入場料収入">【削除禁止】収支簿データ!$B$55:$C$55</definedName>
    <definedName name="備品費">【削除禁止】収支簿データ!$B$66:$C$66</definedName>
    <definedName name="保険料">【削除禁止】収支簿データ!$B$74:$E$74</definedName>
    <definedName name="補助金・委託金等収入">【削除禁止】収支簿データ!$B$57:$E$57</definedName>
    <definedName name="補助金・交付金">【削除禁止】収支簿データ!$B$73:$C$73</definedName>
    <definedName name="旅費">【削除禁止】収支簿データ!$B$60:$F$60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4" l="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 r="N40" i="4" s="1"/>
  <c r="L30" i="7"/>
  <c r="L29" i="7"/>
  <c r="L28" i="7"/>
  <c r="L27" i="7"/>
  <c r="L26" i="7"/>
  <c r="L25" i="7"/>
  <c r="L24" i="7"/>
  <c r="L23" i="7"/>
  <c r="L22" i="7"/>
  <c r="L21" i="7"/>
  <c r="L20" i="7"/>
  <c r="L19" i="7"/>
  <c r="L18" i="7"/>
  <c r="L17" i="7"/>
  <c r="L16" i="7"/>
  <c r="L15" i="7"/>
  <c r="L14" i="7"/>
  <c r="L13" i="7"/>
  <c r="L12" i="7"/>
  <c r="L11" i="7"/>
  <c r="L10" i="7"/>
  <c r="L9" i="7"/>
  <c r="L8" i="7"/>
  <c r="L7" i="7"/>
  <c r="G87" i="3"/>
  <c r="F87" i="3"/>
  <c r="E87" i="3"/>
  <c r="D87" i="3"/>
  <c r="C87" i="3"/>
  <c r="B87" i="3"/>
  <c r="L23" i="1"/>
  <c r="M23" i="1"/>
  <c r="L24" i="1"/>
  <c r="M24" i="1"/>
  <c r="L18" i="1"/>
  <c r="L19" i="1"/>
  <c r="L20" i="1"/>
  <c r="L21" i="1"/>
  <c r="L22" i="1"/>
  <c r="L1" i="7"/>
  <c r="E8" i="5" l="1"/>
  <c r="E7" i="5"/>
  <c r="E6" i="5"/>
  <c r="E5" i="5"/>
  <c r="H34" i="5" l="1"/>
  <c r="H35" i="5"/>
  <c r="H36" i="5"/>
  <c r="H38" i="5"/>
  <c r="H39" i="5"/>
  <c r="G25" i="5"/>
  <c r="G26" i="5"/>
  <c r="G27" i="5"/>
  <c r="G28" i="5"/>
  <c r="G29" i="5"/>
  <c r="G30" i="5"/>
  <c r="G31" i="5"/>
  <c r="G32" i="5"/>
  <c r="G33" i="5"/>
  <c r="G34" i="5"/>
  <c r="G35" i="5"/>
  <c r="G36" i="5"/>
  <c r="G37" i="5"/>
  <c r="G38" i="5"/>
  <c r="G39" i="5"/>
  <c r="G24" i="5"/>
  <c r="F25" i="5"/>
  <c r="F26" i="5"/>
  <c r="F27" i="5"/>
  <c r="F28" i="5"/>
  <c r="F29" i="5"/>
  <c r="F30" i="5"/>
  <c r="F31" i="5"/>
  <c r="F32" i="5"/>
  <c r="F33" i="5"/>
  <c r="F34" i="5"/>
  <c r="F35" i="5"/>
  <c r="F36" i="5"/>
  <c r="F37" i="5"/>
  <c r="F38" i="5"/>
  <c r="F39" i="5"/>
  <c r="F24" i="5"/>
  <c r="E38" i="5"/>
  <c r="E39" i="5"/>
  <c r="E26" i="5"/>
  <c r="E27" i="5"/>
  <c r="E28" i="5"/>
  <c r="E29" i="5"/>
  <c r="E30" i="5"/>
  <c r="E31" i="5"/>
  <c r="E32" i="5"/>
  <c r="E33" i="5"/>
  <c r="E34" i="5"/>
  <c r="E35" i="5"/>
  <c r="E36" i="5"/>
  <c r="E37" i="5"/>
  <c r="E25" i="5"/>
  <c r="E24" i="5"/>
  <c r="E17" i="5"/>
  <c r="E16" i="5"/>
  <c r="E15" i="5"/>
  <c r="E14" i="5"/>
  <c r="E13" i="5"/>
  <c r="K100" i="7" l="1"/>
  <c r="J100" i="7"/>
  <c r="I100" i="7"/>
  <c r="H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M80" i="7"/>
  <c r="L80" i="7"/>
  <c r="M79" i="7"/>
  <c r="L79" i="7"/>
  <c r="M78" i="7"/>
  <c r="L78" i="7"/>
  <c r="M77" i="7"/>
  <c r="L77" i="7"/>
  <c r="M76" i="7"/>
  <c r="L76" i="7"/>
  <c r="M75" i="7"/>
  <c r="L75" i="7"/>
  <c r="M74" i="7"/>
  <c r="L74" i="7"/>
  <c r="M73" i="7"/>
  <c r="L73" i="7"/>
  <c r="M72" i="7"/>
  <c r="L72" i="7"/>
  <c r="M71" i="7"/>
  <c r="L71" i="7"/>
  <c r="M70" i="7"/>
  <c r="L70" i="7"/>
  <c r="M69" i="7"/>
  <c r="L69" i="7"/>
  <c r="M68" i="7"/>
  <c r="L68" i="7"/>
  <c r="M67" i="7"/>
  <c r="L67" i="7"/>
  <c r="M66" i="7"/>
  <c r="L66" i="7"/>
  <c r="M65" i="7"/>
  <c r="L65" i="7"/>
  <c r="M64" i="7"/>
  <c r="L64" i="7"/>
  <c r="M63" i="7"/>
  <c r="L63" i="7"/>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M29" i="7"/>
  <c r="M28" i="7"/>
  <c r="M27" i="7"/>
  <c r="M26" i="7"/>
  <c r="M25" i="7"/>
  <c r="M24" i="7"/>
  <c r="I39" i="5" s="1"/>
  <c r="M23" i="7"/>
  <c r="M22" i="7"/>
  <c r="M21" i="7"/>
  <c r="I38" i="5" s="1"/>
  <c r="M20" i="7"/>
  <c r="M19" i="7"/>
  <c r="I36" i="5" s="1"/>
  <c r="M18" i="7"/>
  <c r="H37" i="5"/>
  <c r="M17" i="7"/>
  <c r="H33" i="5"/>
  <c r="M16" i="7"/>
  <c r="I32" i="5" s="1"/>
  <c r="H32" i="5"/>
  <c r="M15" i="7"/>
  <c r="H31" i="5"/>
  <c r="M14" i="7"/>
  <c r="H30" i="5"/>
  <c r="M13" i="7"/>
  <c r="H29" i="5"/>
  <c r="M12" i="7"/>
  <c r="H28" i="5"/>
  <c r="M11" i="7"/>
  <c r="H27" i="5"/>
  <c r="M10" i="7"/>
  <c r="I26" i="5" s="1"/>
  <c r="H26" i="5"/>
  <c r="M9" i="7"/>
  <c r="H25" i="5"/>
  <c r="M8" i="7"/>
  <c r="H24" i="5"/>
  <c r="N7" i="7"/>
  <c r="N8" i="7" s="1"/>
  <c r="N9" i="7" s="1"/>
  <c r="N10" i="7" s="1"/>
  <c r="N11" i="7" s="1"/>
  <c r="N12" i="7" s="1"/>
  <c r="N13" i="7" s="1"/>
  <c r="N14" i="7" s="1"/>
  <c r="N15" i="7" s="1"/>
  <c r="N16" i="7" s="1"/>
  <c r="N17" i="7" s="1"/>
  <c r="N18" i="7" s="1"/>
  <c r="N19" i="7" s="1"/>
  <c r="N20" i="7" s="1"/>
  <c r="N21" i="7" s="1"/>
  <c r="N22" i="7" s="1"/>
  <c r="N23" i="7" s="1"/>
  <c r="N24" i="7" s="1"/>
  <c r="N25" i="7" s="1"/>
  <c r="N26" i="7" s="1"/>
  <c r="N27" i="7" s="1"/>
  <c r="N28" i="7" s="1"/>
  <c r="N29" i="7" s="1"/>
  <c r="N30" i="7" s="1"/>
  <c r="N31" i="7" s="1"/>
  <c r="N32" i="7" s="1"/>
  <c r="N33" i="7" s="1"/>
  <c r="N34" i="7" s="1"/>
  <c r="N35" i="7" s="1"/>
  <c r="N36" i="7" s="1"/>
  <c r="N37" i="7" s="1"/>
  <c r="N38" i="7" s="1"/>
  <c r="N39" i="7" s="1"/>
  <c r="N40" i="7" s="1"/>
  <c r="N41" i="7" s="1"/>
  <c r="N42" i="7" s="1"/>
  <c r="N43" i="7" s="1"/>
  <c r="N44" i="7" s="1"/>
  <c r="N45" i="7" s="1"/>
  <c r="N46" i="7" s="1"/>
  <c r="N47" i="7" s="1"/>
  <c r="N48" i="7" s="1"/>
  <c r="N49" i="7" s="1"/>
  <c r="N50" i="7" s="1"/>
  <c r="N51" i="7" s="1"/>
  <c r="N52" i="7" s="1"/>
  <c r="N53" i="7" s="1"/>
  <c r="N54" i="7" s="1"/>
  <c r="N55" i="7" s="1"/>
  <c r="N56" i="7" s="1"/>
  <c r="N57" i="7" s="1"/>
  <c r="N58" i="7" s="1"/>
  <c r="N59" i="7" s="1"/>
  <c r="N60" i="7" s="1"/>
  <c r="N61" i="7" s="1"/>
  <c r="N62" i="7" s="1"/>
  <c r="N63" i="7" s="1"/>
  <c r="N64" i="7" s="1"/>
  <c r="N65" i="7" s="1"/>
  <c r="N66" i="7" s="1"/>
  <c r="N67" i="7" s="1"/>
  <c r="N68" i="7" s="1"/>
  <c r="N69" i="7" s="1"/>
  <c r="N70" i="7" s="1"/>
  <c r="N71" i="7" s="1"/>
  <c r="N72" i="7" s="1"/>
  <c r="N73" i="7" s="1"/>
  <c r="N74" i="7" s="1"/>
  <c r="N75" i="7" s="1"/>
  <c r="N76" i="7" s="1"/>
  <c r="N77" i="7" s="1"/>
  <c r="N78" i="7" s="1"/>
  <c r="N79" i="7" s="1"/>
  <c r="N80" i="7" s="1"/>
  <c r="N81" i="7" s="1"/>
  <c r="N82" i="7" s="1"/>
  <c r="N83" i="7" s="1"/>
  <c r="N84" i="7" s="1"/>
  <c r="N85" i="7" s="1"/>
  <c r="N86" i="7" s="1"/>
  <c r="N87" i="7" s="1"/>
  <c r="N88" i="7" s="1"/>
  <c r="N89" i="7" s="1"/>
  <c r="N90" i="7" s="1"/>
  <c r="N91" i="7" s="1"/>
  <c r="N92" i="7" s="1"/>
  <c r="N93" i="7" s="1"/>
  <c r="N94" i="7" s="1"/>
  <c r="N95" i="7" s="1"/>
  <c r="N96" i="7" s="1"/>
  <c r="N97" i="7" s="1"/>
  <c r="N98" i="7" s="1"/>
  <c r="N99" i="7" s="1"/>
  <c r="M7" i="7"/>
  <c r="I24" i="5" l="1"/>
  <c r="I27" i="5"/>
  <c r="I33" i="5"/>
  <c r="I34" i="5"/>
  <c r="I28" i="5"/>
  <c r="I37" i="5"/>
  <c r="I35" i="5"/>
  <c r="I29" i="5"/>
  <c r="I30" i="5"/>
  <c r="I25" i="5"/>
  <c r="I31" i="5"/>
  <c r="L100" i="7"/>
  <c r="M100" i="7"/>
  <c r="H40" i="5"/>
  <c r="E40" i="5" l="1"/>
  <c r="E18" i="5" s="1"/>
  <c r="I40" i="5"/>
  <c r="F40" i="5"/>
  <c r="G40" i="5"/>
  <c r="K41" i="4"/>
  <c r="J41" i="4"/>
  <c r="I41" i="4"/>
  <c r="H41" i="4"/>
  <c r="M40" i="4"/>
  <c r="L40" i="4"/>
  <c r="M39" i="4"/>
  <c r="L39" i="4"/>
  <c r="M38" i="4"/>
  <c r="L38" i="4"/>
  <c r="M37" i="4"/>
  <c r="L37" i="4"/>
  <c r="M36" i="4"/>
  <c r="L36" i="4"/>
  <c r="M35" i="4"/>
  <c r="L35" i="4"/>
  <c r="M34" i="4"/>
  <c r="L34" i="4"/>
  <c r="M33" i="4"/>
  <c r="L33" i="4"/>
  <c r="M32" i="4"/>
  <c r="L32" i="4"/>
  <c r="M31" i="4"/>
  <c r="L31" i="4"/>
  <c r="M30" i="4"/>
  <c r="L30" i="4"/>
  <c r="M29" i="4"/>
  <c r="L29" i="4"/>
  <c r="M28" i="4"/>
  <c r="L28" i="4"/>
  <c r="M27" i="4"/>
  <c r="L27" i="4"/>
  <c r="M26" i="4"/>
  <c r="L26" i="4"/>
  <c r="M25" i="4"/>
  <c r="L25" i="4"/>
  <c r="M24" i="4"/>
  <c r="L24" i="4"/>
  <c r="M23" i="4"/>
  <c r="L23" i="4"/>
  <c r="M22" i="4"/>
  <c r="L22" i="4"/>
  <c r="M21" i="4"/>
  <c r="L21" i="4"/>
  <c r="M20" i="4"/>
  <c r="L20" i="4"/>
  <c r="M19" i="4"/>
  <c r="L19" i="4"/>
  <c r="M18" i="4"/>
  <c r="L18" i="4"/>
  <c r="M17" i="4"/>
  <c r="L17" i="4"/>
  <c r="M16" i="4"/>
  <c r="L16" i="4"/>
  <c r="M15" i="4"/>
  <c r="L15" i="4"/>
  <c r="M14" i="4"/>
  <c r="L14" i="4"/>
  <c r="M13" i="4"/>
  <c r="L13" i="4"/>
  <c r="M12" i="4"/>
  <c r="L12" i="4"/>
  <c r="M11" i="4"/>
  <c r="L11" i="4"/>
  <c r="M10" i="4"/>
  <c r="L10" i="4"/>
  <c r="M9" i="4"/>
  <c r="L9" i="4"/>
  <c r="M8" i="4"/>
  <c r="L8" i="4"/>
  <c r="N7" i="4"/>
  <c r="N8" i="4" s="1"/>
  <c r="N9" i="4" s="1"/>
  <c r="N10" i="4" s="1"/>
  <c r="N11" i="4" s="1"/>
  <c r="N12" i="4" s="1"/>
  <c r="N13" i="4" s="1"/>
  <c r="M7" i="4"/>
  <c r="L7" i="4"/>
  <c r="G19" i="2"/>
  <c r="M41" i="4" l="1"/>
  <c r="E19" i="5"/>
  <c r="L41" i="4"/>
  <c r="M7" i="1" l="1"/>
  <c r="N7" i="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N85" i="1" s="1"/>
  <c r="N86" i="1" s="1"/>
  <c r="N87" i="1" s="1"/>
  <c r="M8" i="1"/>
  <c r="M9" i="1"/>
  <c r="M10" i="1"/>
  <c r="M11" i="1"/>
  <c r="M12" i="1"/>
  <c r="M13" i="1"/>
  <c r="M14" i="1"/>
  <c r="M15" i="1"/>
  <c r="M16" i="1"/>
  <c r="M17" i="1"/>
  <c r="M18" i="1"/>
  <c r="M19" i="1"/>
  <c r="M20" i="1"/>
  <c r="M21" i="1"/>
  <c r="M22"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l="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G7" i="2"/>
  <c r="G15" i="2"/>
  <c r="I88" i="1"/>
  <c r="J88" i="1"/>
  <c r="K88" i="1"/>
  <c r="H88" i="1"/>
  <c r="L14" i="1"/>
  <c r="L25" i="1"/>
  <c r="L26" i="1"/>
  <c r="L11" i="1"/>
  <c r="J31" i="2"/>
  <c r="L10" i="1"/>
  <c r="L12" i="1"/>
  <c r="L13" i="1"/>
  <c r="L15" i="1"/>
  <c r="F99" i="3"/>
  <c r="L16" i="1"/>
  <c r="L17" i="1"/>
  <c r="L87" i="1"/>
  <c r="G84" i="3"/>
  <c r="G8" i="2"/>
  <c r="L8" i="1"/>
  <c r="G10" i="2"/>
  <c r="G9" i="2"/>
  <c r="B85" i="3"/>
  <c r="B86" i="3"/>
  <c r="B88" i="3"/>
  <c r="B89" i="3"/>
  <c r="B90" i="3"/>
  <c r="B91" i="3"/>
  <c r="B92" i="3"/>
  <c r="B93" i="3"/>
  <c r="B94" i="3"/>
  <c r="B95" i="3"/>
  <c r="B96" i="3"/>
  <c r="B97" i="3"/>
  <c r="B98" i="3"/>
  <c r="B99" i="3"/>
  <c r="B100" i="3"/>
  <c r="B101" i="3"/>
  <c r="B102" i="3"/>
  <c r="B103" i="3"/>
  <c r="B104" i="3"/>
  <c r="B105" i="3"/>
  <c r="B106" i="3"/>
  <c r="C84" i="3"/>
  <c r="D84" i="3"/>
  <c r="E84" i="3"/>
  <c r="C85" i="3"/>
  <c r="D85" i="3"/>
  <c r="E85" i="3"/>
  <c r="F85" i="3"/>
  <c r="C86" i="3"/>
  <c r="D86" i="3"/>
  <c r="E86" i="3"/>
  <c r="C88" i="3"/>
  <c r="D88" i="3"/>
  <c r="E88" i="3"/>
  <c r="C89" i="3"/>
  <c r="D89" i="3"/>
  <c r="E89" i="3"/>
  <c r="C90" i="3"/>
  <c r="D90" i="3"/>
  <c r="E90" i="3"/>
  <c r="C91" i="3"/>
  <c r="E91" i="3"/>
  <c r="C92" i="3"/>
  <c r="D92" i="3"/>
  <c r="E92" i="3"/>
  <c r="L7" i="1"/>
  <c r="G92" i="3"/>
  <c r="C93" i="3"/>
  <c r="D93" i="3"/>
  <c r="E93" i="3"/>
  <c r="G90" i="3"/>
  <c r="G85" i="3"/>
  <c r="C94" i="3"/>
  <c r="D94" i="3"/>
  <c r="E94" i="3"/>
  <c r="C95" i="3"/>
  <c r="D95" i="3"/>
  <c r="E95" i="3"/>
  <c r="C96" i="3"/>
  <c r="D96" i="3"/>
  <c r="E96" i="3"/>
  <c r="C97" i="3"/>
  <c r="D97" i="3"/>
  <c r="E97" i="3"/>
  <c r="F97" i="3"/>
  <c r="C98" i="3"/>
  <c r="D98" i="3"/>
  <c r="E98" i="3"/>
  <c r="C99" i="3"/>
  <c r="D99" i="3"/>
  <c r="E99" i="3"/>
  <c r="C100" i="3"/>
  <c r="D100" i="3"/>
  <c r="E100" i="3"/>
  <c r="G100" i="3"/>
  <c r="C101" i="3"/>
  <c r="D101" i="3"/>
  <c r="E101" i="3"/>
  <c r="F101" i="3"/>
  <c r="C102" i="3"/>
  <c r="D102" i="3"/>
  <c r="E102" i="3"/>
  <c r="C103" i="3"/>
  <c r="D103" i="3"/>
  <c r="E103" i="3"/>
  <c r="C104" i="3"/>
  <c r="D104" i="3"/>
  <c r="E104" i="3"/>
  <c r="C105" i="3"/>
  <c r="D105" i="3"/>
  <c r="E105" i="3"/>
  <c r="C106" i="3"/>
  <c r="D106" i="3"/>
  <c r="E106" i="3"/>
  <c r="G16" i="2"/>
  <c r="G17" i="2"/>
  <c r="G18" i="2"/>
  <c r="G20" i="2"/>
  <c r="G27" i="2"/>
  <c r="H27" i="2"/>
  <c r="I27" i="2"/>
  <c r="H28" i="2"/>
  <c r="I28" i="2"/>
  <c r="G29" i="2"/>
  <c r="H29" i="2"/>
  <c r="I29" i="2"/>
  <c r="G30" i="2"/>
  <c r="H30" i="2"/>
  <c r="I30" i="2"/>
  <c r="G31" i="2"/>
  <c r="H31" i="2"/>
  <c r="I31" i="2"/>
  <c r="G32" i="2"/>
  <c r="H32" i="2"/>
  <c r="I32" i="2"/>
  <c r="G33" i="2"/>
  <c r="H33" i="2"/>
  <c r="I33" i="2"/>
  <c r="G34" i="2"/>
  <c r="H34" i="2"/>
  <c r="I34" i="2"/>
  <c r="G35" i="2"/>
  <c r="H35" i="2"/>
  <c r="I35" i="2"/>
  <c r="H36" i="2"/>
  <c r="I36" i="2"/>
  <c r="G37" i="2"/>
  <c r="H37" i="2"/>
  <c r="I37" i="2"/>
  <c r="G38" i="2"/>
  <c r="H38" i="2"/>
  <c r="I38" i="2"/>
  <c r="G39" i="2"/>
  <c r="H39" i="2"/>
  <c r="I39" i="2"/>
  <c r="G40" i="2"/>
  <c r="H40" i="2"/>
  <c r="I40" i="2"/>
  <c r="G41" i="2"/>
  <c r="H41" i="2"/>
  <c r="I41" i="2"/>
  <c r="G42" i="2"/>
  <c r="H42" i="2"/>
  <c r="I42" i="2"/>
  <c r="G43" i="2"/>
  <c r="H43" i="2"/>
  <c r="I43" i="2"/>
  <c r="K43" i="2"/>
  <c r="L9" i="1"/>
  <c r="F86" i="3"/>
  <c r="G94" i="3"/>
  <c r="F88" i="3"/>
  <c r="G88" i="3"/>
  <c r="F89" i="3"/>
  <c r="G89" i="3"/>
  <c r="J42" i="2"/>
  <c r="J29" i="2"/>
  <c r="J32" i="2"/>
  <c r="K29" i="2"/>
  <c r="J30" i="2"/>
  <c r="K30" i="2"/>
  <c r="G96" i="3"/>
  <c r="G95" i="3"/>
  <c r="J33" i="2"/>
  <c r="J34" i="2"/>
  <c r="G97" i="3"/>
  <c r="F98" i="3"/>
  <c r="G98" i="3"/>
  <c r="J37" i="2"/>
  <c r="K37" i="2"/>
  <c r="J38" i="2"/>
  <c r="G101" i="3"/>
  <c r="F102" i="3"/>
  <c r="G102" i="3"/>
  <c r="F103" i="3"/>
  <c r="K40" i="2"/>
  <c r="F104" i="3"/>
  <c r="K41" i="2"/>
  <c r="G105" i="3"/>
  <c r="F106" i="3"/>
  <c r="G106" i="3"/>
  <c r="F105" i="3"/>
  <c r="F95" i="3"/>
  <c r="J40" i="2"/>
  <c r="K33" i="2"/>
  <c r="G103" i="3"/>
  <c r="K42" i="2"/>
  <c r="F93" i="3"/>
  <c r="F100" i="3"/>
  <c r="G93" i="3"/>
  <c r="J41" i="2"/>
  <c r="J43" i="2"/>
  <c r="K32" i="2"/>
  <c r="F92" i="3"/>
  <c r="K39" i="2"/>
  <c r="K38" i="2"/>
  <c r="K35" i="2"/>
  <c r="K34" i="2"/>
  <c r="G104" i="3"/>
  <c r="G86" i="3"/>
  <c r="J39" i="2"/>
  <c r="J35" i="2"/>
  <c r="F96" i="3"/>
  <c r="D91" i="3"/>
  <c r="K28" i="2"/>
  <c r="G91" i="3"/>
  <c r="J36" i="2"/>
  <c r="F91" i="3"/>
  <c r="J28" i="2"/>
  <c r="G36" i="2"/>
  <c r="G28" i="2"/>
  <c r="K36" i="2"/>
  <c r="G99" i="3"/>
  <c r="B84" i="3"/>
  <c r="F90" i="3"/>
  <c r="F94" i="3"/>
  <c r="K31" i="2"/>
  <c r="J27" i="2" l="1"/>
  <c r="J44" i="2" s="1"/>
  <c r="F84" i="3"/>
  <c r="F107" i="3" s="1"/>
  <c r="D107" i="3"/>
  <c r="C107" i="3"/>
  <c r="E107" i="3"/>
  <c r="G44" i="2"/>
  <c r="I44" i="2"/>
  <c r="H44" i="2"/>
  <c r="L88" i="1"/>
  <c r="G107" i="3"/>
  <c r="B107" i="3"/>
  <c r="K27" i="2"/>
  <c r="K44" i="2" s="1"/>
  <c r="H106" i="3" l="1"/>
  <c r="G21" i="2" s="1"/>
  <c r="G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 authorId="0" shapeId="0" xr:uid="{00000000-0006-0000-0000-000001000000}">
      <text>
        <r>
          <rPr>
            <b/>
            <sz val="9"/>
            <color indexed="81"/>
            <rFont val="ＭＳ Ｐゴシック"/>
            <family val="3"/>
            <charset val="128"/>
          </rPr>
          <t>団体名の途中でスペースを入力しないこと。
（正）公益財団法人○○協会
（誤）公益財団法人＿○○協会</t>
        </r>
      </text>
    </comment>
    <comment ref="L2" authorId="0" shapeId="0" xr:uid="{00000000-0006-0000-0000-000002000000}">
      <text>
        <r>
          <rPr>
            <b/>
            <sz val="9"/>
            <color indexed="81"/>
            <rFont val="ＭＳ Ｐゴシック"/>
            <family val="3"/>
            <charset val="128"/>
          </rPr>
          <t>事業名には、タレント発掘・一貫指導育成事業内訳に記載したされている事業名を記入すること。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00000000-0006-0000-0100-000001000000}">
      <text>
        <r>
          <rPr>
            <b/>
            <sz val="9"/>
            <color indexed="10"/>
            <rFont val="ＭＳ Ｐゴシック"/>
            <family val="3"/>
            <charset val="128"/>
          </rPr>
          <t>タレント発掘・一貫指導育成事業内訳に記載した番号を入力する。</t>
        </r>
      </text>
    </comment>
    <comment ref="G15" authorId="0" shapeId="0" xr:uid="{00000000-0006-0000-0100-000002000000}">
      <text>
        <r>
          <rPr>
            <b/>
            <sz val="9"/>
            <color indexed="10"/>
            <rFont val="ＭＳ Ｐゴシック"/>
            <family val="3"/>
            <charset val="128"/>
          </rPr>
          <t>・くじ助成金収入額の決算額欄が、「助成対象経費 うち限度額（B）」の
  合計額×助成割合、を超える場合は、紫色に変わります。
→紫色に変わらないよう、収支簿シート上で、くじ助成金収入の額【くじ
　助成金】を削減してください。</t>
        </r>
      </text>
    </comment>
    <comment ref="G21" authorId="0" shapeId="0" xr:uid="{00000000-0006-0000-0100-000003000000}">
      <text>
        <r>
          <rPr>
            <b/>
            <sz val="9"/>
            <color indexed="10"/>
            <rFont val="ＭＳ Ｐゴシック"/>
            <family val="3"/>
            <charset val="128"/>
          </rPr>
          <t>・収入の合計額が、支出の合計額を上回った場合、自己負担金の計欄がマイナスの値になり、赤色に変わります。
→赤色に変わらないよう、収入総額と支出総額の差額（1,000円未満切上げ）を、収支簿シート上の補助金・委託金等収入の額から削減してください。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8" authorId="0" shapeId="0" xr:uid="{00000000-0006-0000-0200-000001000000}">
      <text>
        <r>
          <rPr>
            <b/>
            <sz val="9"/>
            <color indexed="81"/>
            <rFont val="ＭＳ Ｐゴシック"/>
            <family val="3"/>
            <charset val="128"/>
          </rPr>
          <t>オレンジ色の行には入力しない。
行を追加する場合には、オレンジ色の行の上に追加すること。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5" authorId="0" shapeId="0" xr:uid="{04D48A04-CAC5-42F5-A19B-46FE4786E63C}">
      <text>
        <r>
          <rPr>
            <b/>
            <sz val="9"/>
            <color indexed="81"/>
            <rFont val="MS P ゴシック"/>
            <family val="3"/>
            <charset val="128"/>
          </rPr>
          <t>（企画係）
コロナ対策経費の行削除</t>
        </r>
      </text>
    </comment>
    <comment ref="A106" authorId="0" shapeId="0" xr:uid="{158EBAAA-7581-41C9-BC47-375CF8D7E32C}">
      <text>
        <r>
          <rPr>
            <b/>
            <sz val="9"/>
            <color indexed="81"/>
            <rFont val="MS P ゴシック"/>
            <family val="3"/>
            <charset val="128"/>
          </rPr>
          <t>（企画係）
コロナ対策経費の行削除</t>
        </r>
      </text>
    </comment>
  </commentList>
</comments>
</file>

<file path=xl/sharedStrings.xml><?xml version="1.0" encoding="utf-8"?>
<sst xmlns="http://schemas.openxmlformats.org/spreadsheetml/2006/main" count="421" uniqueCount="244">
  <si>
    <t>入出金日付</t>
    <rPh sb="0" eb="3">
      <t>ニュウシュツキン</t>
    </rPh>
    <rPh sb="3" eb="5">
      <t>ヒヅケ</t>
    </rPh>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</si>
  <si>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</si>
  <si>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</si>
  <si>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</si>
  <si>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</si>
  <si>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</si>
  <si>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</si>
  <si>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</si>
  <si>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諸謝金</t>
    <rPh sb="0" eb="1">
      <t>ショ</t>
    </rPh>
    <rPh sb="1" eb="3">
      <t>シャキン</t>
    </rPh>
    <phoneticPr fontId="1"/>
  </si>
  <si>
    <t>旅　費</t>
    <rPh sb="0" eb="1">
      <t>タビ</t>
    </rPh>
    <rPh sb="2" eb="3">
      <t>ヒ</t>
    </rPh>
    <phoneticPr fontId="1"/>
  </si>
  <si>
    <t>交通費</t>
    <rPh sb="0" eb="3">
      <t>コウツウヒ</t>
    </rPh>
    <phoneticPr fontId="1"/>
  </si>
  <si>
    <t>宿泊費</t>
    <rPh sb="0" eb="3">
      <t>シュクハクヒ</t>
    </rPh>
    <phoneticPr fontId="1"/>
  </si>
  <si>
    <t>渡航費</t>
    <rPh sb="0" eb="3">
      <t>トコウヒ</t>
    </rPh>
    <phoneticPr fontId="1"/>
  </si>
  <si>
    <t>滞在費</t>
    <rPh sb="0" eb="3">
      <t>タイザイヒ</t>
    </rPh>
    <phoneticPr fontId="1"/>
  </si>
  <si>
    <t>借料及び損料</t>
    <rPh sb="0" eb="2">
      <t>シャクリョウ</t>
    </rPh>
    <rPh sb="2" eb="3">
      <t>オヨ</t>
    </rPh>
    <rPh sb="4" eb="6">
      <t>ソンリョウ</t>
    </rPh>
    <phoneticPr fontId="1"/>
  </si>
  <si>
    <t>消耗品費</t>
    <rPh sb="0" eb="3">
      <t>ショウモウヒン</t>
    </rPh>
    <rPh sb="3" eb="4">
      <t>ヒ</t>
    </rPh>
    <phoneticPr fontId="1"/>
  </si>
  <si>
    <t>備品費</t>
    <rPh sb="0" eb="3">
      <t>ビヒンヒ</t>
    </rPh>
    <phoneticPr fontId="1"/>
  </si>
  <si>
    <t>印刷製本費</t>
    <rPh sb="0" eb="2">
      <t>インサツ</t>
    </rPh>
    <rPh sb="2" eb="4">
      <t>セイホン</t>
    </rPh>
    <rPh sb="4" eb="5">
      <t>ヒ</t>
    </rPh>
    <phoneticPr fontId="1"/>
  </si>
  <si>
    <t>委託費</t>
    <rPh sb="0" eb="3">
      <t>イタクヒ</t>
    </rPh>
    <phoneticPr fontId="1"/>
  </si>
  <si>
    <t>賃　金</t>
    <rPh sb="0" eb="1">
      <t>チン</t>
    </rPh>
    <rPh sb="2" eb="3">
      <t>キン</t>
    </rPh>
    <phoneticPr fontId="1"/>
  </si>
  <si>
    <t>会議費</t>
    <rPh sb="0" eb="3">
      <t>カイギヒ</t>
    </rPh>
    <phoneticPr fontId="1"/>
  </si>
  <si>
    <t>雑役務費</t>
    <rPh sb="0" eb="1">
      <t>ザツ</t>
    </rPh>
    <rPh sb="1" eb="3">
      <t>エキム</t>
    </rPh>
    <rPh sb="3" eb="4">
      <t>ヒ</t>
    </rPh>
    <phoneticPr fontId="1"/>
  </si>
  <si>
    <t>内訳</t>
    <rPh sb="0" eb="2">
      <t>ウチワケ</t>
    </rPh>
    <phoneticPr fontId="1"/>
  </si>
  <si>
    <t>協賛金収入</t>
    <rPh sb="0" eb="3">
      <t>キョウサンキン</t>
    </rPh>
    <rPh sb="3" eb="5">
      <t>シュウニュウ</t>
    </rPh>
    <phoneticPr fontId="1"/>
  </si>
  <si>
    <t>預金利息</t>
    <rPh sb="0" eb="2">
      <t>ヨキン</t>
    </rPh>
    <rPh sb="2" eb="4">
      <t>リソク</t>
    </rPh>
    <phoneticPr fontId="1"/>
  </si>
  <si>
    <t>その他収入</t>
    <rPh sb="2" eb="3">
      <t>タ</t>
    </rPh>
    <rPh sb="3" eb="5">
      <t>シュウニュウ</t>
    </rPh>
    <phoneticPr fontId="1"/>
  </si>
  <si>
    <t>参加料収入</t>
    <rPh sb="0" eb="3">
      <t>サンカリョウ</t>
    </rPh>
    <rPh sb="3" eb="5">
      <t>シュウニュウ</t>
    </rPh>
    <phoneticPr fontId="1"/>
  </si>
  <si>
    <t>助成金収入</t>
    <rPh sb="0" eb="3">
      <t>ジョセイキン</t>
    </rPh>
    <rPh sb="3" eb="5">
      <t>シュウニュウ</t>
    </rPh>
    <phoneticPr fontId="1"/>
  </si>
  <si>
    <t>入場料収入</t>
    <rPh sb="0" eb="3">
      <t>ニュウジョウリョウ</t>
    </rPh>
    <rPh sb="3" eb="5">
      <t>シュウニュウ</t>
    </rPh>
    <phoneticPr fontId="1"/>
  </si>
  <si>
    <t>参加料</t>
    <rPh sb="0" eb="3">
      <t>サンカリョウ</t>
    </rPh>
    <phoneticPr fontId="1"/>
  </si>
  <si>
    <t>差引残高</t>
    <rPh sb="0" eb="2">
      <t>サシヒキ</t>
    </rPh>
    <rPh sb="2" eb="4">
      <t>ザンダカ</t>
    </rPh>
    <phoneticPr fontId="1"/>
  </si>
  <si>
    <t>NO.</t>
    <phoneticPr fontId="1"/>
  </si>
  <si>
    <t>通信運搬費</t>
    <rPh sb="0" eb="2">
      <t>ツウシン</t>
    </rPh>
    <rPh sb="2" eb="5">
      <t>ウンパンヒ</t>
    </rPh>
    <phoneticPr fontId="1"/>
  </si>
  <si>
    <t>限度額との差</t>
    <rPh sb="0" eb="3">
      <t>ゲンドガク</t>
    </rPh>
    <rPh sb="5" eb="6">
      <t>サ</t>
    </rPh>
    <phoneticPr fontId="1"/>
  </si>
  <si>
    <t>種別</t>
    <rPh sb="0" eb="2">
      <t>シュベツ</t>
    </rPh>
    <phoneticPr fontId="1"/>
  </si>
  <si>
    <t>スポーツ用具費</t>
    <rPh sb="4" eb="6">
      <t>ヨウグ</t>
    </rPh>
    <rPh sb="6" eb="7">
      <t>ヒ</t>
    </rPh>
    <phoneticPr fontId="1"/>
  </si>
  <si>
    <t>工事費</t>
    <rPh sb="0" eb="3">
      <t>コウジヒ</t>
    </rPh>
    <phoneticPr fontId="1"/>
  </si>
  <si>
    <t>設計監理費</t>
    <rPh sb="0" eb="2">
      <t>セッケイ</t>
    </rPh>
    <rPh sb="2" eb="4">
      <t>カンリ</t>
    </rPh>
    <rPh sb="4" eb="5">
      <t>ヒ</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</si>
  <si>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</si>
  <si>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</si>
  <si>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</si>
  <si>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</si>
  <si>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</si>
  <si>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t>
    <rPh sb="2" eb="3">
      <t>タ</t>
    </rPh>
    <phoneticPr fontId="1"/>
  </si>
  <si>
    <t>保険料</t>
    <rPh sb="0" eb="3">
      <t>ホケンリョウ</t>
    </rPh>
    <phoneticPr fontId="1"/>
  </si>
  <si>
    <t>補助金･交付金</t>
    <rPh sb="0" eb="3">
      <t>ホジョキン</t>
    </rPh>
    <rPh sb="4" eb="7">
      <t>コウフキン</t>
    </rPh>
    <phoneticPr fontId="1"/>
  </si>
  <si>
    <t>附帯設備費</t>
    <rPh sb="0" eb="2">
      <t>フタイ</t>
    </rPh>
    <rPh sb="2" eb="5">
      <t>セツビヒ</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</si>
  <si>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</si>
  <si>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</si>
  <si>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</si>
  <si>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</si>
  <si>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</si>
  <si>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</si>
  <si>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</si>
  <si>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</si>
  <si>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</si>
  <si>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</si>
  <si>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日当（旅行雑費）</t>
    <rPh sb="0" eb="2">
      <t>ニットウ</t>
    </rPh>
    <rPh sb="3" eb="5">
      <t>リョコウ</t>
    </rPh>
    <rPh sb="5" eb="7">
      <t>ザッピ</t>
    </rPh>
    <phoneticPr fontId="1"/>
  </si>
  <si>
    <t>バス・車借料</t>
    <rPh sb="3" eb="4">
      <t>クルマ</t>
    </rPh>
    <rPh sb="4" eb="6">
      <t>シャクリョウ</t>
    </rPh>
    <phoneticPr fontId="1"/>
  </si>
  <si>
    <t>光熱水料金</t>
    <rPh sb="0" eb="2">
      <t>コウネツ</t>
    </rPh>
    <rPh sb="2" eb="3">
      <t>スイ</t>
    </rPh>
    <rPh sb="3" eb="5">
      <t>リョウキン</t>
    </rPh>
    <phoneticPr fontId="1"/>
  </si>
  <si>
    <t>荷物運搬料</t>
    <rPh sb="0" eb="2">
      <t>ニモツ</t>
    </rPh>
    <rPh sb="2" eb="4">
      <t>ウンパン</t>
    </rPh>
    <rPh sb="4" eb="5">
      <t>リョウ</t>
    </rPh>
    <phoneticPr fontId="1"/>
  </si>
  <si>
    <t>事務用品</t>
    <rPh sb="0" eb="2">
      <t>ジム</t>
    </rPh>
    <rPh sb="2" eb="4">
      <t>ヨウヒン</t>
    </rPh>
    <phoneticPr fontId="1"/>
  </si>
  <si>
    <t>両替手数料</t>
    <rPh sb="0" eb="2">
      <t>リョウガエ</t>
    </rPh>
    <rPh sb="2" eb="5">
      <t>テスウリョウ</t>
    </rPh>
    <phoneticPr fontId="1"/>
  </si>
  <si>
    <t>印紙代</t>
    <rPh sb="0" eb="2">
      <t>インシ</t>
    </rPh>
    <rPh sb="2" eb="3">
      <t>ダイ</t>
    </rPh>
    <phoneticPr fontId="1"/>
  </si>
  <si>
    <t>参加料</t>
    <rPh sb="0" eb="2">
      <t>サンカ</t>
    </rPh>
    <rPh sb="2" eb="3">
      <t>リョウ</t>
    </rPh>
    <phoneticPr fontId="1"/>
  </si>
  <si>
    <t>大会開催契約料</t>
    <rPh sb="0" eb="2">
      <t>タイカイ</t>
    </rPh>
    <rPh sb="2" eb="4">
      <t>カイサイ</t>
    </rPh>
    <rPh sb="4" eb="7">
      <t>ケイヤクリョウ</t>
    </rPh>
    <phoneticPr fontId="1"/>
  </si>
  <si>
    <t>公認料</t>
    <rPh sb="0" eb="2">
      <t>コウニン</t>
    </rPh>
    <rPh sb="2" eb="3">
      <t>リョウ</t>
    </rPh>
    <phoneticPr fontId="1"/>
  </si>
  <si>
    <t>補助金</t>
    <rPh sb="0" eb="3">
      <t>ホジョキン</t>
    </rPh>
    <phoneticPr fontId="1"/>
  </si>
  <si>
    <t>委託費</t>
    <rPh sb="0" eb="2">
      <t>イタク</t>
    </rPh>
    <rPh sb="2" eb="3">
      <t>ヒ</t>
    </rPh>
    <phoneticPr fontId="1"/>
  </si>
  <si>
    <t>負担金</t>
    <rPh sb="0" eb="3">
      <t>フタンキン</t>
    </rPh>
    <phoneticPr fontId="1"/>
  </si>
  <si>
    <t>助成金</t>
    <rPh sb="0" eb="3">
      <t>ジョセイキン</t>
    </rPh>
    <phoneticPr fontId="1"/>
  </si>
  <si>
    <t>その他</t>
    <rPh sb="2" eb="3">
      <t>ホカ</t>
    </rPh>
    <phoneticPr fontId="1"/>
  </si>
  <si>
    <t>入場料</t>
    <rPh sb="0" eb="3">
      <t>ニュウジョウリョウ</t>
    </rPh>
    <phoneticPr fontId="1"/>
  </si>
  <si>
    <t>旅費</t>
    <rPh sb="0" eb="1">
      <t>タビ</t>
    </rPh>
    <rPh sb="1" eb="2">
      <t>ヒ</t>
    </rPh>
    <phoneticPr fontId="1"/>
  </si>
  <si>
    <t>賃金</t>
    <rPh sb="0" eb="1">
      <t>チン</t>
    </rPh>
    <rPh sb="1" eb="2">
      <t>キン</t>
    </rPh>
    <phoneticPr fontId="1"/>
  </si>
  <si>
    <t>会議の弁当・飲料</t>
    <rPh sb="0" eb="2">
      <t>カイギ</t>
    </rPh>
    <rPh sb="3" eb="5">
      <t>ベントウ</t>
    </rPh>
    <rPh sb="6" eb="8">
      <t>インリョウ</t>
    </rPh>
    <phoneticPr fontId="1"/>
  </si>
  <si>
    <t>内訳11</t>
    <rPh sb="0" eb="2">
      <t>ウチワケ</t>
    </rPh>
    <phoneticPr fontId="1"/>
  </si>
  <si>
    <t>内訳12</t>
    <rPh sb="0" eb="2">
      <t>ウチワケ</t>
    </rPh>
    <phoneticPr fontId="1"/>
  </si>
  <si>
    <t>参加賞</t>
    <rPh sb="0" eb="2">
      <t>サンカ</t>
    </rPh>
    <rPh sb="2" eb="3">
      <t>ショウ</t>
    </rPh>
    <phoneticPr fontId="1"/>
  </si>
  <si>
    <t>内容</t>
    <rPh sb="0" eb="2">
      <t>ナイヨウ</t>
    </rPh>
    <phoneticPr fontId="1"/>
  </si>
  <si>
    <t>収支科目</t>
    <rPh sb="0" eb="2">
      <t>シュウシ</t>
    </rPh>
    <rPh sb="2" eb="4">
      <t>カモク</t>
    </rPh>
    <phoneticPr fontId="1"/>
  </si>
  <si>
    <t>国内合宿</t>
    <rPh sb="0" eb="2">
      <t>コクナイ</t>
    </rPh>
    <rPh sb="2" eb="4">
      <t>ガッシュク</t>
    </rPh>
    <phoneticPr fontId="4"/>
  </si>
  <si>
    <t>海外合宿</t>
    <rPh sb="0" eb="2">
      <t>カイガイ</t>
    </rPh>
    <rPh sb="2" eb="4">
      <t>ガッシュク</t>
    </rPh>
    <phoneticPr fontId="4"/>
  </si>
  <si>
    <t>チーム派遣</t>
    <rPh sb="3" eb="5">
      <t>ハケン</t>
    </rPh>
    <phoneticPr fontId="2"/>
  </si>
  <si>
    <t>チーム招待</t>
    <rPh sb="3" eb="5">
      <t>ショウタイ</t>
    </rPh>
    <phoneticPr fontId="4"/>
  </si>
  <si>
    <t>収入額</t>
    <rPh sb="0" eb="2">
      <t>シュウニュウ</t>
    </rPh>
    <rPh sb="2" eb="3">
      <t>ガク</t>
    </rPh>
    <phoneticPr fontId="1"/>
  </si>
  <si>
    <t>うち限度額</t>
    <rPh sb="2" eb="4">
      <t>ゲンド</t>
    </rPh>
    <rPh sb="4" eb="5">
      <t>ガク</t>
    </rPh>
    <phoneticPr fontId="1"/>
  </si>
  <si>
    <t>限度額との差</t>
    <rPh sb="0" eb="2">
      <t>ゲンド</t>
    </rPh>
    <rPh sb="2" eb="3">
      <t>ガク</t>
    </rPh>
    <rPh sb="5" eb="6">
      <t>サ</t>
    </rPh>
    <phoneticPr fontId="1"/>
  </si>
  <si>
    <t>合計</t>
    <rPh sb="0" eb="2">
      <t>ゴウケイ</t>
    </rPh>
    <phoneticPr fontId="1"/>
  </si>
  <si>
    <t>ＩＦ補助金等</t>
    <rPh sb="2" eb="5">
      <t>ホジョキン</t>
    </rPh>
    <rPh sb="5" eb="6">
      <t>トウ</t>
    </rPh>
    <phoneticPr fontId="1"/>
  </si>
  <si>
    <t>選手強化活動事業</t>
    <phoneticPr fontId="1"/>
  </si>
  <si>
    <t>コーチ力強化事業</t>
    <phoneticPr fontId="1"/>
  </si>
  <si>
    <t>助成事業細目</t>
    <rPh sb="0" eb="2">
      <t>ジョセイ</t>
    </rPh>
    <rPh sb="2" eb="4">
      <t>ジギョウ</t>
    </rPh>
    <rPh sb="4" eb="6">
      <t>サイモク</t>
    </rPh>
    <phoneticPr fontId="4"/>
  </si>
  <si>
    <t>海外コーチ設置</t>
    <rPh sb="0" eb="2">
      <t>カイガイ</t>
    </rPh>
    <rPh sb="5" eb="7">
      <t>セッチ</t>
    </rPh>
    <phoneticPr fontId="4"/>
  </si>
  <si>
    <t>コーチ派遣</t>
    <rPh sb="3" eb="5">
      <t>ハケン</t>
    </rPh>
    <phoneticPr fontId="4"/>
  </si>
  <si>
    <t>事業名</t>
    <rPh sb="0" eb="2">
      <t>ジギョウ</t>
    </rPh>
    <rPh sb="2" eb="3">
      <t>メイ</t>
    </rPh>
    <phoneticPr fontId="1"/>
  </si>
  <si>
    <t>助成事業の内訳</t>
    <rPh sb="0" eb="2">
      <t>ジョセイ</t>
    </rPh>
    <rPh sb="2" eb="4">
      <t>ジギョウ</t>
    </rPh>
    <rPh sb="5" eb="7">
      <t>ウチワケ</t>
    </rPh>
    <phoneticPr fontId="4"/>
  </si>
  <si>
    <t>助成事業名</t>
    <rPh sb="0" eb="2">
      <t>ジョセイ</t>
    </rPh>
    <rPh sb="2" eb="4">
      <t>ジギョウ</t>
    </rPh>
    <rPh sb="4" eb="5">
      <t>メイ</t>
    </rPh>
    <phoneticPr fontId="4"/>
  </si>
  <si>
    <t>海外旅行保険料</t>
    <rPh sb="0" eb="2">
      <t>カイガイ</t>
    </rPh>
    <rPh sb="2" eb="4">
      <t>リョコウ</t>
    </rPh>
    <rPh sb="4" eb="7">
      <t>ホケンリョウ</t>
    </rPh>
    <phoneticPr fontId="1"/>
  </si>
  <si>
    <t>事務所賃貸料</t>
    <rPh sb="0" eb="2">
      <t>ジム</t>
    </rPh>
    <rPh sb="2" eb="3">
      <t>ショ</t>
    </rPh>
    <rPh sb="3" eb="6">
      <t>チンタイリョウ</t>
    </rPh>
    <phoneticPr fontId="1"/>
  </si>
  <si>
    <t>統括団体補助金</t>
    <rPh sb="0" eb="2">
      <t>トウカツ</t>
    </rPh>
    <rPh sb="2" eb="4">
      <t>ダンタイ</t>
    </rPh>
    <rPh sb="4" eb="7">
      <t>ホジョキン</t>
    </rPh>
    <phoneticPr fontId="1"/>
  </si>
  <si>
    <t>傷害保険料</t>
    <rPh sb="0" eb="2">
      <t>ショウガイ</t>
    </rPh>
    <rPh sb="2" eb="5">
      <t>ホケンリョウ</t>
    </rPh>
    <phoneticPr fontId="1"/>
  </si>
  <si>
    <t>動産保険料</t>
    <rPh sb="0" eb="2">
      <t>ドウサン</t>
    </rPh>
    <rPh sb="2" eb="5">
      <t>ホケンリョウ</t>
    </rPh>
    <phoneticPr fontId="1"/>
  </si>
  <si>
    <t>管理栄養費</t>
    <rPh sb="0" eb="2">
      <t>カンリ</t>
    </rPh>
    <rPh sb="2" eb="4">
      <t>エイヨウ</t>
    </rPh>
    <rPh sb="4" eb="5">
      <t>ヒ</t>
    </rPh>
    <phoneticPr fontId="1"/>
  </si>
  <si>
    <t>ｱｽﾘｰﾄﾁｪｯｸ検査費用</t>
    <rPh sb="9" eb="11">
      <t>ケンサ</t>
    </rPh>
    <rPh sb="11" eb="13">
      <t>ヒヨウ</t>
    </rPh>
    <phoneticPr fontId="1"/>
  </si>
  <si>
    <t>ﾅｼｮﾅﾙｺｰﾁ等賃金</t>
    <rPh sb="8" eb="9">
      <t>トウ</t>
    </rPh>
    <rPh sb="9" eb="11">
      <t>チンギン</t>
    </rPh>
    <phoneticPr fontId="1"/>
  </si>
  <si>
    <t>専任ｺｰﾁ等賃金</t>
    <rPh sb="0" eb="2">
      <t>センニン</t>
    </rPh>
    <rPh sb="5" eb="6">
      <t>トウ</t>
    </rPh>
    <rPh sb="6" eb="8">
      <t>チンギン</t>
    </rPh>
    <phoneticPr fontId="1"/>
  </si>
  <si>
    <t>事務局員賃金</t>
    <rPh sb="0" eb="3">
      <t>ジムキョク</t>
    </rPh>
    <rPh sb="3" eb="4">
      <t>イン</t>
    </rPh>
    <rPh sb="4" eb="6">
      <t>チンギン</t>
    </rPh>
    <phoneticPr fontId="1"/>
  </si>
  <si>
    <t>保険料</t>
    <rPh sb="0" eb="3">
      <t>ホケンリョウ</t>
    </rPh>
    <phoneticPr fontId="1"/>
  </si>
  <si>
    <t>（収入）</t>
    <rPh sb="1" eb="3">
      <t>シュウニュウ</t>
    </rPh>
    <phoneticPr fontId="4"/>
  </si>
  <si>
    <t>(単位：円)</t>
    <rPh sb="1" eb="3">
      <t>タンイ</t>
    </rPh>
    <rPh sb="4" eb="5">
      <t>エン</t>
    </rPh>
    <phoneticPr fontId="4"/>
  </si>
  <si>
    <t>科目</t>
    <rPh sb="0" eb="2">
      <t>カモク</t>
    </rPh>
    <phoneticPr fontId="4"/>
  </si>
  <si>
    <t>その他収入</t>
    <rPh sb="2" eb="3">
      <t>タ</t>
    </rPh>
    <rPh sb="3" eb="5">
      <t>シュウニュウ</t>
    </rPh>
    <phoneticPr fontId="4"/>
  </si>
  <si>
    <t>自己負担金</t>
    <phoneticPr fontId="4"/>
  </si>
  <si>
    <t>合計</t>
    <rPh sb="0" eb="2">
      <t>ゴウケイ</t>
    </rPh>
    <phoneticPr fontId="4"/>
  </si>
  <si>
    <t>（支出）</t>
    <rPh sb="1" eb="3">
      <t>シシュツ</t>
    </rPh>
    <phoneticPr fontId="4"/>
  </si>
  <si>
    <t>助　　成　　対　　象　　経　　費</t>
    <rPh sb="0" eb="1">
      <t>ジョ</t>
    </rPh>
    <rPh sb="3" eb="4">
      <t>ナル</t>
    </rPh>
    <rPh sb="6" eb="7">
      <t>ツイ</t>
    </rPh>
    <rPh sb="9" eb="10">
      <t>ゾウ</t>
    </rPh>
    <rPh sb="12" eb="13">
      <t>ケイ</t>
    </rPh>
    <rPh sb="15" eb="16">
      <t>ヒ</t>
    </rPh>
    <phoneticPr fontId="4"/>
  </si>
  <si>
    <t>諸謝金</t>
    <rPh sb="0" eb="1">
      <t>ショ</t>
    </rPh>
    <rPh sb="1" eb="3">
      <t>シャキン</t>
    </rPh>
    <phoneticPr fontId="4"/>
  </si>
  <si>
    <t>旅費</t>
    <rPh sb="0" eb="2">
      <t>リョヒ</t>
    </rPh>
    <phoneticPr fontId="4"/>
  </si>
  <si>
    <t>渡航費</t>
    <rPh sb="0" eb="3">
      <t>トコウヒ</t>
    </rPh>
    <phoneticPr fontId="4"/>
  </si>
  <si>
    <t>滞在費</t>
    <rPh sb="0" eb="3">
      <t>タイザイヒ</t>
    </rPh>
    <phoneticPr fontId="4"/>
  </si>
  <si>
    <t>借料及び損料</t>
    <rPh sb="0" eb="2">
      <t>シャクリョウ</t>
    </rPh>
    <rPh sb="2" eb="3">
      <t>オヨ</t>
    </rPh>
    <rPh sb="4" eb="6">
      <t>ソンリョウ</t>
    </rPh>
    <phoneticPr fontId="4"/>
  </si>
  <si>
    <t>消耗品費</t>
    <rPh sb="0" eb="2">
      <t>ショウモウ</t>
    </rPh>
    <rPh sb="2" eb="3">
      <t>ヒン</t>
    </rPh>
    <rPh sb="3" eb="4">
      <t>ヒ</t>
    </rPh>
    <phoneticPr fontId="4"/>
  </si>
  <si>
    <t>スポーツ用具費</t>
    <rPh sb="4" eb="6">
      <t>ヨウグ</t>
    </rPh>
    <rPh sb="6" eb="7">
      <t>ヒ</t>
    </rPh>
    <phoneticPr fontId="4"/>
  </si>
  <si>
    <t>備品費</t>
    <rPh sb="0" eb="2">
      <t>ビヒン</t>
    </rPh>
    <rPh sb="2" eb="3">
      <t>ヒ</t>
    </rPh>
    <phoneticPr fontId="4"/>
  </si>
  <si>
    <t>印刷製本費</t>
    <rPh sb="0" eb="2">
      <t>インサツ</t>
    </rPh>
    <rPh sb="2" eb="4">
      <t>セイホン</t>
    </rPh>
    <rPh sb="4" eb="5">
      <t>ヒ</t>
    </rPh>
    <phoneticPr fontId="4"/>
  </si>
  <si>
    <t>通信運搬費</t>
    <rPh sb="0" eb="2">
      <t>ツウシン</t>
    </rPh>
    <rPh sb="2" eb="4">
      <t>ウンパン</t>
    </rPh>
    <rPh sb="4" eb="5">
      <t>ヒ</t>
    </rPh>
    <phoneticPr fontId="4"/>
  </si>
  <si>
    <t>委託費</t>
    <rPh sb="0" eb="2">
      <t>イタク</t>
    </rPh>
    <rPh sb="2" eb="3">
      <t>ヒ</t>
    </rPh>
    <phoneticPr fontId="4"/>
  </si>
  <si>
    <t>賃金</t>
    <rPh sb="0" eb="2">
      <t>チンギン</t>
    </rPh>
    <phoneticPr fontId="4"/>
  </si>
  <si>
    <t>会議費</t>
    <rPh sb="0" eb="3">
      <t>カイギヒ</t>
    </rPh>
    <phoneticPr fontId="4"/>
  </si>
  <si>
    <t>雑役務費</t>
    <rPh sb="0" eb="2">
      <t>ザツエキ</t>
    </rPh>
    <rPh sb="2" eb="3">
      <t>ム</t>
    </rPh>
    <rPh sb="3" eb="4">
      <t>ヒ</t>
    </rPh>
    <phoneticPr fontId="4"/>
  </si>
  <si>
    <t>その他</t>
    <phoneticPr fontId="4"/>
  </si>
  <si>
    <t>協賛金収入</t>
    <phoneticPr fontId="4"/>
  </si>
  <si>
    <t>入場料収入</t>
    <phoneticPr fontId="4"/>
  </si>
  <si>
    <t>参加料収入</t>
    <phoneticPr fontId="4"/>
  </si>
  <si>
    <t>保険料</t>
    <phoneticPr fontId="4"/>
  </si>
  <si>
    <t>事業名</t>
    <rPh sb="0" eb="2">
      <t>ジギョウ</t>
    </rPh>
    <rPh sb="2" eb="3">
      <t>メイ</t>
    </rPh>
    <phoneticPr fontId="4"/>
  </si>
  <si>
    <t>助成対象事業細目</t>
    <rPh sb="0" eb="2">
      <t>ジョセイ</t>
    </rPh>
    <rPh sb="2" eb="4">
      <t>タイショウ</t>
    </rPh>
    <rPh sb="4" eb="6">
      <t>ジギョウ</t>
    </rPh>
    <rPh sb="6" eb="8">
      <t>サイモク</t>
    </rPh>
    <phoneticPr fontId="4"/>
  </si>
  <si>
    <t>助成対象外
経費</t>
    <rPh sb="0" eb="2">
      <t>ジョセイ</t>
    </rPh>
    <rPh sb="2" eb="4">
      <t>タイショウ</t>
    </rPh>
    <rPh sb="4" eb="5">
      <t>ガイ</t>
    </rPh>
    <rPh sb="6" eb="8">
      <t>ケイヒ</t>
    </rPh>
    <phoneticPr fontId="4"/>
  </si>
  <si>
    <t>チーム派遣（オリ予選）</t>
    <rPh sb="3" eb="5">
      <t>ハケン</t>
    </rPh>
    <rPh sb="8" eb="10">
      <t>ヨセン</t>
    </rPh>
    <phoneticPr fontId="2"/>
  </si>
  <si>
    <t>チーム招待（オリ予選）</t>
    <rPh sb="3" eb="5">
      <t>ショウタイ</t>
    </rPh>
    <rPh sb="8" eb="10">
      <t>ヨセン</t>
    </rPh>
    <phoneticPr fontId="4"/>
  </si>
  <si>
    <t>(単位：円)</t>
    <phoneticPr fontId="1"/>
  </si>
  <si>
    <t>次世代アスリート育成強化事業</t>
    <rPh sb="0" eb="3">
      <t>ジセダイ</t>
    </rPh>
    <rPh sb="8" eb="10">
      <t>イクセイ</t>
    </rPh>
    <rPh sb="10" eb="12">
      <t>キョウカ</t>
    </rPh>
    <rPh sb="12" eb="14">
      <t>ジギョウ</t>
    </rPh>
    <phoneticPr fontId="1"/>
  </si>
  <si>
    <t>広告料・寄附金・協賛金</t>
    <rPh sb="0" eb="3">
      <t>コウコクリョウ</t>
    </rPh>
    <phoneticPr fontId="1"/>
  </si>
  <si>
    <t>その他</t>
    <phoneticPr fontId="1"/>
  </si>
  <si>
    <t>その他補助金・助成金</t>
    <rPh sb="2" eb="3">
      <t>ホカ</t>
    </rPh>
    <rPh sb="3" eb="6">
      <t>ホジョキン</t>
    </rPh>
    <phoneticPr fontId="1"/>
  </si>
  <si>
    <t>強化ｽﾀｯﾌ･ﾄﾚｰﾅｰ</t>
    <rPh sb="0" eb="2">
      <t>キョウカ</t>
    </rPh>
    <phoneticPr fontId="1"/>
  </si>
  <si>
    <t>支援ｽﾀｯﾌ･競技ﾊﾟｰﾄﾅｰ･介助者</t>
    <rPh sb="0" eb="2">
      <t>シエン</t>
    </rPh>
    <phoneticPr fontId="1"/>
  </si>
  <si>
    <t>通訳(専門的能力を有する者）</t>
    <rPh sb="0" eb="2">
      <t>ツウヤク</t>
    </rPh>
    <rPh sb="3" eb="6">
      <t>センモンテキ</t>
    </rPh>
    <rPh sb="6" eb="8">
      <t>ノウリョク</t>
    </rPh>
    <rPh sb="9" eb="10">
      <t>ユウ</t>
    </rPh>
    <rPh sb="12" eb="13">
      <t>シャ</t>
    </rPh>
    <phoneticPr fontId="1"/>
  </si>
  <si>
    <t>日当（旅行雑費）</t>
    <rPh sb="0" eb="2">
      <t>ニットウ</t>
    </rPh>
    <rPh sb="3" eb="5">
      <t>リョコウ</t>
    </rPh>
    <rPh sb="5" eb="7">
      <t>ザッピ</t>
    </rPh>
    <phoneticPr fontId="1"/>
  </si>
  <si>
    <t>交通費・雑　費</t>
    <rPh sb="0" eb="3">
      <t>コウツウヒ</t>
    </rPh>
    <phoneticPr fontId="1"/>
  </si>
  <si>
    <t>会場借料・付属設備利用料</t>
    <rPh sb="0" eb="2">
      <t>カイジョウ</t>
    </rPh>
    <rPh sb="2" eb="4">
      <t>シャクリョウ</t>
    </rPh>
    <phoneticPr fontId="1"/>
  </si>
  <si>
    <t>通信機器借料・物品リース料</t>
    <phoneticPr fontId="1"/>
  </si>
  <si>
    <t>ﾕﾆﾌｫｰﾑ等被服類･ｾﾞｯｹﾝ･ﾋﾞﾌﾞｽ</t>
    <rPh sb="6" eb="7">
      <t>トウ</t>
    </rPh>
    <rPh sb="7" eb="9">
      <t>ヒフク</t>
    </rPh>
    <rPh sb="9" eb="10">
      <t>ルイ</t>
    </rPh>
    <phoneticPr fontId="1"/>
  </si>
  <si>
    <t>水分補給に必要な飲料</t>
    <phoneticPr fontId="1"/>
  </si>
  <si>
    <t>医薬品(ｱﾝﾁ･ﾄﾞｰﾋﾟﾝｸﾞを考慮）</t>
    <rPh sb="0" eb="3">
      <t>イヤクヒン</t>
    </rPh>
    <phoneticPr fontId="1"/>
  </si>
  <si>
    <t>医・科学ｻﾎﾟｰﾄ備品</t>
    <rPh sb="0" eb="1">
      <t>イ</t>
    </rPh>
    <rPh sb="2" eb="4">
      <t>カガク</t>
    </rPh>
    <rPh sb="9" eb="11">
      <t>ビヒン</t>
    </rPh>
    <phoneticPr fontId="1"/>
  </si>
  <si>
    <t>ﾎﾟｽﾀｰ･ﾌﾟﾛｸﾞﾗﾑ･ﾁﾗｼ印刷</t>
    <rPh sb="17" eb="19">
      <t>インサツ</t>
    </rPh>
    <phoneticPr fontId="1"/>
  </si>
  <si>
    <t>通信費･郵送費</t>
    <rPh sb="0" eb="3">
      <t>ツウシンヒ</t>
    </rPh>
    <phoneticPr fontId="1"/>
  </si>
  <si>
    <t>警備費</t>
    <phoneticPr fontId="1"/>
  </si>
  <si>
    <t>食事代</t>
    <rPh sb="0" eb="3">
      <t>ショクジダイ</t>
    </rPh>
    <phoneticPr fontId="1"/>
  </si>
  <si>
    <t>海外招聘ｺｰﾁ</t>
    <rPh sb="0" eb="2">
      <t>カイガイ</t>
    </rPh>
    <rPh sb="2" eb="4">
      <t>ショウヘイ</t>
    </rPh>
    <phoneticPr fontId="1"/>
  </si>
  <si>
    <t>対象経費
（A）</t>
    <rPh sb="0" eb="2">
      <t>タイショウ</t>
    </rPh>
    <rPh sb="2" eb="4">
      <t>ケイヒ</t>
    </rPh>
    <phoneticPr fontId="7"/>
  </si>
  <si>
    <t>うち限度額
（B）</t>
    <rPh sb="2" eb="4">
      <t>ゲンド</t>
    </rPh>
    <rPh sb="4" eb="5">
      <t>ガク</t>
    </rPh>
    <phoneticPr fontId="7"/>
  </si>
  <si>
    <t>限度額との差
(A)-(B)</t>
    <rPh sb="0" eb="2">
      <t>ゲンド</t>
    </rPh>
    <rPh sb="2" eb="3">
      <t>ガク</t>
    </rPh>
    <rPh sb="5" eb="6">
      <t>サ</t>
    </rPh>
    <phoneticPr fontId="7"/>
  </si>
  <si>
    <t>ﾄﾞｸﾀｰ</t>
  </si>
  <si>
    <t>管理栄養士･帯同審判員・看護師</t>
    <rPh sb="0" eb="2">
      <t>カンリ</t>
    </rPh>
    <rPh sb="2" eb="5">
      <t>エイヨウシ</t>
    </rPh>
    <rPh sb="6" eb="8">
      <t>タイドウ</t>
    </rPh>
    <rPh sb="8" eb="11">
      <t>シンパンイン</t>
    </rPh>
    <rPh sb="12" eb="15">
      <t>カンゴシ</t>
    </rPh>
    <phoneticPr fontId="1"/>
  </si>
  <si>
    <t>ｺﾝﾃﾞｨｼｮﾆﾝｸﾞ維持に必要な物品</t>
    <rPh sb="17" eb="18">
      <t>ブツ</t>
    </rPh>
    <rPh sb="18" eb="19">
      <t>ヒン</t>
    </rPh>
    <phoneticPr fontId="1"/>
  </si>
  <si>
    <t>競技用具担当スタッフ</t>
    <rPh sb="0" eb="2">
      <t>キョウギ</t>
    </rPh>
    <rPh sb="2" eb="4">
      <t>ヨウグ</t>
    </rPh>
    <rPh sb="4" eb="6">
      <t>タントウ</t>
    </rPh>
    <phoneticPr fontId="1"/>
  </si>
  <si>
    <t>その他</t>
  </si>
  <si>
    <t>新しい生活様式での選手強化活動事業</t>
    <rPh sb="0" eb="1">
      <t>アタラ</t>
    </rPh>
    <rPh sb="3" eb="5">
      <t>セイカツ</t>
    </rPh>
    <rPh sb="5" eb="7">
      <t>ヨウシキ</t>
    </rPh>
    <rPh sb="9" eb="11">
      <t>センシュ</t>
    </rPh>
    <rPh sb="11" eb="13">
      <t>キョウカ</t>
    </rPh>
    <rPh sb="13" eb="15">
      <t>カツドウ</t>
    </rPh>
    <rPh sb="15" eb="17">
      <t>ジギョウ</t>
    </rPh>
    <phoneticPr fontId="1"/>
  </si>
  <si>
    <t>競技用具･設営用品･AED･WBGT</t>
    <rPh sb="0" eb="2">
      <t>キョウギ</t>
    </rPh>
    <rPh sb="2" eb="4">
      <t>ヨウグ</t>
    </rPh>
    <rPh sb="5" eb="7">
      <t>セツエイ</t>
    </rPh>
    <rPh sb="7" eb="9">
      <t>ヨウヒン</t>
    </rPh>
    <phoneticPr fontId="1"/>
  </si>
  <si>
    <t>衛生消耗品</t>
    <rPh sb="0" eb="2">
      <t>エイセイ</t>
    </rPh>
    <rPh sb="2" eb="5">
      <t>ショウモウヒン</t>
    </rPh>
    <phoneticPr fontId="1"/>
  </si>
  <si>
    <t>PCR検査･抗原定量検査費用</t>
    <rPh sb="3" eb="5">
      <t>ケンサ</t>
    </rPh>
    <rPh sb="6" eb="8">
      <t>コウゲン</t>
    </rPh>
    <rPh sb="8" eb="10">
      <t>テイリョウ</t>
    </rPh>
    <rPh sb="10" eb="12">
      <t>ケンサ</t>
    </rPh>
    <rPh sb="12" eb="14">
      <t>ヒヨウ</t>
    </rPh>
    <phoneticPr fontId="1"/>
  </si>
  <si>
    <t>銀行振込手数料</t>
  </si>
  <si>
    <t>陰性証明書発行費用</t>
    <rPh sb="0" eb="2">
      <t>インセイ</t>
    </rPh>
    <rPh sb="2" eb="5">
      <t>ショウメイショ</t>
    </rPh>
    <rPh sb="5" eb="7">
      <t>ハッコウ</t>
    </rPh>
    <rPh sb="7" eb="9">
      <t>ヒヨウ</t>
    </rPh>
    <phoneticPr fontId="1"/>
  </si>
  <si>
    <t>ICTｼｽﾃﾑ･ﾄﾚｰﾆﾝｸﾞ機材導入費用</t>
    <rPh sb="15" eb="17">
      <t>キザイ</t>
    </rPh>
    <rPh sb="17" eb="19">
      <t>ドウニュウ</t>
    </rPh>
    <rPh sb="19" eb="20">
      <t>ヒ</t>
    </rPh>
    <rPh sb="20" eb="21">
      <t>ヨウ</t>
    </rPh>
    <phoneticPr fontId="1"/>
  </si>
  <si>
    <t>ICTｼｽﾃﾑ･ﾄﾚｰﾆﾝｸﾞ機材利用料</t>
    <rPh sb="15" eb="17">
      <t>キザイ</t>
    </rPh>
    <rPh sb="17" eb="20">
      <t>リヨウリョウ</t>
    </rPh>
    <phoneticPr fontId="1"/>
  </si>
  <si>
    <t>会場設営費･看板作成費</t>
    <rPh sb="6" eb="8">
      <t>カンバン</t>
    </rPh>
    <rPh sb="8" eb="10">
      <t>サクセイ</t>
    </rPh>
    <rPh sb="10" eb="11">
      <t>ヒ</t>
    </rPh>
    <phoneticPr fontId="1"/>
  </si>
  <si>
    <t>新しい生活様式での選手強化活動</t>
    <rPh sb="0" eb="1">
      <t>アタラ</t>
    </rPh>
    <rPh sb="3" eb="5">
      <t>セイカツ</t>
    </rPh>
    <rPh sb="5" eb="7">
      <t>ヨウシキ</t>
    </rPh>
    <rPh sb="9" eb="11">
      <t>センシュ</t>
    </rPh>
    <rPh sb="11" eb="13">
      <t>キョウカ</t>
    </rPh>
    <rPh sb="13" eb="15">
      <t>カツドウ</t>
    </rPh>
    <phoneticPr fontId="1"/>
  </si>
  <si>
    <t>隔離に必要な宿泊費</t>
    <rPh sb="0" eb="2">
      <t>カクリ</t>
    </rPh>
    <rPh sb="3" eb="5">
      <t>ヒツヨウ</t>
    </rPh>
    <rPh sb="6" eb="9">
      <t>シュクハクヒ</t>
    </rPh>
    <phoneticPr fontId="1"/>
  </si>
  <si>
    <t>タレント発掘・
一貫指導育成事業No</t>
    <phoneticPr fontId="4"/>
  </si>
  <si>
    <t>くじ助成金収入</t>
    <phoneticPr fontId="4"/>
  </si>
  <si>
    <t>団体名</t>
    <rPh sb="0" eb="2">
      <t>ダンタイ</t>
    </rPh>
    <rPh sb="2" eb="3">
      <t>メイ</t>
    </rPh>
    <phoneticPr fontId="4"/>
  </si>
  <si>
    <t>助成対象
事業細目</t>
    <rPh sb="0" eb="2">
      <t>ジョセイ</t>
    </rPh>
    <rPh sb="2" eb="4">
      <t>タイショウ</t>
    </rPh>
    <rPh sb="5" eb="7">
      <t>ジギョウ</t>
    </rPh>
    <rPh sb="7" eb="9">
      <t>サイモク</t>
    </rPh>
    <phoneticPr fontId="1"/>
  </si>
  <si>
    <t>助成区分</t>
    <rPh sb="0" eb="2">
      <t>ジョセイ</t>
    </rPh>
    <rPh sb="2" eb="4">
      <t>クブン</t>
    </rPh>
    <phoneticPr fontId="1"/>
  </si>
  <si>
    <t>将来性を有する競技者の発掘及び育成活動助成</t>
    <phoneticPr fontId="1"/>
  </si>
  <si>
    <t>タレント発掘・一貫指導育成</t>
    <phoneticPr fontId="1"/>
  </si>
  <si>
    <t>団体名</t>
    <rPh sb="0" eb="2">
      <t>ダンタイ</t>
    </rPh>
    <rPh sb="2" eb="3">
      <t>メイ</t>
    </rPh>
    <phoneticPr fontId="1"/>
  </si>
  <si>
    <t>【タレント発掘・一貫指導育成】</t>
    <rPh sb="5" eb="7">
      <t>ハックツ</t>
    </rPh>
    <rPh sb="8" eb="10">
      <t>イッカン</t>
    </rPh>
    <rPh sb="10" eb="12">
      <t>シドウ</t>
    </rPh>
    <rPh sb="12" eb="14">
      <t>イクセイ</t>
    </rPh>
    <phoneticPr fontId="1"/>
  </si>
  <si>
    <t>くじ助成金収入</t>
    <rPh sb="2" eb="4">
      <t>ジョセイ</t>
    </rPh>
    <rPh sb="4" eb="5">
      <t>キン</t>
    </rPh>
    <rPh sb="5" eb="7">
      <t>シュウニュウ</t>
    </rPh>
    <phoneticPr fontId="1"/>
  </si>
  <si>
    <t>公益財団法人○○協会</t>
    <rPh sb="0" eb="2">
      <t>コウエキ</t>
    </rPh>
    <rPh sb="2" eb="4">
      <t>ザイダン</t>
    </rPh>
    <rPh sb="4" eb="6">
      <t>ホウジン</t>
    </rPh>
    <rPh sb="8" eb="10">
      <t>キョウカイ</t>
    </rPh>
    <phoneticPr fontId="1"/>
  </si>
  <si>
    <t>助成区分</t>
    <rPh sb="0" eb="2">
      <t>ジョセイ</t>
    </rPh>
    <rPh sb="2" eb="4">
      <t>クブン</t>
    </rPh>
    <phoneticPr fontId="4"/>
  </si>
  <si>
    <t>くじ一郎</t>
    <rPh sb="2" eb="4">
      <t>イチロウ</t>
    </rPh>
    <phoneticPr fontId="1"/>
  </si>
  <si>
    <t>○○スポーツ教室（4月分）</t>
    <rPh sb="6" eb="8">
      <t>キョウシツ</t>
    </rPh>
    <phoneticPr fontId="1"/>
  </si>
  <si>
    <t>指導者謝金</t>
    <rPh sb="0" eb="3">
      <t>シドウシャ</t>
    </rPh>
    <rPh sb="3" eb="5">
      <t>シャキン</t>
    </rPh>
    <phoneticPr fontId="1"/>
  </si>
  <si>
    <t>○○スポーツ教室交通費（4月分）</t>
    <rPh sb="6" eb="8">
      <t>キョウシツ</t>
    </rPh>
    <rPh sb="8" eb="11">
      <t>コウツウヒ</t>
    </rPh>
    <phoneticPr fontId="1"/>
  </si>
  <si>
    <t>○○銀行</t>
    <rPh sb="2" eb="4">
      <t>ギンコウ</t>
    </rPh>
    <phoneticPr fontId="1"/>
  </si>
  <si>
    <t>銀行振込手数料(No.1・2分)</t>
    <rPh sb="0" eb="2">
      <t>ギンコウ</t>
    </rPh>
    <rPh sb="2" eb="4">
      <t>フリコミ</t>
    </rPh>
    <rPh sb="4" eb="7">
      <t>テスウリョウ</t>
    </rPh>
    <rPh sb="14" eb="15">
      <t>ブン</t>
    </rPh>
    <phoneticPr fontId="1"/>
  </si>
  <si>
    <t>銀行振込手数料</t>
    <rPh sb="0" eb="2">
      <t>ギンコウ</t>
    </rPh>
    <rPh sb="2" eb="4">
      <t>フリコミ</t>
    </rPh>
    <rPh sb="4" eb="7">
      <t>テスウリョウ</t>
    </rPh>
    <phoneticPr fontId="1"/>
  </si>
  <si>
    <t>くじ助成金収入</t>
    <rPh sb="2" eb="5">
      <t>ジョセイキン</t>
    </rPh>
    <rPh sb="5" eb="7">
      <t>シュウニュウ</t>
    </rPh>
    <phoneticPr fontId="1"/>
  </si>
  <si>
    <t>◇◇スポーツ店</t>
    <rPh sb="6" eb="7">
      <t>テン</t>
    </rPh>
    <phoneticPr fontId="1"/>
  </si>
  <si>
    <t>サッカーボール</t>
  </si>
  <si>
    <t>競技用具</t>
    <rPh sb="0" eb="2">
      <t>キョウギ</t>
    </rPh>
    <rPh sb="2" eb="4">
      <t>ヨウグ</t>
    </rPh>
    <phoneticPr fontId="1"/>
  </si>
  <si>
    <t>バレーボール</t>
  </si>
  <si>
    <t>○○印刷</t>
    <rPh sb="2" eb="4">
      <t>インサツ</t>
    </rPh>
    <phoneticPr fontId="1"/>
  </si>
  <si>
    <t>チラシ作成</t>
    <rPh sb="3" eb="5">
      <t>サクセイ</t>
    </rPh>
    <phoneticPr fontId="1"/>
  </si>
  <si>
    <t>チラシ印刷</t>
    <rPh sb="3" eb="5">
      <t>インサツ</t>
    </rPh>
    <phoneticPr fontId="1"/>
  </si>
  <si>
    <t>くじ二郎</t>
    <rPh sb="2" eb="3">
      <t>ニ</t>
    </rPh>
    <rPh sb="3" eb="4">
      <t>ロウ</t>
    </rPh>
    <phoneticPr fontId="1"/>
  </si>
  <si>
    <t>○○スポーツ教室</t>
    <rPh sb="6" eb="8">
      <t>キョウシツ</t>
    </rPh>
    <phoneticPr fontId="1"/>
  </si>
  <si>
    <t>スタッフ謝金</t>
    <rPh sb="4" eb="6">
      <t>シャキン</t>
    </rPh>
    <phoneticPr fontId="1"/>
  </si>
  <si>
    <t>銀行振込手数料(No.9分)</t>
    <rPh sb="0" eb="2">
      <t>ギンコウ</t>
    </rPh>
    <rPh sb="2" eb="4">
      <t>フリコミ</t>
    </rPh>
    <rPh sb="4" eb="7">
      <t>テスウリョウ</t>
    </rPh>
    <rPh sb="12" eb="13">
      <t>ブン</t>
    </rPh>
    <phoneticPr fontId="1"/>
  </si>
  <si>
    <t>参加者@300円×500人</t>
    <rPh sb="0" eb="3">
      <t>サンカシャ</t>
    </rPh>
    <rPh sb="7" eb="8">
      <t>エン</t>
    </rPh>
    <rPh sb="12" eb="13">
      <t>ニン</t>
    </rPh>
    <phoneticPr fontId="1"/>
  </si>
  <si>
    <t>○○会社</t>
    <rPh sb="2" eb="4">
      <t>カイシャ</t>
    </rPh>
    <phoneticPr fontId="4"/>
  </si>
  <si>
    <t>会場設営・警備</t>
    <rPh sb="0" eb="2">
      <t>カイジョウ</t>
    </rPh>
    <rPh sb="2" eb="4">
      <t>セツエイ</t>
    </rPh>
    <rPh sb="5" eb="7">
      <t>ケイビ</t>
    </rPh>
    <phoneticPr fontId="1"/>
  </si>
  <si>
    <t>警備費</t>
    <rPh sb="0" eb="2">
      <t>ケイビ</t>
    </rPh>
    <rPh sb="2" eb="3">
      <t>ヒ</t>
    </rPh>
    <phoneticPr fontId="1"/>
  </si>
  <si>
    <t>○○陸上競技場</t>
    <rPh sb="2" eb="4">
      <t>リクジョウ</t>
    </rPh>
    <rPh sb="4" eb="7">
      <t>キョウギジョウ</t>
    </rPh>
    <phoneticPr fontId="1"/>
  </si>
  <si>
    <t>会場借料</t>
    <rPh sb="0" eb="2">
      <t>カイジョウ</t>
    </rPh>
    <rPh sb="2" eb="4">
      <t>シャクリョウ</t>
    </rPh>
    <phoneticPr fontId="1"/>
  </si>
  <si>
    <t>日本スポーツ振興センター</t>
  </si>
  <si>
    <t>精算払</t>
  </si>
  <si>
    <t>第○回○〇育成強化合宿</t>
    <rPh sb="0" eb="1">
      <t>ダイ</t>
    </rPh>
    <rPh sb="2" eb="3">
      <t>カイ</t>
    </rPh>
    <rPh sb="5" eb="7">
      <t>イクセイ</t>
    </rPh>
    <rPh sb="7" eb="9">
      <t>キョウカ</t>
    </rPh>
    <rPh sb="9" eb="11">
      <t>ガッシュク</t>
    </rPh>
    <phoneticPr fontId="1"/>
  </si>
  <si>
    <t>補助金・委託金等収入</t>
    <rPh sb="0" eb="3">
      <t>ホジョキン</t>
    </rPh>
    <rPh sb="4" eb="7">
      <t>イタクキン</t>
    </rPh>
    <rPh sb="7" eb="8">
      <t>トウ</t>
    </rPh>
    <rPh sb="8" eb="10">
      <t>シュウニュウ</t>
    </rPh>
    <phoneticPr fontId="1"/>
  </si>
  <si>
    <t>自治体補助金等</t>
    <rPh sb="0" eb="3">
      <t>ジチタイ</t>
    </rPh>
    <rPh sb="3" eb="7">
      <t>ホジョキントウ</t>
    </rPh>
    <phoneticPr fontId="1"/>
  </si>
  <si>
    <t>委託金等</t>
    <rPh sb="0" eb="3">
      <t>イタクキン</t>
    </rPh>
    <rPh sb="3" eb="4">
      <t>トウ</t>
    </rPh>
    <phoneticPr fontId="1"/>
  </si>
  <si>
    <t>交付金等</t>
    <rPh sb="0" eb="3">
      <t>コウフキン</t>
    </rPh>
    <rPh sb="3" eb="4">
      <t>トウ</t>
    </rPh>
    <phoneticPr fontId="1"/>
  </si>
  <si>
    <t>補助金・委託金等収入</t>
    <phoneticPr fontId="4"/>
  </si>
  <si>
    <t>補助金・交付金</t>
    <rPh sb="4" eb="7">
      <t>コウフキン</t>
    </rPh>
    <phoneticPr fontId="4"/>
  </si>
  <si>
    <t>補助金・交付金</t>
    <rPh sb="0" eb="3">
      <t>ホジョキン</t>
    </rPh>
    <phoneticPr fontId="1"/>
  </si>
  <si>
    <t>助成事業細目名</t>
    <rPh sb="0" eb="2">
      <t>ジョセイ</t>
    </rPh>
    <rPh sb="2" eb="4">
      <t>ジギョウ</t>
    </rPh>
    <rPh sb="4" eb="6">
      <t>サイモク</t>
    </rPh>
    <rPh sb="6" eb="7">
      <t>メイ</t>
    </rPh>
    <phoneticPr fontId="4"/>
  </si>
  <si>
    <t>委任先団体名</t>
    <rPh sb="0" eb="2">
      <t>イニン</t>
    </rPh>
    <rPh sb="2" eb="3">
      <t>サキ</t>
    </rPh>
    <rPh sb="3" eb="5">
      <t>ダンタイ</t>
    </rPh>
    <rPh sb="5" eb="6">
      <t>メイ</t>
    </rPh>
    <phoneticPr fontId="4"/>
  </si>
  <si>
    <t>計</t>
    <rPh sb="0" eb="1">
      <t>ケイ</t>
    </rPh>
    <phoneticPr fontId="4"/>
  </si>
  <si>
    <t>補助金・委託金等収入</t>
    <rPh sb="8" eb="10">
      <t>シュウニュウ</t>
    </rPh>
    <phoneticPr fontId="4"/>
  </si>
  <si>
    <t>補助金・交付金</t>
    <rPh sb="0" eb="3">
      <t>ホジョキン</t>
    </rPh>
    <rPh sb="4" eb="7">
      <t>コウフキン</t>
    </rPh>
    <phoneticPr fontId="4"/>
  </si>
  <si>
    <t>団体名（助成事業者名）</t>
    <rPh sb="0" eb="2">
      <t>ダンタイ</t>
    </rPh>
    <rPh sb="2" eb="3">
      <t>メイ</t>
    </rPh>
    <rPh sb="4" eb="6">
      <t>ジョセイ</t>
    </rPh>
    <rPh sb="6" eb="9">
      <t>ジギョウシャ</t>
    </rPh>
    <rPh sb="9" eb="10">
      <t>メイ</t>
    </rPh>
    <phoneticPr fontId="13"/>
  </si>
  <si>
    <t>助成事業
細目名</t>
    <rPh sb="0" eb="2">
      <t>ジョセイ</t>
    </rPh>
    <rPh sb="2" eb="4">
      <t>ジギョウ</t>
    </rPh>
    <rPh sb="5" eb="7">
      <t>サイモク</t>
    </rPh>
    <rPh sb="7" eb="8">
      <t>メイ</t>
    </rPh>
    <phoneticPr fontId="4"/>
  </si>
  <si>
    <t>団体名（委任先団体名）</t>
    <rPh sb="0" eb="2">
      <t>ダンタイ</t>
    </rPh>
    <rPh sb="2" eb="3">
      <t>メイ</t>
    </rPh>
    <rPh sb="4" eb="6">
      <t>イニン</t>
    </rPh>
    <rPh sb="6" eb="7">
      <t>サキ</t>
    </rPh>
    <rPh sb="7" eb="9">
      <t>ダンタイ</t>
    </rPh>
    <rPh sb="9" eb="10">
      <t>メイ</t>
    </rPh>
    <phoneticPr fontId="13"/>
  </si>
  <si>
    <t>限度額との差</t>
    <rPh sb="0" eb="2">
      <t>ゲンド</t>
    </rPh>
    <rPh sb="2" eb="3">
      <t>ガク</t>
    </rPh>
    <rPh sb="5" eb="6">
      <t>サ</t>
    </rPh>
    <phoneticPr fontId="4"/>
  </si>
  <si>
    <t>助成区分</t>
    <rPh sb="0" eb="4">
      <t>ジョセイクブン</t>
    </rPh>
    <phoneticPr fontId="1"/>
  </si>
  <si>
    <t>【タレント発掘・一貫指導育成：委任先用】</t>
    <rPh sb="15" eb="19">
      <t>イニンサキヨウ</t>
    </rPh>
    <phoneticPr fontId="1"/>
  </si>
  <si>
    <t>補助金・委託金等収入</t>
    <rPh sb="0" eb="3">
      <t>ホジョキン</t>
    </rPh>
    <rPh sb="4" eb="6">
      <t>イタク</t>
    </rPh>
    <rPh sb="6" eb="8">
      <t>キンナド</t>
    </rPh>
    <rPh sb="8" eb="10">
      <t>シュウニュウ</t>
    </rPh>
    <phoneticPr fontId="1"/>
  </si>
  <si>
    <t>感染症対策の徹底</t>
    <rPh sb="0" eb="3">
      <t>カンセンショウ</t>
    </rPh>
    <rPh sb="3" eb="5">
      <t>タイサク</t>
    </rPh>
    <rPh sb="6" eb="8">
      <t>テッテイ</t>
    </rPh>
    <phoneticPr fontId="1"/>
  </si>
  <si>
    <t>感染症対策事業</t>
    <rPh sb="0" eb="3">
      <t>カンセンショウ</t>
    </rPh>
    <rPh sb="3" eb="5">
      <t>タイサク</t>
    </rPh>
    <rPh sb="5" eb="7">
      <t>ジギョウ</t>
    </rPh>
    <phoneticPr fontId="1"/>
  </si>
  <si>
    <t>令和６年度　収支計算書</t>
    <rPh sb="0" eb="2">
      <t>レイワ</t>
    </rPh>
    <rPh sb="3" eb="5">
      <t>ネンド</t>
    </rPh>
    <rPh sb="6" eb="7">
      <t>オサム</t>
    </rPh>
    <rPh sb="7" eb="8">
      <t>ササ</t>
    </rPh>
    <rPh sb="8" eb="9">
      <t>ケイ</t>
    </rPh>
    <rPh sb="9" eb="10">
      <t>ザン</t>
    </rPh>
    <rPh sb="10" eb="11">
      <t>ショ</t>
    </rPh>
    <phoneticPr fontId="4"/>
  </si>
  <si>
    <t>令和６年度　収支計算書</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</si>
</sst>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_ "/>
    <numFmt numFmtId="178" formatCode="#,##0_ &quot;円&quot;"/>
    <numFmt numFmtId="179" formatCode="m&quot;月&quot;d&quot;日&quot;;@"/>
    <numFmt numFmtId="180" formatCode="_ @_ "/>
    <numFmt numFmtId="181" formatCode="#,##0_ ;&quot;△ &quot;#,##0_ "/>
    <numFmt numFmtId="182" formatCode="#,###"/>
  </numFmts>
  <fonts count="25">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8"/>
      <name val="ＭＳ ゴシック"/>
      <family val="3"/>
      <charset val="128"/>
    </font>
    <font>
      <sz val="11"/>
      <name val="ＭＳ 明朝"/>
      <family val="1"/>
      <charset val="128"/>
    </font>
    <font>
      <sz val="14"/>
      <name val="ＭＳ 明朝"/>
      <family val="1"/>
      <charset val="128"/>
    </font>
    <font>
      <sz val="10.5"/>
      <name val="ＭＳ 明朝"/>
      <family val="1"/>
      <charset val="128"/>
    </font>
    <font>
      <b/>
      <sz val="9"/>
      <color indexed="10"/>
      <name val="ＭＳ Ｐゴシック"/>
      <family val="3"/>
      <charset val="128"/>
    </font>
    <font>
      <b/>
      <sz val="9"/>
      <color indexed="81"/>
      <name val="ＭＳ Ｐゴシック"/>
      <family val="3"/>
      <charset val="128"/>
    </font>
    <font>
      <sz val="12"/>
      <name val="ＭＳ 明朝"/>
      <family val="1"/>
      <charset val="128"/>
    </font>
    <font>
      <sz val="9"/>
      <name val="ＭＳ ゴシック"/>
      <family val="3"/>
      <charset val="128"/>
    </font>
    <font>
      <sz val="10"/>
      <color theme="1"/>
      <name val="ＭＳ ゴシック"/>
      <family val="3"/>
      <charset val="128"/>
    </font>
    <font>
      <sz val="11"/>
      <color theme="1"/>
      <name val="ＭＳ Ｐゴシック"/>
      <family val="3"/>
      <charset val="128"/>
      <scheme val="minor"/>
    </font>
    <font>
      <sz val="8"/>
      <color theme="1"/>
      <name val="ＭＳ ゴシック"/>
      <family val="3"/>
      <charset val="128"/>
    </font>
    <font>
      <sz val="11"/>
      <color theme="1"/>
      <name val="ＭＳ 明朝"/>
      <family val="1"/>
      <charset val="128"/>
    </font>
    <font>
      <sz val="9"/>
      <color theme="1"/>
      <name val="ＭＳ 明朝"/>
      <family val="1"/>
      <charset val="128"/>
    </font>
    <font>
      <sz val="11"/>
      <color rgb="FFFF0000"/>
      <name val="ＭＳ 明朝"/>
      <family val="1"/>
      <charset val="128"/>
    </font>
    <font>
      <sz val="8"/>
      <color rgb="FF0070C0"/>
      <name val="ＭＳ ゴシック"/>
      <family val="3"/>
      <charset val="128"/>
    </font>
    <font>
      <sz val="9"/>
      <name val="ＭＳ 明朝"/>
      <family val="1"/>
      <charset val="128"/>
    </font>
    <font>
      <sz val="9"/>
      <color rgb="FFFF0000"/>
      <name val="ＭＳ 明朝"/>
      <family val="1"/>
      <charset val="128"/>
    </font>
    <font>
      <b/>
      <sz val="9"/>
      <color indexed="81"/>
      <name val="MS P ゴシック"/>
      <family val="3"/>
      <charset val="128"/>
    </font>
    <font>
      <sz val="13"/>
      <name val="ＭＳ 明朝"/>
      <family val="1"/>
      <charset val="128"/>
    </font>
  </fonts>
  <fills count="7">
    <fill>
      <patternFill patternType="none"/>
    </fill>
    <fill>
      <patternFill patternType="gray125"/>
    </fill>
    <fill>
      <patternFill patternType="solid">
        <fgColor theme="9" tint="0.59999389629810485"/>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dotted">
        <color indexed="64"/>
      </left>
      <right/>
      <top style="thin">
        <color indexed="64"/>
      </top>
      <bottom style="thin">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style="dashed">
        <color indexed="64"/>
      </left>
      <right/>
      <top style="thin">
        <color indexed="64"/>
      </top>
      <bottom style="double">
        <color indexed="64"/>
      </bottom>
      <diagonal/>
    </border>
    <border>
      <left style="dashed">
        <color indexed="64"/>
      </left>
      <right/>
      <top style="double">
        <color indexed="64"/>
      </top>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dashed">
        <color indexed="64"/>
      </left>
      <right/>
      <top/>
      <bottom/>
      <diagonal/>
    </border>
    <border>
      <left style="dash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ashed">
        <color indexed="64"/>
      </left>
      <right/>
      <top style="hair">
        <color indexed="64"/>
      </top>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style="dotted">
        <color indexed="64"/>
      </left>
      <right style="dotted">
        <color indexed="64"/>
      </right>
      <top/>
      <bottom/>
      <diagonal/>
    </border>
    <border>
      <left/>
      <right style="thin">
        <color indexed="64"/>
      </right>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medium">
        <color indexed="64"/>
      </top>
      <bottom/>
      <diagonal/>
    </border>
    <border>
      <left/>
      <right style="thin">
        <color indexed="64"/>
      </right>
      <top style="medium">
        <color indexed="64"/>
      </top>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38" fontId="15" fillId="0" borderId="0" applyFont="0" applyFill="0" applyBorder="0" applyAlignment="0" applyProtection="0">
      <alignment vertical="center"/>
    </xf>
    <xf numFmtId="0" fontId="2" fillId="0" borderId="0"/>
    <xf numFmtId="0" fontId="2" fillId="0" borderId="0"/>
    <xf numFmtId="0" fontId="14" fillId="0" borderId="0">
      <alignment vertical="center"/>
    </xf>
    <xf numFmtId="0" fontId="2" fillId="0" borderId="0"/>
    <xf numFmtId="0" fontId="15" fillId="0" borderId="0">
      <alignment vertical="center"/>
    </xf>
  </cellStyleXfs>
  <cellXfs count="403">
    <xf numFmtId="0" fontId="0" fillId="0" borderId="0" xfId="0">
      <alignment vertical="center"/>
    </xf>
    <xf numFmtId="0" fontId="3" fillId="0" borderId="1" xfId="3" applyFont="1" applyBorder="1" applyAlignment="1">
      <alignment horizontal="center" vertical="center"/>
    </xf>
    <xf numFmtId="0" fontId="3" fillId="0" borderId="0" xfId="3" applyFont="1" applyAlignment="1">
      <alignment vertical="center"/>
    </xf>
    <xf numFmtId="0" fontId="3" fillId="0" borderId="1" xfId="3" applyFont="1" applyFill="1" applyBorder="1" applyAlignment="1">
      <alignment vertical="center"/>
    </xf>
    <xf numFmtId="0" fontId="3" fillId="0" borderId="1" xfId="3" applyFont="1" applyFill="1" applyBorder="1" applyAlignment="1">
      <alignment horizontal="left" vertical="center"/>
    </xf>
    <xf numFmtId="0" fontId="0" fillId="0" borderId="1" xfId="0" applyBorder="1">
      <alignment vertical="center"/>
    </xf>
    <xf numFmtId="0" fontId="0" fillId="0" borderId="1" xfId="0" applyBorder="1" applyAlignment="1">
      <alignment horizontal="center" vertical="center"/>
    </xf>
    <xf numFmtId="0" fontId="3" fillId="0" borderId="1" xfId="6" applyFont="1" applyBorder="1" applyAlignment="1">
      <alignment horizontal="left" vertical="center"/>
    </xf>
    <xf numFmtId="0" fontId="3" fillId="0" borderId="1" xfId="6" applyFont="1" applyBorder="1" applyAlignment="1">
      <alignment vertical="center"/>
    </xf>
    <xf numFmtId="0" fontId="3" fillId="0" borderId="1" xfId="6" applyFont="1" applyBorder="1" applyAlignment="1">
      <alignment vertical="center" wrapText="1"/>
    </xf>
    <xf numFmtId="0" fontId="3" fillId="0" borderId="1" xfId="3" applyFont="1" applyBorder="1" applyAlignment="1">
      <alignment vertical="center"/>
    </xf>
    <xf numFmtId="0" fontId="0" fillId="0" borderId="1" xfId="0" applyBorder="1" applyAlignment="1">
      <alignment horizontal="center" vertical="center" wrapText="1"/>
    </xf>
    <xf numFmtId="0" fontId="3" fillId="0" borderId="0" xfId="3" applyFont="1" applyAlignment="1">
      <alignment vertical="center" wrapText="1"/>
    </xf>
    <xf numFmtId="0" fontId="3" fillId="0" borderId="1" xfId="3" applyFont="1" applyFill="1" applyBorder="1" applyAlignment="1">
      <alignment vertical="center" wrapText="1"/>
    </xf>
    <xf numFmtId="0" fontId="0" fillId="0" borderId="1" xfId="0" applyBorder="1" applyAlignment="1">
      <alignment vertical="center" wrapText="1"/>
    </xf>
    <xf numFmtId="0" fontId="3" fillId="0" borderId="1" xfId="3" applyFont="1" applyBorder="1" applyAlignment="1">
      <alignment vertical="center" wrapText="1"/>
    </xf>
    <xf numFmtId="0" fontId="3" fillId="0" borderId="1" xfId="3" applyFont="1" applyFill="1" applyBorder="1" applyAlignment="1">
      <alignment horizontal="left" vertical="center" wrapText="1"/>
    </xf>
    <xf numFmtId="0" fontId="3" fillId="0" borderId="2" xfId="3" applyFont="1" applyBorder="1" applyAlignment="1">
      <alignment vertical="center"/>
    </xf>
    <xf numFmtId="0" fontId="3" fillId="0" borderId="3" xfId="3" applyFont="1" applyBorder="1" applyAlignment="1">
      <alignment vertical="center"/>
    </xf>
    <xf numFmtId="0" fontId="3" fillId="0" borderId="4" xfId="3" applyFont="1" applyBorder="1" applyAlignment="1">
      <alignment vertical="center"/>
    </xf>
    <xf numFmtId="177" fontId="3" fillId="0" borderId="1" xfId="3" applyNumberFormat="1" applyFont="1" applyBorder="1" applyAlignment="1">
      <alignment vertical="center"/>
    </xf>
    <xf numFmtId="177" fontId="3" fillId="0" borderId="4" xfId="3" applyNumberFormat="1" applyFont="1" applyBorder="1" applyAlignment="1">
      <alignment vertical="center"/>
    </xf>
    <xf numFmtId="177" fontId="3" fillId="0" borderId="2" xfId="3" applyNumberFormat="1" applyFont="1" applyBorder="1" applyAlignment="1">
      <alignment vertical="center"/>
    </xf>
    <xf numFmtId="177" fontId="3" fillId="0" borderId="0" xfId="3" applyNumberFormat="1" applyFont="1" applyAlignment="1">
      <alignment vertical="center"/>
    </xf>
    <xf numFmtId="0" fontId="16" fillId="2" borderId="5" xfId="5" applyFont="1" applyFill="1" applyBorder="1" applyAlignment="1">
      <alignment vertical="center" wrapText="1"/>
    </xf>
    <xf numFmtId="176" fontId="7" fillId="0" borderId="6" xfId="3" applyNumberFormat="1" applyFont="1" applyFill="1" applyBorder="1" applyAlignment="1" applyProtection="1">
      <alignment horizontal="right" vertical="center"/>
    </xf>
    <xf numFmtId="176" fontId="7" fillId="0" borderId="7" xfId="2" applyNumberFormat="1" applyFont="1" applyFill="1" applyBorder="1" applyAlignment="1" applyProtection="1">
      <alignment horizontal="right" vertical="center"/>
    </xf>
    <xf numFmtId="176" fontId="7" fillId="0" borderId="8" xfId="2" applyNumberFormat="1" applyFont="1" applyFill="1" applyBorder="1" applyAlignment="1" applyProtection="1">
      <alignment horizontal="right" vertical="center"/>
    </xf>
    <xf numFmtId="176" fontId="7" fillId="0" borderId="9" xfId="2" applyNumberFormat="1" applyFont="1" applyFill="1" applyBorder="1" applyAlignment="1" applyProtection="1">
      <alignment horizontal="right" vertical="center"/>
    </xf>
    <xf numFmtId="176" fontId="7" fillId="0" borderId="10" xfId="3" applyNumberFormat="1" applyFont="1" applyFill="1" applyBorder="1" applyAlignment="1" applyProtection="1">
      <alignment horizontal="right" vertical="center"/>
    </xf>
    <xf numFmtId="0" fontId="7" fillId="0" borderId="0" xfId="3" applyFont="1" applyAlignment="1" applyProtection="1">
      <alignment horizontal="center" vertical="center"/>
    </xf>
    <xf numFmtId="0" fontId="7" fillId="0" borderId="0" xfId="3" applyFont="1" applyBorder="1" applyAlignment="1" applyProtection="1">
      <alignment horizontal="center" vertical="center"/>
    </xf>
    <xf numFmtId="0" fontId="7" fillId="0" borderId="11" xfId="3" applyFont="1" applyBorder="1" applyAlignment="1" applyProtection="1">
      <alignment horizontal="center" vertical="center"/>
    </xf>
    <xf numFmtId="0" fontId="7" fillId="0" borderId="12" xfId="3" applyFont="1" applyBorder="1" applyAlignment="1" applyProtection="1">
      <alignment horizontal="center" vertical="center"/>
    </xf>
    <xf numFmtId="0" fontId="7" fillId="0" borderId="0" xfId="3" applyFont="1" applyFill="1" applyBorder="1" applyAlignment="1" applyProtection="1">
      <alignment horizontal="center" vertical="center"/>
    </xf>
    <xf numFmtId="0" fontId="7" fillId="0" borderId="0" xfId="3" applyFont="1" applyBorder="1" applyAlignment="1" applyProtection="1">
      <alignment horizontal="distributed" vertical="center"/>
    </xf>
    <xf numFmtId="0" fontId="7" fillId="0" borderId="0" xfId="3" applyFont="1" applyBorder="1" applyAlignment="1" applyProtection="1">
      <alignment horizontal="left" vertical="center"/>
    </xf>
    <xf numFmtId="0" fontId="7" fillId="0" borderId="13" xfId="3" applyFont="1" applyBorder="1" applyAlignment="1" applyProtection="1">
      <alignment horizontal="center" vertical="center"/>
    </xf>
    <xf numFmtId="0" fontId="7" fillId="0" borderId="14" xfId="3" applyFont="1" applyBorder="1" applyAlignment="1" applyProtection="1">
      <alignment horizontal="center" vertical="center"/>
    </xf>
    <xf numFmtId="0" fontId="7" fillId="0" borderId="15" xfId="3" applyFont="1" applyBorder="1" applyAlignment="1" applyProtection="1">
      <alignment horizontal="center" vertical="center"/>
    </xf>
    <xf numFmtId="0" fontId="7" fillId="0" borderId="16" xfId="3" applyFont="1" applyBorder="1" applyAlignment="1" applyProtection="1">
      <alignment horizontal="center" vertical="center"/>
    </xf>
    <xf numFmtId="0" fontId="7" fillId="0" borderId="17" xfId="3" applyFont="1" applyBorder="1" applyAlignment="1" applyProtection="1">
      <alignment horizontal="center" vertical="center"/>
    </xf>
    <xf numFmtId="0" fontId="7" fillId="0" borderId="18" xfId="3" applyFont="1" applyBorder="1" applyAlignment="1" applyProtection="1">
      <alignment horizontal="center" vertical="center"/>
    </xf>
    <xf numFmtId="0" fontId="7" fillId="0" borderId="19" xfId="3" applyFont="1" applyBorder="1" applyAlignment="1" applyProtection="1">
      <alignment horizontal="center" vertical="center"/>
    </xf>
    <xf numFmtId="0" fontId="7" fillId="0" borderId="20"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22" xfId="3" applyFont="1" applyBorder="1" applyAlignment="1" applyProtection="1">
      <alignment horizontal="center" vertical="center"/>
    </xf>
    <xf numFmtId="0" fontId="7" fillId="0" borderId="23" xfId="3" applyFont="1" applyBorder="1" applyAlignment="1" applyProtection="1">
      <alignment horizontal="center" vertical="center"/>
    </xf>
    <xf numFmtId="176" fontId="7" fillId="0" borderId="24" xfId="3" applyNumberFormat="1" applyFont="1" applyBorder="1" applyAlignment="1" applyProtection="1">
      <alignment horizontal="right" vertical="center"/>
    </xf>
    <xf numFmtId="176" fontId="7" fillId="0" borderId="6" xfId="3" applyNumberFormat="1" applyFont="1" applyBorder="1" applyAlignment="1" applyProtection="1">
      <alignment horizontal="right" vertical="center"/>
    </xf>
    <xf numFmtId="176" fontId="7" fillId="0" borderId="25" xfId="3" applyNumberFormat="1" applyFont="1" applyBorder="1" applyAlignment="1" applyProtection="1">
      <alignment horizontal="right" vertical="center"/>
    </xf>
    <xf numFmtId="0" fontId="7" fillId="0" borderId="18" xfId="3" applyFont="1" applyBorder="1" applyAlignment="1" applyProtection="1">
      <alignment vertical="center"/>
    </xf>
    <xf numFmtId="0" fontId="7" fillId="0" borderId="26" xfId="3" applyFont="1" applyBorder="1" applyAlignment="1" applyProtection="1">
      <alignment horizontal="center" vertical="center"/>
    </xf>
    <xf numFmtId="0" fontId="7" fillId="0" borderId="27" xfId="3" applyFont="1" applyBorder="1" applyAlignment="1" applyProtection="1">
      <alignment horizontal="center" vertical="center"/>
    </xf>
    <xf numFmtId="176" fontId="7" fillId="0" borderId="28" xfId="3" applyNumberFormat="1" applyFont="1" applyBorder="1" applyAlignment="1" applyProtection="1">
      <alignment horizontal="right" vertical="center"/>
    </xf>
    <xf numFmtId="176" fontId="7" fillId="0" borderId="29" xfId="3" applyNumberFormat="1" applyFont="1" applyBorder="1" applyAlignment="1" applyProtection="1">
      <alignment horizontal="right" vertical="center"/>
    </xf>
    <xf numFmtId="176" fontId="7" fillId="0" borderId="30" xfId="3" applyNumberFormat="1" applyFont="1" applyBorder="1" applyAlignment="1" applyProtection="1">
      <alignment horizontal="right" vertical="center"/>
    </xf>
    <xf numFmtId="0" fontId="7" fillId="0" borderId="0" xfId="3" applyFont="1" applyBorder="1" applyAlignment="1" applyProtection="1">
      <alignment horizontal="right" vertical="center"/>
    </xf>
    <xf numFmtId="49" fontId="7" fillId="0" borderId="31" xfId="3" applyNumberFormat="1" applyFont="1" applyBorder="1" applyAlignment="1" applyProtection="1">
      <alignment vertical="center"/>
    </xf>
    <xf numFmtId="178" fontId="7" fillId="0" borderId="0" xfId="3" applyNumberFormat="1" applyFont="1" applyBorder="1" applyAlignment="1" applyProtection="1">
      <alignment horizontal="right" vertical="center"/>
    </xf>
    <xf numFmtId="179" fontId="7" fillId="0" borderId="0" xfId="3" applyNumberFormat="1" applyFont="1" applyFill="1" applyBorder="1" applyAlignment="1" applyProtection="1">
      <alignment horizontal="right" vertical="center"/>
    </xf>
    <xf numFmtId="49" fontId="7" fillId="0" borderId="0" xfId="3" applyNumberFormat="1" applyFont="1" applyBorder="1" applyAlignment="1" applyProtection="1">
      <alignment vertical="center"/>
    </xf>
    <xf numFmtId="179" fontId="7" fillId="0" borderId="0" xfId="3" applyNumberFormat="1" applyFont="1" applyBorder="1" applyAlignment="1" applyProtection="1">
      <alignment horizontal="right" vertical="center"/>
    </xf>
    <xf numFmtId="0" fontId="7" fillId="0" borderId="31" xfId="3" applyFont="1" applyBorder="1" applyAlignment="1" applyProtection="1">
      <alignment vertical="center"/>
    </xf>
    <xf numFmtId="0" fontId="7" fillId="0" borderId="0" xfId="3" applyFont="1" applyBorder="1" applyAlignment="1" applyProtection="1">
      <alignment vertical="center"/>
    </xf>
    <xf numFmtId="0" fontId="6" fillId="0" borderId="1" xfId="3" applyFont="1" applyFill="1" applyBorder="1" applyAlignment="1">
      <alignment horizontal="left" vertical="center" wrapText="1"/>
    </xf>
    <xf numFmtId="176" fontId="17" fillId="0" borderId="32" xfId="2" applyNumberFormat="1" applyFont="1" applyFill="1" applyBorder="1" applyAlignment="1" applyProtection="1">
      <alignment horizontal="right" vertical="center"/>
    </xf>
    <xf numFmtId="176" fontId="17" fillId="0" borderId="33" xfId="2" applyNumberFormat="1" applyFont="1" applyFill="1" applyBorder="1" applyAlignment="1" applyProtection="1">
      <alignment horizontal="right" vertical="center"/>
    </xf>
    <xf numFmtId="176" fontId="7" fillId="0" borderId="34" xfId="2" applyNumberFormat="1" applyFont="1" applyFill="1" applyBorder="1" applyAlignment="1" applyProtection="1">
      <alignment horizontal="right" vertical="center"/>
    </xf>
    <xf numFmtId="176" fontId="7" fillId="0" borderId="32" xfId="2" applyNumberFormat="1" applyFont="1" applyBorder="1" applyAlignment="1" applyProtection="1">
      <alignment horizontal="right" vertical="center"/>
    </xf>
    <xf numFmtId="176" fontId="7" fillId="0" borderId="33" xfId="2" applyNumberFormat="1" applyFont="1" applyBorder="1" applyAlignment="1" applyProtection="1">
      <alignment horizontal="right" vertical="center"/>
    </xf>
    <xf numFmtId="0" fontId="7" fillId="0" borderId="0" xfId="3" applyFont="1" applyBorder="1" applyAlignment="1" applyProtection="1">
      <alignment horizontal="center" vertical="center"/>
      <protection locked="0"/>
    </xf>
    <xf numFmtId="0" fontId="7" fillId="0" borderId="0" xfId="3" applyFont="1" applyAlignment="1" applyProtection="1">
      <alignment horizontal="center" vertical="center"/>
      <protection locked="0"/>
    </xf>
    <xf numFmtId="0" fontId="12" fillId="0" borderId="0" xfId="3" applyFont="1" applyAlignment="1" applyProtection="1">
      <alignment vertical="center"/>
      <protection locked="0"/>
    </xf>
    <xf numFmtId="0" fontId="12" fillId="0" borderId="0" xfId="3" applyFont="1" applyAlignment="1" applyProtection="1">
      <alignment horizontal="right" vertical="center"/>
      <protection locked="0"/>
    </xf>
    <xf numFmtId="0" fontId="7" fillId="0" borderId="11" xfId="3" applyFont="1" applyBorder="1" applyAlignment="1" applyProtection="1">
      <alignment horizontal="center" vertical="center"/>
      <protection locked="0"/>
    </xf>
    <xf numFmtId="0" fontId="7" fillId="0" borderId="12" xfId="3" applyFont="1" applyBorder="1" applyAlignment="1" applyProtection="1">
      <alignment horizontal="center" vertical="center"/>
      <protection locked="0"/>
    </xf>
    <xf numFmtId="0" fontId="7" fillId="0" borderId="0" xfId="3" applyFont="1" applyBorder="1" applyAlignment="1" applyProtection="1">
      <alignment horizontal="left" vertical="center"/>
      <protection locked="0"/>
    </xf>
    <xf numFmtId="177" fontId="7" fillId="0" borderId="0" xfId="3" applyNumberFormat="1" applyFont="1" applyAlignment="1" applyProtection="1">
      <alignment vertical="center"/>
      <protection locked="0"/>
    </xf>
    <xf numFmtId="0" fontId="8" fillId="0" borderId="0" xfId="3" applyFont="1" applyBorder="1" applyAlignment="1" applyProtection="1">
      <alignment vertical="center"/>
      <protection locked="0"/>
    </xf>
    <xf numFmtId="0" fontId="7" fillId="0" borderId="0" xfId="3" applyFont="1" applyAlignment="1" applyProtection="1">
      <alignment vertical="center"/>
      <protection locked="0"/>
    </xf>
    <xf numFmtId="0" fontId="16" fillId="2" borderId="1" xfId="5" applyFont="1" applyFill="1" applyBorder="1" applyAlignment="1">
      <alignment vertical="center" wrapText="1"/>
    </xf>
    <xf numFmtId="0" fontId="16" fillId="2" borderId="35" xfId="5" applyFont="1" applyFill="1" applyBorder="1" applyAlignment="1">
      <alignment vertical="center" wrapText="1"/>
    </xf>
    <xf numFmtId="0" fontId="0" fillId="0" borderId="0" xfId="0" applyFont="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xf>
    <xf numFmtId="0" fontId="0" fillId="3" borderId="14"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6"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distributed" vertical="center"/>
    </xf>
    <xf numFmtId="0" fontId="0" fillId="0" borderId="0" xfId="0" applyFont="1" applyBorder="1" applyAlignment="1">
      <alignment horizontal="distributed" vertical="center"/>
    </xf>
    <xf numFmtId="0" fontId="0" fillId="0" borderId="39" xfId="0" applyFont="1" applyBorder="1" applyAlignment="1">
      <alignment horizontal="distributed" vertical="center"/>
    </xf>
    <xf numFmtId="0" fontId="0" fillId="0" borderId="3" xfId="0" applyFont="1" applyFill="1" applyBorder="1" applyAlignment="1">
      <alignment horizontal="distributed" vertical="center"/>
    </xf>
    <xf numFmtId="0" fontId="0" fillId="4" borderId="0" xfId="0" applyFont="1" applyFill="1" applyBorder="1" applyAlignment="1">
      <alignment horizontal="distributed" vertical="center"/>
    </xf>
    <xf numFmtId="0" fontId="0" fillId="3" borderId="3" xfId="0" applyFont="1" applyFill="1" applyBorder="1" applyAlignment="1">
      <alignment horizontal="distributed"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5" borderId="3" xfId="0" applyFont="1" applyFill="1" applyBorder="1" applyAlignment="1">
      <alignment horizontal="distributed" vertical="center"/>
    </xf>
    <xf numFmtId="181" fontId="0" fillId="0" borderId="42" xfId="0" applyNumberFormat="1" applyFont="1" applyBorder="1">
      <alignment vertical="center"/>
    </xf>
    <xf numFmtId="181" fontId="0" fillId="0" borderId="17" xfId="0" applyNumberFormat="1" applyFont="1" applyBorder="1">
      <alignment vertical="center"/>
    </xf>
    <xf numFmtId="181" fontId="0" fillId="5" borderId="41" xfId="0" applyNumberFormat="1" applyFont="1" applyFill="1" applyBorder="1">
      <alignment vertical="center"/>
    </xf>
    <xf numFmtId="177" fontId="14" fillId="2" borderId="1" xfId="5" applyNumberFormat="1" applyFont="1" applyFill="1" applyBorder="1" applyAlignment="1">
      <alignment horizontal="center" vertical="center"/>
    </xf>
    <xf numFmtId="57" fontId="14" fillId="2" borderId="5" xfId="5" applyNumberFormat="1" applyFont="1" applyFill="1" applyBorder="1" applyAlignment="1">
      <alignment horizontal="center" vertical="center"/>
    </xf>
    <xf numFmtId="176" fontId="14" fillId="2" borderId="1" xfId="5" applyNumberFormat="1" applyFont="1" applyFill="1" applyBorder="1" applyAlignment="1">
      <alignment horizontal="center" vertical="center"/>
    </xf>
    <xf numFmtId="181" fontId="14" fillId="2" borderId="5" xfId="5" applyNumberFormat="1" applyFont="1" applyFill="1" applyBorder="1" applyAlignment="1">
      <alignment horizontal="right" vertical="center" shrinkToFit="1"/>
    </xf>
    <xf numFmtId="181" fontId="14" fillId="2" borderId="1" xfId="5" applyNumberFormat="1" applyFont="1" applyFill="1" applyBorder="1" applyAlignment="1">
      <alignment horizontal="right" vertical="center" shrinkToFit="1"/>
    </xf>
    <xf numFmtId="181" fontId="14" fillId="2" borderId="35" xfId="5" applyNumberFormat="1" applyFont="1" applyFill="1" applyBorder="1" applyAlignment="1">
      <alignment horizontal="right" vertical="center" shrinkToFit="1"/>
    </xf>
    <xf numFmtId="181" fontId="14" fillId="2" borderId="11" xfId="5" applyNumberFormat="1" applyFont="1" applyFill="1" applyBorder="1" applyAlignment="1">
      <alignment horizontal="right" vertical="center" shrinkToFit="1"/>
    </xf>
    <xf numFmtId="0" fontId="3" fillId="0" borderId="1" xfId="6" applyFont="1" applyBorder="1" applyAlignment="1">
      <alignment vertical="center" shrinkToFit="1"/>
    </xf>
    <xf numFmtId="0" fontId="14" fillId="0" borderId="0" xfId="5" applyAlignment="1" applyProtection="1">
      <alignment horizontal="center" vertical="center"/>
      <protection locked="0"/>
    </xf>
    <xf numFmtId="0" fontId="14" fillId="0" borderId="0" xfId="5" applyProtection="1">
      <alignment vertical="center"/>
      <protection locked="0"/>
    </xf>
    <xf numFmtId="0" fontId="3" fillId="0" borderId="0" xfId="5" applyFont="1" applyBorder="1" applyAlignment="1" applyProtection="1">
      <alignment horizontal="distributed" vertical="center"/>
      <protection locked="0"/>
    </xf>
    <xf numFmtId="0" fontId="3" fillId="0" borderId="0" xfId="5" applyFont="1" applyBorder="1" applyAlignment="1" applyProtection="1">
      <alignment horizontal="center" vertical="center"/>
      <protection locked="0"/>
    </xf>
    <xf numFmtId="0" fontId="3" fillId="3" borderId="14" xfId="5" applyFont="1" applyFill="1" applyBorder="1" applyAlignment="1" applyProtection="1">
      <alignment horizontal="center" vertical="center"/>
      <protection locked="0"/>
    </xf>
    <xf numFmtId="0" fontId="3" fillId="0" borderId="38" xfId="5" applyFont="1" applyBorder="1" applyAlignment="1" applyProtection="1">
      <alignment horizontal="center" vertical="center"/>
      <protection locked="0"/>
    </xf>
    <xf numFmtId="0" fontId="3" fillId="0" borderId="54" xfId="5" applyFont="1" applyBorder="1" applyAlignment="1" applyProtection="1">
      <alignment horizontal="center" vertical="center"/>
      <protection locked="0"/>
    </xf>
    <xf numFmtId="0" fontId="6" fillId="0" borderId="38" xfId="5" applyFont="1" applyBorder="1" applyAlignment="1" applyProtection="1">
      <alignment horizontal="center" vertical="center"/>
      <protection locked="0"/>
    </xf>
    <xf numFmtId="0" fontId="14" fillId="0" borderId="3" xfId="5" applyBorder="1" applyAlignment="1" applyProtection="1">
      <alignment horizontal="center" vertical="center"/>
      <protection locked="0"/>
    </xf>
    <xf numFmtId="0" fontId="14" fillId="0" borderId="0" xfId="5" applyBorder="1" applyAlignment="1" applyProtection="1">
      <alignment horizontal="center" vertical="center"/>
      <protection locked="0"/>
    </xf>
    <xf numFmtId="0" fontId="14" fillId="0" borderId="23" xfId="5" applyBorder="1" applyAlignment="1" applyProtection="1">
      <alignment horizontal="distributed" vertical="center"/>
      <protection locked="0"/>
    </xf>
    <xf numFmtId="0" fontId="14" fillId="0" borderId="3" xfId="5" applyBorder="1" applyAlignment="1" applyProtection="1">
      <alignment horizontal="distributed" vertical="center"/>
      <protection locked="0"/>
    </xf>
    <xf numFmtId="0" fontId="14" fillId="0" borderId="0" xfId="5" applyBorder="1" applyAlignment="1" applyProtection="1">
      <alignment horizontal="distributed" vertical="center"/>
      <protection locked="0"/>
    </xf>
    <xf numFmtId="0" fontId="14" fillId="0" borderId="55" xfId="5" applyBorder="1" applyAlignment="1" applyProtection="1">
      <alignment horizontal="distributed" vertical="center"/>
      <protection locked="0"/>
    </xf>
    <xf numFmtId="0" fontId="14" fillId="0" borderId="56" xfId="5" applyFill="1" applyBorder="1" applyAlignment="1" applyProtection="1">
      <alignment horizontal="distributed" vertical="center"/>
      <protection locked="0"/>
    </xf>
    <xf numFmtId="0" fontId="14" fillId="4" borderId="23" xfId="5" applyFill="1" applyBorder="1" applyAlignment="1" applyProtection="1">
      <alignment horizontal="distributed" vertical="center"/>
      <protection locked="0"/>
    </xf>
    <xf numFmtId="0" fontId="14" fillId="3" borderId="23" xfId="5" applyFill="1" applyBorder="1" applyAlignment="1" applyProtection="1">
      <alignment horizontal="distributed" vertical="center"/>
      <protection locked="0"/>
    </xf>
    <xf numFmtId="0" fontId="14" fillId="0" borderId="57" xfId="5" applyBorder="1" applyAlignment="1" applyProtection="1">
      <alignment horizontal="center" vertical="center"/>
      <protection locked="0"/>
    </xf>
    <xf numFmtId="0" fontId="14" fillId="0" borderId="58" xfId="5" applyBorder="1" applyAlignment="1" applyProtection="1">
      <alignment horizontal="center" vertical="center"/>
      <protection locked="0"/>
    </xf>
    <xf numFmtId="0" fontId="14" fillId="0" borderId="23" xfId="5" applyBorder="1" applyAlignment="1" applyProtection="1">
      <alignment horizontal="center" vertical="center"/>
      <protection locked="0"/>
    </xf>
    <xf numFmtId="0" fontId="14" fillId="5" borderId="23" xfId="5" applyFill="1" applyBorder="1" applyAlignment="1" applyProtection="1">
      <alignment horizontal="distributed" vertical="center"/>
      <protection locked="0"/>
    </xf>
    <xf numFmtId="177" fontId="14" fillId="0" borderId="41" xfId="5" applyNumberFormat="1" applyBorder="1" applyAlignment="1" applyProtection="1">
      <alignment horizontal="center" vertical="center"/>
      <protection locked="0"/>
    </xf>
    <xf numFmtId="57" fontId="14" fillId="0" borderId="18" xfId="5" applyNumberFormat="1" applyFont="1" applyBorder="1" applyProtection="1">
      <alignment vertical="center"/>
      <protection locked="0"/>
    </xf>
    <xf numFmtId="0" fontId="16" fillId="0" borderId="17" xfId="5" applyFont="1" applyBorder="1" applyAlignment="1" applyProtection="1">
      <alignment vertical="center" wrapText="1"/>
      <protection locked="0"/>
    </xf>
    <xf numFmtId="0" fontId="16" fillId="0" borderId="41" xfId="5" applyFont="1" applyBorder="1" applyAlignment="1" applyProtection="1">
      <alignment vertical="center" wrapText="1"/>
      <protection locked="0"/>
    </xf>
    <xf numFmtId="0" fontId="16" fillId="0" borderId="18" xfId="5" applyFont="1" applyBorder="1" applyAlignment="1" applyProtection="1">
      <alignment vertical="center" wrapText="1"/>
      <protection locked="0"/>
    </xf>
    <xf numFmtId="0" fontId="16" fillId="0" borderId="59" xfId="5" applyFont="1" applyBorder="1" applyAlignment="1" applyProtection="1">
      <alignment vertical="center" wrapText="1"/>
      <protection locked="0"/>
    </xf>
    <xf numFmtId="176" fontId="3" fillId="0" borderId="17" xfId="5" applyNumberFormat="1" applyFont="1" applyFill="1" applyBorder="1" applyAlignment="1" applyProtection="1">
      <alignment horizontal="center" vertical="center"/>
      <protection locked="0"/>
    </xf>
    <xf numFmtId="176" fontId="14" fillId="4" borderId="17" xfId="5" applyNumberFormat="1" applyFill="1" applyBorder="1" applyProtection="1">
      <alignment vertical="center"/>
      <protection locked="0"/>
    </xf>
    <xf numFmtId="176" fontId="14" fillId="3" borderId="17" xfId="5" applyNumberFormat="1" applyFill="1" applyBorder="1" applyProtection="1">
      <alignment vertical="center"/>
      <protection locked="0"/>
    </xf>
    <xf numFmtId="176" fontId="14" fillId="0" borderId="17" xfId="5" applyNumberFormat="1" applyBorder="1" applyProtection="1">
      <alignment vertical="center"/>
      <protection locked="0"/>
    </xf>
    <xf numFmtId="176" fontId="14" fillId="0" borderId="59" xfId="5" applyNumberFormat="1" applyBorder="1" applyProtection="1">
      <alignment vertical="center"/>
      <protection locked="0"/>
    </xf>
    <xf numFmtId="176" fontId="14" fillId="5" borderId="17" xfId="5" applyNumberFormat="1" applyFill="1" applyBorder="1" applyProtection="1">
      <alignment vertical="center"/>
      <protection locked="0"/>
    </xf>
    <xf numFmtId="177" fontId="14" fillId="0" borderId="60" xfId="5" applyNumberFormat="1" applyBorder="1" applyAlignment="1" applyProtection="1">
      <alignment horizontal="center" vertical="center"/>
      <protection locked="0"/>
    </xf>
    <xf numFmtId="177" fontId="14" fillId="0" borderId="41" xfId="5" applyNumberFormat="1" applyFont="1" applyBorder="1" applyAlignment="1" applyProtection="1">
      <alignment horizontal="center" vertical="center"/>
      <protection locked="0"/>
    </xf>
    <xf numFmtId="177" fontId="14" fillId="0" borderId="61" xfId="5" applyNumberFormat="1" applyBorder="1" applyAlignment="1" applyProtection="1">
      <alignment horizontal="center" vertical="center"/>
      <protection locked="0"/>
    </xf>
    <xf numFmtId="176" fontId="14" fillId="0" borderId="17" xfId="5" applyNumberFormat="1" applyFill="1" applyBorder="1" applyAlignment="1" applyProtection="1">
      <alignment horizontal="center" vertical="center"/>
      <protection locked="0"/>
    </xf>
    <xf numFmtId="57" fontId="14" fillId="0" borderId="18" xfId="5" applyNumberFormat="1" applyBorder="1" applyProtection="1">
      <alignment vertical="center"/>
      <protection locked="0"/>
    </xf>
    <xf numFmtId="57" fontId="14" fillId="0" borderId="0" xfId="5" applyNumberFormat="1" applyBorder="1" applyProtection="1">
      <alignment vertical="center"/>
      <protection locked="0"/>
    </xf>
    <xf numFmtId="0" fontId="16" fillId="0" borderId="23" xfId="5" applyFont="1" applyBorder="1" applyAlignment="1" applyProtection="1">
      <alignment vertical="center" wrapText="1"/>
      <protection locked="0"/>
    </xf>
    <xf numFmtId="0" fontId="16" fillId="0" borderId="3" xfId="5" applyFont="1" applyBorder="1" applyAlignment="1" applyProtection="1">
      <alignment vertical="center" wrapText="1"/>
      <protection locked="0"/>
    </xf>
    <xf numFmtId="176" fontId="14" fillId="4" borderId="23" xfId="5" applyNumberFormat="1" applyFill="1" applyBorder="1" applyProtection="1">
      <alignment vertical="center"/>
      <protection locked="0"/>
    </xf>
    <xf numFmtId="176" fontId="14" fillId="3" borderId="23" xfId="5" applyNumberFormat="1" applyFill="1" applyBorder="1" applyProtection="1">
      <alignment vertical="center"/>
      <protection locked="0"/>
    </xf>
    <xf numFmtId="176" fontId="14" fillId="0" borderId="23" xfId="5" applyNumberFormat="1" applyBorder="1" applyProtection="1">
      <alignment vertical="center"/>
      <protection locked="0"/>
    </xf>
    <xf numFmtId="176" fontId="14" fillId="0" borderId="58" xfId="5" applyNumberFormat="1" applyBorder="1" applyProtection="1">
      <alignment vertical="center"/>
      <protection locked="0"/>
    </xf>
    <xf numFmtId="177" fontId="14" fillId="2" borderId="60" xfId="5" applyNumberFormat="1" applyFill="1" applyBorder="1" applyAlignment="1" applyProtection="1">
      <alignment horizontal="center" vertical="center"/>
    </xf>
    <xf numFmtId="57" fontId="14" fillId="2" borderId="27" xfId="5" applyNumberFormat="1" applyFill="1" applyBorder="1" applyProtection="1">
      <alignment vertical="center"/>
    </xf>
    <xf numFmtId="0" fontId="16" fillId="2" borderId="26" xfId="5" applyFont="1" applyFill="1" applyBorder="1" applyAlignment="1" applyProtection="1">
      <alignment vertical="center" wrapText="1"/>
    </xf>
    <xf numFmtId="0" fontId="16" fillId="2" borderId="60" xfId="5" applyFont="1" applyFill="1" applyBorder="1" applyAlignment="1" applyProtection="1">
      <alignment vertical="center" wrapText="1"/>
    </xf>
    <xf numFmtId="0" fontId="16" fillId="2" borderId="27" xfId="5" applyFont="1" applyFill="1" applyBorder="1" applyAlignment="1" applyProtection="1">
      <alignment vertical="center" wrapText="1"/>
    </xf>
    <xf numFmtId="0" fontId="16" fillId="2" borderId="62" xfId="5" applyFont="1" applyFill="1" applyBorder="1" applyAlignment="1" applyProtection="1">
      <alignment vertical="center" wrapText="1"/>
    </xf>
    <xf numFmtId="176" fontId="14" fillId="2" borderId="26" xfId="5" applyNumberFormat="1" applyFill="1" applyBorder="1" applyAlignment="1" applyProtection="1">
      <alignment horizontal="center" vertical="center"/>
    </xf>
    <xf numFmtId="176" fontId="14" fillId="2" borderId="26" xfId="5" applyNumberFormat="1" applyFill="1" applyBorder="1" applyAlignment="1" applyProtection="1">
      <alignment horizontal="right" vertical="center" shrinkToFit="1"/>
    </xf>
    <xf numFmtId="176" fontId="14" fillId="2" borderId="62" xfId="5" applyNumberFormat="1" applyFill="1" applyBorder="1" applyAlignment="1" applyProtection="1">
      <alignment horizontal="right" vertical="center" shrinkToFit="1"/>
    </xf>
    <xf numFmtId="0" fontId="7" fillId="0" borderId="0" xfId="3" applyFont="1" applyAlignment="1" applyProtection="1">
      <alignment horizontal="center" vertical="center"/>
      <protection locked="0"/>
    </xf>
    <xf numFmtId="0" fontId="0" fillId="0" borderId="1" xfId="0" applyFill="1" applyBorder="1" applyAlignment="1">
      <alignment vertical="center" wrapText="1"/>
    </xf>
    <xf numFmtId="0" fontId="6" fillId="0" borderId="1" xfId="3" applyFont="1" applyFill="1" applyBorder="1" applyAlignment="1">
      <alignment vertical="center" wrapText="1"/>
    </xf>
    <xf numFmtId="0" fontId="13" fillId="0" borderId="1" xfId="3" applyFont="1" applyFill="1" applyBorder="1" applyAlignment="1">
      <alignment vertical="center" wrapText="1"/>
    </xf>
    <xf numFmtId="0" fontId="3" fillId="0" borderId="1" xfId="3" applyFont="1" applyFill="1" applyBorder="1" applyAlignment="1">
      <alignment vertical="center" wrapText="1" shrinkToFit="1"/>
    </xf>
    <xf numFmtId="177" fontId="3" fillId="0" borderId="1" xfId="3" applyNumberFormat="1" applyFont="1" applyFill="1" applyBorder="1" applyAlignment="1">
      <alignment vertical="center"/>
    </xf>
    <xf numFmtId="0" fontId="20" fillId="0" borderId="41" xfId="5" applyFont="1" applyFill="1" applyBorder="1" applyAlignment="1" applyProtection="1">
      <alignment vertical="center" wrapText="1"/>
      <protection locked="0"/>
    </xf>
    <xf numFmtId="0" fontId="20" fillId="0" borderId="18" xfId="5" applyFont="1" applyFill="1" applyBorder="1" applyAlignment="1" applyProtection="1">
      <alignment vertical="center" wrapText="1"/>
      <protection locked="0"/>
    </xf>
    <xf numFmtId="0" fontId="20" fillId="0" borderId="59" xfId="5" applyFont="1" applyFill="1" applyBorder="1" applyAlignment="1" applyProtection="1">
      <alignment vertical="center" wrapText="1"/>
      <protection locked="0"/>
    </xf>
    <xf numFmtId="0" fontId="12" fillId="0" borderId="0" xfId="3" applyFont="1" applyAlignment="1" applyProtection="1">
      <alignment horizontal="right" vertical="center"/>
      <protection locked="0"/>
    </xf>
    <xf numFmtId="0" fontId="7" fillId="0" borderId="0" xfId="3" applyFont="1" applyAlignment="1" applyProtection="1">
      <alignment horizontal="center" vertical="center"/>
      <protection locked="0"/>
    </xf>
    <xf numFmtId="0" fontId="18" fillId="0" borderId="0" xfId="0" applyFont="1" applyAlignment="1" applyProtection="1">
      <alignment horizontal="center" vertical="center"/>
    </xf>
    <xf numFmtId="0" fontId="21" fillId="0" borderId="0" xfId="0" applyFont="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Alignment="1" applyProtection="1">
      <alignment horizontal="center" vertical="center" textRotation="180"/>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18" fillId="0" borderId="31" xfId="0" applyFont="1" applyBorder="1" applyAlignment="1" applyProtection="1">
      <alignment vertical="center"/>
    </xf>
    <xf numFmtId="0" fontId="18" fillId="0" borderId="0" xfId="0" applyFont="1" applyBorder="1" applyAlignment="1" applyProtection="1">
      <alignment vertical="center"/>
    </xf>
    <xf numFmtId="49" fontId="18" fillId="0" borderId="0" xfId="0" applyNumberFormat="1" applyFont="1" applyBorder="1" applyAlignment="1" applyProtection="1">
      <alignment vertical="center"/>
    </xf>
    <xf numFmtId="3" fontId="18" fillId="0" borderId="0" xfId="0" applyNumberFormat="1" applyFont="1" applyFill="1" applyBorder="1" applyAlignment="1" applyProtection="1">
      <alignment horizontal="right" vertical="center"/>
    </xf>
    <xf numFmtId="178" fontId="18" fillId="0" borderId="0" xfId="0" applyNumberFormat="1" applyFont="1" applyFill="1" applyBorder="1" applyAlignment="1" applyProtection="1">
      <alignment horizontal="right" vertical="center"/>
    </xf>
    <xf numFmtId="49" fontId="18" fillId="0" borderId="0" xfId="0" applyNumberFormat="1" applyFont="1" applyFill="1" applyBorder="1" applyAlignment="1" applyProtection="1">
      <alignment horizontal="right" vertical="center"/>
    </xf>
    <xf numFmtId="3" fontId="18" fillId="0" borderId="0" xfId="0" applyNumberFormat="1" applyFont="1" applyBorder="1" applyAlignment="1" applyProtection="1">
      <alignment horizontal="right" vertical="center"/>
    </xf>
    <xf numFmtId="178"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18" fillId="0" borderId="0" xfId="0" applyFont="1" applyAlignment="1" applyProtection="1">
      <alignment horizontal="right" vertical="center"/>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176" fontId="18" fillId="0" borderId="24" xfId="0" applyNumberFormat="1" applyFont="1" applyBorder="1" applyAlignment="1" applyProtection="1">
      <alignment vertical="center" shrinkToFit="1"/>
    </xf>
    <xf numFmtId="176" fontId="18" fillId="0" borderId="6" xfId="0" applyNumberFormat="1" applyFont="1" applyBorder="1" applyAlignment="1" applyProtection="1">
      <alignment vertical="center" shrinkToFit="1"/>
    </xf>
    <xf numFmtId="176" fontId="18" fillId="0" borderId="6" xfId="0" applyNumberFormat="1" applyFont="1" applyFill="1" applyBorder="1" applyAlignment="1" applyProtection="1">
      <alignment vertical="center" shrinkToFit="1"/>
    </xf>
    <xf numFmtId="176" fontId="18" fillId="0" borderId="25" xfId="0" applyNumberFormat="1" applyFont="1" applyBorder="1" applyAlignment="1" applyProtection="1">
      <alignment vertical="center" shrinkToFit="1"/>
    </xf>
    <xf numFmtId="0" fontId="21" fillId="0" borderId="0" xfId="0" applyFont="1" applyAlignment="1" applyProtection="1">
      <alignment horizontal="center" vertical="center"/>
      <protection locked="0"/>
    </xf>
    <xf numFmtId="176" fontId="18" fillId="0" borderId="63" xfId="0" applyNumberFormat="1" applyFont="1" applyBorder="1" applyAlignment="1" applyProtection="1">
      <alignment vertical="center" shrinkToFit="1"/>
    </xf>
    <xf numFmtId="176" fontId="18" fillId="0" borderId="29" xfId="0" applyNumberFormat="1" applyFont="1" applyBorder="1" applyAlignment="1" applyProtection="1">
      <alignment vertical="center" shrinkToFit="1"/>
    </xf>
    <xf numFmtId="176" fontId="18" fillId="0" borderId="29" xfId="0" applyNumberFormat="1" applyFont="1" applyFill="1" applyBorder="1" applyAlignment="1" applyProtection="1">
      <alignment vertical="center" shrinkToFit="1"/>
    </xf>
    <xf numFmtId="176" fontId="18" fillId="0" borderId="30" xfId="0" applyNumberFormat="1" applyFont="1" applyBorder="1" applyAlignment="1" applyProtection="1">
      <alignment vertical="center" shrinkToFit="1"/>
    </xf>
    <xf numFmtId="176" fontId="18" fillId="0" borderId="7" xfId="2" applyNumberFormat="1" applyFont="1" applyFill="1" applyBorder="1" applyAlignment="1" applyProtection="1">
      <alignment vertical="center" shrinkToFit="1"/>
    </xf>
    <xf numFmtId="176" fontId="18" fillId="0" borderId="65" xfId="2" applyNumberFormat="1" applyFont="1" applyFill="1" applyBorder="1" applyAlignment="1" applyProtection="1">
      <alignment vertical="center" shrinkToFit="1"/>
    </xf>
    <xf numFmtId="0" fontId="21" fillId="0" borderId="0" xfId="0" applyFont="1" applyAlignment="1" applyProtection="1">
      <alignment horizontal="right" vertical="center"/>
    </xf>
    <xf numFmtId="176" fontId="21" fillId="0" borderId="0" xfId="0" applyNumberFormat="1" applyFont="1" applyAlignment="1" applyProtection="1">
      <alignment horizontal="righ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0" fontId="21" fillId="0" borderId="0" xfId="0" applyFont="1" applyBorder="1" applyAlignment="1" applyProtection="1">
      <alignment horizontal="center" vertical="center"/>
    </xf>
    <xf numFmtId="0" fontId="14" fillId="0" borderId="0" xfId="5" applyFont="1" applyProtection="1">
      <alignment vertical="center"/>
      <protection locked="0"/>
    </xf>
    <xf numFmtId="0" fontId="3" fillId="0" borderId="0" xfId="5" applyFont="1" applyProtection="1">
      <alignment vertical="center"/>
      <protection locked="0"/>
    </xf>
    <xf numFmtId="0" fontId="3" fillId="0" borderId="0" xfId="4" applyFont="1" applyAlignment="1" applyProtection="1">
      <alignment vertical="center"/>
      <protection locked="0"/>
    </xf>
    <xf numFmtId="0" fontId="14" fillId="0" borderId="0" xfId="5" applyFont="1" applyBorder="1" applyAlignment="1" applyProtection="1">
      <alignment horizontal="distributed" vertical="center"/>
      <protection locked="0"/>
    </xf>
    <xf numFmtId="0" fontId="14" fillId="0" borderId="0" xfId="5" applyFont="1" applyBorder="1" applyAlignment="1" applyProtection="1">
      <alignment horizontal="center" vertical="center" wrapText="1"/>
      <protection locked="0"/>
    </xf>
    <xf numFmtId="0" fontId="14" fillId="3" borderId="14" xfId="5" applyFont="1" applyFill="1" applyBorder="1" applyAlignment="1" applyProtection="1">
      <alignment horizontal="center" vertical="center"/>
      <protection locked="0"/>
    </xf>
    <xf numFmtId="0" fontId="14" fillId="3" borderId="66" xfId="5" applyFont="1" applyFill="1" applyBorder="1" applyAlignment="1" applyProtection="1">
      <alignment horizontal="center" vertical="center"/>
      <protection locked="0"/>
    </xf>
    <xf numFmtId="0" fontId="14" fillId="0" borderId="67" xfId="5" applyFont="1" applyBorder="1" applyAlignment="1" applyProtection="1">
      <alignment horizontal="center" vertical="center"/>
      <protection locked="0"/>
    </xf>
    <xf numFmtId="0" fontId="14" fillId="0" borderId="68" xfId="5" applyFont="1" applyBorder="1" applyAlignment="1" applyProtection="1">
      <alignment horizontal="center" vertical="center"/>
      <protection locked="0"/>
    </xf>
    <xf numFmtId="0" fontId="16" fillId="0" borderId="68" xfId="5" applyFont="1" applyBorder="1" applyAlignment="1" applyProtection="1">
      <alignment horizontal="center" vertical="center"/>
      <protection locked="0"/>
    </xf>
    <xf numFmtId="0" fontId="14" fillId="0" borderId="69" xfId="5" applyFont="1" applyBorder="1" applyAlignment="1" applyProtection="1">
      <alignment horizontal="center" vertical="center"/>
      <protection locked="0"/>
    </xf>
    <xf numFmtId="0" fontId="14" fillId="0" borderId="3" xfId="5" applyFont="1" applyBorder="1" applyAlignment="1" applyProtection="1">
      <alignment horizontal="center" vertical="center"/>
      <protection locked="0"/>
    </xf>
    <xf numFmtId="0" fontId="14" fillId="0" borderId="3" xfId="5" applyFont="1" applyBorder="1" applyAlignment="1" applyProtection="1">
      <alignment horizontal="distributed" vertical="center"/>
      <protection locked="0"/>
    </xf>
    <xf numFmtId="0" fontId="14" fillId="0" borderId="70" xfId="5" applyFont="1" applyBorder="1" applyAlignment="1" applyProtection="1">
      <alignment horizontal="distributed" vertical="center"/>
      <protection locked="0"/>
    </xf>
    <xf numFmtId="0" fontId="14" fillId="0" borderId="71" xfId="5" applyFont="1" applyBorder="1" applyAlignment="1" applyProtection="1">
      <alignment horizontal="distributed" vertical="center"/>
      <protection locked="0"/>
    </xf>
    <xf numFmtId="0" fontId="14" fillId="0" borderId="3" xfId="5" applyFont="1" applyFill="1" applyBorder="1" applyAlignment="1" applyProtection="1">
      <alignment horizontal="distributed" vertical="center"/>
      <protection locked="0"/>
    </xf>
    <xf numFmtId="0" fontId="14" fillId="4" borderId="3" xfId="5" applyFont="1" applyFill="1" applyBorder="1" applyAlignment="1" applyProtection="1">
      <alignment horizontal="distributed" vertical="center"/>
      <protection locked="0"/>
    </xf>
    <xf numFmtId="0" fontId="14" fillId="3" borderId="72" xfId="5" applyFont="1" applyFill="1" applyBorder="1" applyAlignment="1" applyProtection="1">
      <alignment horizontal="distributed" vertical="center"/>
      <protection locked="0"/>
    </xf>
    <xf numFmtId="0" fontId="14" fillId="0" borderId="70" xfId="5" applyFont="1" applyBorder="1" applyAlignment="1" applyProtection="1">
      <alignment horizontal="center" vertical="center"/>
      <protection locked="0"/>
    </xf>
    <xf numFmtId="0" fontId="14" fillId="0" borderId="73" xfId="5" applyFont="1" applyBorder="1" applyAlignment="1" applyProtection="1">
      <alignment horizontal="center" vertical="center"/>
      <protection locked="0"/>
    </xf>
    <xf numFmtId="0" fontId="14" fillId="0" borderId="74" xfId="5" applyFont="1" applyBorder="1" applyAlignment="1" applyProtection="1">
      <alignment horizontal="center" vertical="center"/>
      <protection locked="0"/>
    </xf>
    <xf numFmtId="0" fontId="14" fillId="5" borderId="3" xfId="5" applyFont="1" applyFill="1" applyBorder="1" applyAlignment="1" applyProtection="1">
      <alignment horizontal="distributed" vertical="center"/>
      <protection locked="0"/>
    </xf>
    <xf numFmtId="177" fontId="14" fillId="0" borderId="41" xfId="5" applyNumberFormat="1" applyFont="1" applyBorder="1" applyAlignment="1" applyProtection="1">
      <alignment vertical="center" shrinkToFit="1"/>
      <protection locked="0"/>
    </xf>
    <xf numFmtId="57" fontId="14" fillId="0" borderId="41" xfId="5" applyNumberFormat="1" applyFont="1" applyBorder="1" applyProtection="1">
      <alignment vertical="center"/>
      <protection locked="0"/>
    </xf>
    <xf numFmtId="0" fontId="16" fillId="0" borderId="75" xfId="5" applyFont="1" applyBorder="1" applyAlignment="1" applyProtection="1">
      <alignment vertical="center" wrapText="1"/>
      <protection locked="0"/>
    </xf>
    <xf numFmtId="0" fontId="16" fillId="0" borderId="76" xfId="5" applyFont="1" applyBorder="1" applyAlignment="1" applyProtection="1">
      <alignment vertical="center" wrapText="1"/>
      <protection locked="0"/>
    </xf>
    <xf numFmtId="176" fontId="14" fillId="0" borderId="41" xfId="5" applyNumberFormat="1" applyFont="1" applyFill="1" applyBorder="1" applyAlignment="1" applyProtection="1">
      <alignment horizontal="center" vertical="center"/>
      <protection locked="0"/>
    </xf>
    <xf numFmtId="176" fontId="14" fillId="4" borderId="41" xfId="5" applyNumberFormat="1" applyFont="1" applyFill="1" applyBorder="1" applyAlignment="1" applyProtection="1">
      <alignment vertical="center" shrinkToFit="1"/>
      <protection locked="0"/>
    </xf>
    <xf numFmtId="176" fontId="14" fillId="3" borderId="41" xfId="5" applyNumberFormat="1" applyFont="1" applyFill="1" applyBorder="1" applyAlignment="1" applyProtection="1">
      <alignment vertical="center" shrinkToFit="1"/>
      <protection locked="0"/>
    </xf>
    <xf numFmtId="176" fontId="14" fillId="0" borderId="75" xfId="5" applyNumberFormat="1" applyFont="1" applyBorder="1" applyAlignment="1" applyProtection="1">
      <alignment vertical="center" shrinkToFit="1"/>
      <protection locked="0"/>
    </xf>
    <xf numFmtId="176" fontId="14" fillId="0" borderId="77" xfId="5" applyNumberFormat="1" applyFont="1" applyBorder="1" applyAlignment="1" applyProtection="1">
      <alignment vertical="center" shrinkToFit="1"/>
      <protection locked="0"/>
    </xf>
    <xf numFmtId="57" fontId="14" fillId="0" borderId="3" xfId="5" applyNumberFormat="1" applyFont="1" applyBorder="1" applyProtection="1">
      <alignment vertical="center"/>
      <protection locked="0"/>
    </xf>
    <xf numFmtId="177" fontId="14" fillId="2" borderId="79" xfId="0" applyNumberFormat="1" applyFont="1" applyFill="1" applyBorder="1" applyAlignment="1" applyProtection="1">
      <alignment vertical="center" shrinkToFit="1"/>
    </xf>
    <xf numFmtId="57" fontId="14" fillId="2" borderId="80" xfId="0" applyNumberFormat="1" applyFont="1" applyFill="1" applyBorder="1" applyAlignment="1" applyProtection="1">
      <alignment horizontal="center" vertical="center"/>
    </xf>
    <xf numFmtId="0" fontId="16" fillId="2" borderId="80" xfId="0" applyFont="1" applyFill="1" applyBorder="1" applyAlignment="1" applyProtection="1">
      <alignment horizontal="center" vertical="center" wrapText="1"/>
    </xf>
    <xf numFmtId="0" fontId="16" fillId="2" borderId="81" xfId="0" applyFont="1" applyFill="1" applyBorder="1" applyAlignment="1" applyProtection="1">
      <alignment horizontal="center" vertical="center" wrapText="1"/>
    </xf>
    <xf numFmtId="0" fontId="16" fillId="2" borderId="82" xfId="0" applyFont="1" applyFill="1" applyBorder="1" applyAlignment="1" applyProtection="1">
      <alignment horizontal="center" vertical="center" wrapText="1"/>
    </xf>
    <xf numFmtId="176" fontId="14" fillId="2" borderId="80" xfId="0" applyNumberFormat="1" applyFont="1" applyFill="1" applyBorder="1" applyAlignment="1" applyProtection="1">
      <alignment horizontal="center" vertical="center"/>
    </xf>
    <xf numFmtId="176" fontId="14" fillId="2" borderId="80" xfId="0" applyNumberFormat="1" applyFont="1" applyFill="1" applyBorder="1" applyAlignment="1" applyProtection="1">
      <alignment horizontal="right" vertical="center" shrinkToFit="1"/>
    </xf>
    <xf numFmtId="176" fontId="14" fillId="2" borderId="81" xfId="0" applyNumberFormat="1" applyFont="1" applyFill="1" applyBorder="1" applyAlignment="1" applyProtection="1">
      <alignment horizontal="right" vertical="center" shrinkToFit="1"/>
    </xf>
    <xf numFmtId="176" fontId="14" fillId="2" borderId="83" xfId="0" applyNumberFormat="1" applyFont="1" applyFill="1" applyBorder="1" applyAlignment="1" applyProtection="1">
      <alignment horizontal="right" vertical="center" shrinkToFit="1"/>
    </xf>
    <xf numFmtId="176" fontId="14" fillId="2" borderId="84" xfId="0" applyNumberFormat="1" applyFont="1" applyFill="1" applyBorder="1" applyAlignment="1" applyProtection="1">
      <alignment horizontal="right" vertical="center" shrinkToFit="1"/>
    </xf>
    <xf numFmtId="0" fontId="3" fillId="0" borderId="0" xfId="0" applyFont="1" applyAlignment="1" applyProtection="1">
      <alignment vertical="center"/>
      <protection locked="0"/>
    </xf>
    <xf numFmtId="176" fontId="18" fillId="0" borderId="85" xfId="2" applyNumberFormat="1" applyFont="1" applyFill="1" applyBorder="1" applyAlignment="1" applyProtection="1">
      <alignment vertical="center" shrinkToFit="1"/>
    </xf>
    <xf numFmtId="176" fontId="0" fillId="0" borderId="77" xfId="5" applyNumberFormat="1" applyFont="1" applyBorder="1" applyAlignment="1" applyProtection="1">
      <alignment vertical="center" shrinkToFit="1"/>
      <protection locked="0"/>
    </xf>
    <xf numFmtId="0" fontId="18" fillId="0" borderId="5"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20" xfId="0" applyFont="1" applyBorder="1" applyAlignment="1" applyProtection="1">
      <alignment horizontal="distributed" vertical="center"/>
    </xf>
    <xf numFmtId="0" fontId="18" fillId="0" borderId="16" xfId="0" applyFont="1" applyBorder="1" applyAlignment="1" applyProtection="1">
      <alignment horizontal="distributed" vertical="center"/>
    </xf>
    <xf numFmtId="0" fontId="18" fillId="0" borderId="11" xfId="0" applyFont="1" applyBorder="1" applyAlignment="1" applyProtection="1">
      <alignment horizontal="center" vertical="center" textRotation="180"/>
    </xf>
    <xf numFmtId="0" fontId="18" fillId="0" borderId="21" xfId="0" applyFont="1" applyBorder="1" applyAlignment="1" applyProtection="1">
      <alignment horizontal="center" vertical="center" textRotation="180"/>
    </xf>
    <xf numFmtId="0" fontId="18" fillId="0" borderId="13" xfId="0" applyFont="1" applyBorder="1" applyAlignment="1" applyProtection="1">
      <alignment horizontal="center" vertical="center" textRotation="180"/>
    </xf>
    <xf numFmtId="0" fontId="18" fillId="0" borderId="23" xfId="0" applyFont="1" applyBorder="1" applyAlignment="1" applyProtection="1">
      <alignment horizontal="center" vertical="center" textRotation="180"/>
    </xf>
    <xf numFmtId="0" fontId="18" fillId="0" borderId="22" xfId="0" applyFont="1" applyBorder="1" applyAlignment="1" applyProtection="1">
      <alignment horizontal="distributed" vertical="center"/>
    </xf>
    <xf numFmtId="0" fontId="18" fillId="0" borderId="27" xfId="0" applyFont="1" applyBorder="1" applyAlignment="1" applyProtection="1">
      <alignment horizontal="distributed" vertical="center"/>
    </xf>
    <xf numFmtId="0" fontId="18" fillId="0" borderId="26" xfId="0" applyFont="1" applyBorder="1" applyAlignment="1" applyProtection="1">
      <alignment horizontal="center" vertical="center" textRotation="180"/>
    </xf>
    <xf numFmtId="0" fontId="18" fillId="0" borderId="15" xfId="0" applyFont="1" applyBorder="1" applyAlignment="1" applyProtection="1">
      <alignment horizontal="center" vertical="center" textRotation="180"/>
    </xf>
    <xf numFmtId="0" fontId="18" fillId="0" borderId="17" xfId="0" applyFont="1" applyBorder="1" applyAlignment="1" applyProtection="1">
      <alignment horizontal="center" vertical="center" textRotation="180"/>
    </xf>
    <xf numFmtId="176" fontId="18" fillId="0" borderId="32" xfId="2" applyNumberFormat="1" applyFont="1" applyFill="1" applyBorder="1" applyAlignment="1" applyProtection="1">
      <alignment vertical="center" shrinkToFit="1"/>
    </xf>
    <xf numFmtId="176" fontId="18" fillId="0" borderId="33" xfId="2" applyNumberFormat="1" applyFont="1" applyBorder="1" applyAlignment="1" applyProtection="1">
      <alignment vertical="center" shrinkToFit="1"/>
    </xf>
    <xf numFmtId="176" fontId="18" fillId="0" borderId="34" xfId="2" applyNumberFormat="1" applyFont="1" applyFill="1" applyBorder="1" applyAlignment="1" applyProtection="1">
      <alignment vertical="center" shrinkToFit="1"/>
    </xf>
    <xf numFmtId="0" fontId="18" fillId="0" borderId="87" xfId="0" applyFont="1" applyBorder="1" applyAlignment="1" applyProtection="1">
      <alignment horizontal="distributed" vertical="center"/>
    </xf>
    <xf numFmtId="176" fontId="18" fillId="0" borderId="32" xfId="2" applyNumberFormat="1" applyFont="1" applyBorder="1" applyAlignment="1" applyProtection="1">
      <alignment vertical="center" shrinkToFit="1"/>
    </xf>
    <xf numFmtId="0" fontId="18" fillId="0" borderId="64" xfId="0" applyFont="1" applyBorder="1" applyAlignment="1" applyProtection="1">
      <alignment horizontal="distributed" vertical="center"/>
    </xf>
    <xf numFmtId="0" fontId="18" fillId="0" borderId="88" xfId="0" applyFont="1" applyBorder="1" applyAlignment="1" applyProtection="1">
      <alignment horizontal="distributed" vertical="center"/>
    </xf>
    <xf numFmtId="0" fontId="3" fillId="0" borderId="0" xfId="3" applyFont="1" applyFill="1" applyAlignment="1">
      <alignment vertical="center"/>
    </xf>
    <xf numFmtId="177" fontId="0" fillId="0" borderId="41" xfId="0" applyNumberFormat="1" applyFont="1" applyBorder="1" applyAlignment="1" applyProtection="1">
      <alignment horizontal="center" vertical="center"/>
      <protection locked="0"/>
    </xf>
    <xf numFmtId="57" fontId="0" fillId="0" borderId="18" xfId="0" applyNumberFormat="1" applyFont="1" applyBorder="1" applyAlignment="1" applyProtection="1">
      <alignment horizontal="center" vertical="center"/>
      <protection locked="0"/>
    </xf>
    <xf numFmtId="180" fontId="16" fillId="0" borderId="41" xfId="0" applyNumberFormat="1" applyFont="1" applyBorder="1" applyAlignment="1" applyProtection="1">
      <alignment vertical="center" wrapText="1"/>
      <protection locked="0"/>
    </xf>
    <xf numFmtId="0" fontId="16" fillId="0" borderId="41" xfId="0" applyNumberFormat="1" applyFont="1" applyBorder="1" applyAlignment="1" applyProtection="1">
      <alignment vertical="center" wrapText="1"/>
      <protection locked="0"/>
    </xf>
    <xf numFmtId="0" fontId="16" fillId="0" borderId="18" xfId="0" applyNumberFormat="1" applyFont="1" applyBorder="1" applyAlignment="1" applyProtection="1">
      <alignment horizontal="left" vertical="center" wrapText="1"/>
      <protection locked="0"/>
    </xf>
    <xf numFmtId="0" fontId="16" fillId="0" borderId="42" xfId="0" applyNumberFormat="1" applyFont="1" applyBorder="1" applyAlignment="1" applyProtection="1">
      <alignment vertical="center" wrapText="1"/>
      <protection locked="0"/>
    </xf>
    <xf numFmtId="176" fontId="0" fillId="0" borderId="41" xfId="0" applyNumberFormat="1" applyFont="1" applyFill="1" applyBorder="1" applyAlignment="1" applyProtection="1">
      <alignment horizontal="center" vertical="center"/>
      <protection locked="0"/>
    </xf>
    <xf numFmtId="181" fontId="0" fillId="4" borderId="18" xfId="0" applyNumberFormat="1" applyFont="1" applyFill="1" applyBorder="1" applyProtection="1">
      <alignment vertical="center"/>
      <protection locked="0"/>
    </xf>
    <xf numFmtId="181" fontId="0" fillId="3" borderId="41" xfId="0" applyNumberFormat="1" applyFont="1" applyFill="1" applyBorder="1" applyProtection="1">
      <alignment vertical="center"/>
      <protection locked="0"/>
    </xf>
    <xf numFmtId="181" fontId="0" fillId="0" borderId="18" xfId="0" applyNumberFormat="1" applyFont="1" applyBorder="1" applyProtection="1">
      <alignment vertical="center"/>
      <protection locked="0"/>
    </xf>
    <xf numFmtId="181" fontId="0" fillId="0" borderId="42" xfId="0" applyNumberFormat="1" applyFont="1" applyBorder="1" applyProtection="1">
      <alignment vertical="center"/>
      <protection locked="0"/>
    </xf>
    <xf numFmtId="176" fontId="14" fillId="0" borderId="77" xfId="5" applyNumberFormat="1" applyFont="1" applyBorder="1" applyAlignment="1" applyProtection="1">
      <alignment vertical="center" shrinkToFit="1"/>
    </xf>
    <xf numFmtId="176" fontId="14" fillId="0" borderId="78" xfId="5" applyNumberFormat="1" applyFont="1" applyBorder="1" applyAlignment="1" applyProtection="1">
      <alignment vertical="center" shrinkToFit="1"/>
    </xf>
    <xf numFmtId="176" fontId="14" fillId="5" borderId="41" xfId="5" applyNumberFormat="1" applyFont="1" applyFill="1" applyBorder="1" applyAlignment="1" applyProtection="1">
      <alignment vertical="center" shrinkToFit="1"/>
    </xf>
    <xf numFmtId="57" fontId="3" fillId="0" borderId="18" xfId="5" applyNumberFormat="1" applyFont="1" applyFill="1" applyBorder="1" applyProtection="1">
      <alignment vertical="center"/>
      <protection locked="0"/>
    </xf>
    <xf numFmtId="0" fontId="3" fillId="5" borderId="13" xfId="5" applyFont="1" applyFill="1" applyBorder="1" applyAlignment="1" applyProtection="1">
      <alignment horizontal="distributed" vertical="center"/>
      <protection locked="0"/>
    </xf>
    <xf numFmtId="0" fontId="3" fillId="5" borderId="53" xfId="5" applyFont="1" applyFill="1" applyBorder="1" applyAlignment="1" applyProtection="1">
      <alignment horizontal="distributed" vertical="center"/>
      <protection locked="0"/>
    </xf>
    <xf numFmtId="0" fontId="3" fillId="0" borderId="44" xfId="5" applyFont="1" applyBorder="1" applyAlignment="1" applyProtection="1">
      <alignment horizontal="center" vertical="center"/>
      <protection locked="0"/>
    </xf>
    <xf numFmtId="0" fontId="3" fillId="0" borderId="45" xfId="5" applyFont="1" applyBorder="1" applyAlignment="1" applyProtection="1">
      <alignment horizontal="center" vertical="center"/>
      <protection locked="0"/>
    </xf>
    <xf numFmtId="0" fontId="3" fillId="0" borderId="14" xfId="5" applyFont="1" applyBorder="1" applyAlignment="1" applyProtection="1">
      <alignment horizontal="center" vertical="center"/>
      <protection locked="0"/>
    </xf>
    <xf numFmtId="0" fontId="3" fillId="0" borderId="43" xfId="5" applyFont="1" applyBorder="1" applyAlignment="1" applyProtection="1">
      <alignment horizontal="center" vertical="center"/>
      <protection locked="0"/>
    </xf>
    <xf numFmtId="0" fontId="3" fillId="0" borderId="13" xfId="5" applyFont="1" applyBorder="1" applyAlignment="1" applyProtection="1">
      <alignment horizontal="distributed" vertical="center"/>
      <protection locked="0"/>
    </xf>
    <xf numFmtId="0" fontId="3" fillId="0" borderId="53" xfId="5" applyFont="1" applyBorder="1" applyAlignment="1" applyProtection="1">
      <alignment horizontal="distributed" vertical="center"/>
      <protection locked="0"/>
    </xf>
    <xf numFmtId="0" fontId="3" fillId="0" borderId="44" xfId="5" applyFont="1" applyBorder="1" applyAlignment="1" applyProtection="1">
      <alignment horizontal="distributed" vertical="center"/>
      <protection locked="0"/>
    </xf>
    <xf numFmtId="0" fontId="3" fillId="0" borderId="45" xfId="5" applyFont="1" applyBorder="1" applyAlignment="1" applyProtection="1">
      <alignment horizontal="distributed" vertical="center"/>
      <protection locked="0"/>
    </xf>
    <xf numFmtId="0" fontId="3" fillId="0" borderId="14" xfId="5" applyFont="1" applyBorder="1" applyAlignment="1" applyProtection="1">
      <alignment horizontal="distributed" vertical="center"/>
      <protection locked="0"/>
    </xf>
    <xf numFmtId="0" fontId="3" fillId="0" borderId="43" xfId="5" applyFont="1" applyBorder="1" applyAlignment="1" applyProtection="1">
      <alignment horizontal="distributed" vertical="center"/>
      <protection locked="0"/>
    </xf>
    <xf numFmtId="0" fontId="3" fillId="0" borderId="13" xfId="5" applyFont="1" applyFill="1" applyBorder="1" applyAlignment="1" applyProtection="1">
      <alignment horizontal="distributed" vertical="center"/>
      <protection locked="0"/>
    </xf>
    <xf numFmtId="0" fontId="3" fillId="0" borderId="53" xfId="5" applyFont="1" applyFill="1" applyBorder="1" applyAlignment="1" applyProtection="1">
      <alignment horizontal="distributed" vertical="center"/>
      <protection locked="0"/>
    </xf>
    <xf numFmtId="0" fontId="3" fillId="4" borderId="13" xfId="5" applyFont="1" applyFill="1" applyBorder="1" applyAlignment="1" applyProtection="1">
      <alignment horizontal="distributed" vertical="center"/>
      <protection locked="0"/>
    </xf>
    <xf numFmtId="0" fontId="3" fillId="4" borderId="53" xfId="5" applyFont="1" applyFill="1" applyBorder="1" applyAlignment="1" applyProtection="1">
      <alignment horizontal="distributed" vertical="center"/>
      <protection locked="0"/>
    </xf>
    <xf numFmtId="0" fontId="3" fillId="3" borderId="13" xfId="5" applyFont="1" applyFill="1" applyBorder="1" applyAlignment="1" applyProtection="1">
      <alignment horizontal="distributed" vertical="center"/>
      <protection locked="0"/>
    </xf>
    <xf numFmtId="0" fontId="3" fillId="3" borderId="53" xfId="5" applyFont="1" applyFill="1" applyBorder="1" applyAlignment="1" applyProtection="1">
      <alignment horizontal="distributed" vertical="center"/>
      <protection locked="0"/>
    </xf>
    <xf numFmtId="0" fontId="3" fillId="0" borderId="22" xfId="0" applyFont="1" applyBorder="1" applyAlignment="1" applyProtection="1">
      <alignment vertical="center" shrinkToFit="1"/>
      <protection locked="0"/>
    </xf>
    <xf numFmtId="0" fontId="3" fillId="0" borderId="22" xfId="5" applyFont="1" applyBorder="1" applyAlignment="1" applyProtection="1">
      <alignment vertical="center" shrinkToFit="1"/>
      <protection locked="0"/>
    </xf>
    <xf numFmtId="0" fontId="3" fillId="0" borderId="0" xfId="5" applyFont="1" applyBorder="1" applyAlignment="1" applyProtection="1">
      <alignment horizontal="right" vertical="center" wrapText="1"/>
      <protection locked="0"/>
    </xf>
    <xf numFmtId="0" fontId="3" fillId="0" borderId="0" xfId="5" applyFont="1" applyBorder="1" applyAlignment="1" applyProtection="1">
      <alignment horizontal="right" vertical="center"/>
      <protection locked="0"/>
    </xf>
    <xf numFmtId="0" fontId="3" fillId="0" borderId="5" xfId="5" applyFont="1" applyBorder="1" applyAlignment="1" applyProtection="1">
      <alignment vertical="center" shrinkToFit="1"/>
      <protection locked="0"/>
    </xf>
    <xf numFmtId="0" fontId="7" fillId="0" borderId="5" xfId="3" applyFont="1" applyBorder="1" applyAlignment="1" applyProtection="1">
      <alignment horizontal="distributed" vertical="center"/>
    </xf>
    <xf numFmtId="0" fontId="7" fillId="0" borderId="18" xfId="3" applyFont="1" applyBorder="1" applyAlignment="1" applyProtection="1">
      <alignment horizontal="distributed" vertical="center"/>
    </xf>
    <xf numFmtId="0" fontId="7" fillId="0" borderId="11" xfId="3" applyFont="1" applyFill="1" applyBorder="1" applyAlignment="1" applyProtection="1">
      <alignment horizontal="center" vertical="center" shrinkToFit="1"/>
    </xf>
    <xf numFmtId="0" fontId="7" fillId="0" borderId="5" xfId="3" applyFont="1" applyFill="1" applyBorder="1" applyAlignment="1" applyProtection="1">
      <alignment horizontal="center" vertical="center" shrinkToFit="1"/>
    </xf>
    <xf numFmtId="0" fontId="7" fillId="0" borderId="12" xfId="3" applyFont="1" applyFill="1" applyBorder="1" applyAlignment="1" applyProtection="1">
      <alignment horizontal="center" vertical="center" shrinkToFit="1"/>
    </xf>
    <xf numFmtId="0" fontId="7" fillId="0" borderId="14" xfId="3" applyFont="1" applyBorder="1" applyAlignment="1" applyProtection="1">
      <alignment horizontal="distributed" vertical="center"/>
    </xf>
    <xf numFmtId="0" fontId="7" fillId="0" borderId="0" xfId="3" applyFont="1" applyBorder="1" applyAlignment="1" applyProtection="1">
      <alignment horizontal="distributed" vertical="center"/>
    </xf>
    <xf numFmtId="0" fontId="7" fillId="0" borderId="46" xfId="3" applyFont="1" applyBorder="1" applyAlignment="1" applyProtection="1">
      <alignment horizontal="center" vertical="center"/>
    </xf>
    <xf numFmtId="0" fontId="7" fillId="0" borderId="47" xfId="3" applyFont="1" applyBorder="1" applyAlignment="1" applyProtection="1">
      <alignment horizontal="center" vertical="center"/>
    </xf>
    <xf numFmtId="0" fontId="9" fillId="0" borderId="18" xfId="3" applyFont="1" applyBorder="1" applyAlignment="1" applyProtection="1">
      <alignment horizontal="distributed" vertical="center"/>
    </xf>
    <xf numFmtId="0" fontId="19" fillId="0" borderId="0" xfId="3" applyFont="1" applyBorder="1" applyAlignment="1" applyProtection="1">
      <alignment horizontal="left" vertical="center"/>
      <protection locked="0"/>
    </xf>
    <xf numFmtId="0" fontId="7" fillId="0" borderId="20" xfId="3" applyFont="1" applyBorder="1" applyAlignment="1" applyProtection="1">
      <alignment horizontal="distributed" vertical="center"/>
    </xf>
    <xf numFmtId="0" fontId="7" fillId="0" borderId="22" xfId="3" applyFont="1" applyBorder="1" applyAlignment="1" applyProtection="1">
      <alignment horizontal="distributed" vertical="center"/>
    </xf>
    <xf numFmtId="0" fontId="7" fillId="0" borderId="48" xfId="3" applyFont="1" applyBorder="1" applyAlignment="1" applyProtection="1">
      <alignment horizontal="center" vertical="center" wrapText="1"/>
    </xf>
    <xf numFmtId="0" fontId="7" fillId="0" borderId="49" xfId="3" applyFont="1" applyBorder="1" applyAlignment="1" applyProtection="1">
      <alignment horizontal="center" vertical="center" wrapText="1"/>
    </xf>
    <xf numFmtId="0" fontId="7" fillId="0" borderId="50" xfId="3" applyFont="1" applyBorder="1" applyAlignment="1" applyProtection="1">
      <alignment horizontal="center" vertical="center"/>
    </xf>
    <xf numFmtId="0" fontId="7" fillId="0" borderId="51" xfId="3" applyFont="1" applyBorder="1" applyAlignment="1" applyProtection="1">
      <alignment horizontal="center" vertical="center"/>
    </xf>
    <xf numFmtId="0" fontId="7" fillId="0" borderId="52" xfId="3" applyFont="1" applyBorder="1" applyAlignment="1" applyProtection="1">
      <alignment horizontal="center" vertical="center"/>
    </xf>
    <xf numFmtId="0" fontId="7" fillId="0" borderId="0" xfId="3" applyFont="1" applyAlignment="1" applyProtection="1">
      <alignment horizontal="right" vertical="center"/>
      <protection locked="0"/>
    </xf>
    <xf numFmtId="0" fontId="8" fillId="0" borderId="0" xfId="3" applyFont="1" applyFill="1" applyBorder="1" applyAlignment="1" applyProtection="1">
      <alignment horizontal="center" vertical="center"/>
      <protection locked="0"/>
    </xf>
    <xf numFmtId="0" fontId="7" fillId="0" borderId="0" xfId="3" applyFont="1" applyAlignment="1" applyProtection="1">
      <alignment horizontal="center" vertical="center"/>
      <protection locked="0"/>
    </xf>
    <xf numFmtId="0" fontId="7" fillId="0" borderId="5" xfId="3" applyFont="1" applyBorder="1" applyAlignment="1" applyProtection="1">
      <alignment horizontal="distributed" vertical="center" wrapText="1"/>
    </xf>
    <xf numFmtId="0" fontId="7" fillId="6" borderId="11" xfId="3" applyFont="1" applyFill="1" applyBorder="1" applyAlignment="1" applyProtection="1">
      <alignment horizontal="center" vertical="center" shrinkToFit="1"/>
      <protection locked="0"/>
    </xf>
    <xf numFmtId="0" fontId="7" fillId="6" borderId="5" xfId="3" applyFont="1" applyFill="1" applyBorder="1" applyAlignment="1" applyProtection="1">
      <alignment horizontal="center" vertical="center" shrinkToFit="1"/>
      <protection locked="0"/>
    </xf>
    <xf numFmtId="0" fontId="7" fillId="6" borderId="12" xfId="3" applyFont="1" applyFill="1" applyBorder="1" applyAlignment="1" applyProtection="1">
      <alignment horizontal="center" vertical="center" shrinkToFit="1"/>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3" fillId="0" borderId="22" xfId="0" applyFont="1" applyBorder="1" applyAlignment="1" applyProtection="1">
      <alignment vertical="center" shrinkToFit="1"/>
    </xf>
    <xf numFmtId="0" fontId="3" fillId="0" borderId="22" xfId="5" applyFont="1" applyBorder="1" applyAlignment="1" applyProtection="1">
      <alignment vertical="center" shrinkToFit="1"/>
    </xf>
    <xf numFmtId="0" fontId="0" fillId="0" borderId="44"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4" borderId="14" xfId="0" applyFont="1" applyFill="1" applyBorder="1" applyAlignment="1">
      <alignment horizontal="distributed" vertical="center"/>
    </xf>
    <xf numFmtId="0" fontId="0" fillId="4" borderId="43" xfId="0" applyFont="1" applyFill="1" applyBorder="1" applyAlignment="1">
      <alignment horizontal="distributed" vertical="center"/>
    </xf>
    <xf numFmtId="0" fontId="0" fillId="3" borderId="44" xfId="0" applyFont="1" applyFill="1" applyBorder="1" applyAlignment="1">
      <alignment horizontal="distributed" vertical="center"/>
    </xf>
    <xf numFmtId="0" fontId="0" fillId="3" borderId="45" xfId="0" applyFont="1" applyFill="1" applyBorder="1" applyAlignment="1">
      <alignment horizontal="distributed" vertical="center"/>
    </xf>
    <xf numFmtId="0" fontId="0" fillId="0" borderId="14" xfId="0" applyFont="1" applyBorder="1" applyAlignment="1">
      <alignment horizontal="distributed" vertical="center"/>
    </xf>
    <xf numFmtId="0" fontId="0" fillId="0" borderId="43" xfId="0" applyFont="1" applyBorder="1" applyAlignment="1">
      <alignment horizontal="distributed"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6" borderId="22" xfId="0" applyFont="1" applyFill="1" applyBorder="1" applyAlignment="1" applyProtection="1">
      <alignment horizontal="center" vertical="center" wrapText="1"/>
      <protection locked="0"/>
    </xf>
    <xf numFmtId="0" fontId="0" fillId="5" borderId="44" xfId="0" applyFont="1" applyFill="1" applyBorder="1" applyAlignment="1">
      <alignment horizontal="distributed" vertical="center"/>
    </xf>
    <xf numFmtId="0" fontId="0" fillId="5" borderId="45" xfId="0" applyFont="1" applyFill="1" applyBorder="1" applyAlignment="1">
      <alignment horizontal="distributed" vertical="center"/>
    </xf>
    <xf numFmtId="0" fontId="0" fillId="6" borderId="5"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51"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86"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14" xfId="0" applyFont="1" applyBorder="1" applyAlignment="1" applyProtection="1">
      <alignment horizontal="distributed" vertical="center"/>
    </xf>
    <xf numFmtId="0" fontId="18" fillId="0" borderId="16" xfId="0" applyFont="1" applyBorder="1" applyAlignment="1" applyProtection="1">
      <alignment horizontal="distributed" vertical="center"/>
    </xf>
    <xf numFmtId="0" fontId="24" fillId="0" borderId="0" xfId="0" applyFont="1" applyFill="1" applyBorder="1" applyAlignment="1" applyProtection="1">
      <alignment horizontal="center" vertical="center"/>
    </xf>
    <xf numFmtId="0" fontId="18" fillId="0" borderId="1" xfId="0" applyFont="1" applyBorder="1" applyAlignment="1" applyProtection="1">
      <alignment horizontal="center" vertical="center"/>
    </xf>
    <xf numFmtId="182" fontId="18" fillId="0" borderId="1" xfId="0" applyNumberFormat="1" applyFont="1" applyFill="1" applyBorder="1" applyAlignment="1" applyProtection="1">
      <alignment horizontal="center" vertical="center" shrinkToFit="1"/>
    </xf>
    <xf numFmtId="0" fontId="22" fillId="0" borderId="0" xfId="0" applyFont="1" applyBorder="1" applyAlignment="1" applyProtection="1">
      <alignment horizontal="left"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0" borderId="51" xfId="0" applyFont="1" applyBorder="1" applyAlignment="1" applyProtection="1">
      <alignment horizontal="center" vertical="center"/>
    </xf>
    <xf numFmtId="0" fontId="18" fillId="0" borderId="52" xfId="0" applyFont="1" applyBorder="1" applyAlignment="1" applyProtection="1">
      <alignment horizontal="center" vertical="center"/>
    </xf>
    <xf numFmtId="0" fontId="18" fillId="0" borderId="48" xfId="0" applyFont="1" applyBorder="1" applyAlignment="1" applyProtection="1">
      <alignment horizontal="center" vertical="center" wrapText="1"/>
    </xf>
    <xf numFmtId="0" fontId="18" fillId="0" borderId="49" xfId="0" applyFont="1" applyBorder="1" applyAlignment="1" applyProtection="1">
      <alignment horizontal="center" vertical="center" wrapText="1"/>
    </xf>
    <xf numFmtId="0" fontId="14" fillId="0" borderId="0" xfId="5" applyFont="1" applyBorder="1" applyAlignment="1" applyProtection="1">
      <alignment horizontal="right" vertical="center" wrapText="1"/>
      <protection locked="0"/>
    </xf>
    <xf numFmtId="182" fontId="16" fillId="0" borderId="22" xfId="5" applyNumberFormat="1" applyFont="1" applyBorder="1" applyAlignment="1" applyProtection="1">
      <alignment vertical="center" shrinkToFit="1"/>
    </xf>
    <xf numFmtId="0" fontId="3" fillId="0" borderId="22" xfId="0" applyFont="1" applyBorder="1" applyAlignment="1" applyProtection="1">
      <alignment horizontal="left" vertical="center" shrinkToFit="1"/>
    </xf>
    <xf numFmtId="0" fontId="16" fillId="6" borderId="5" xfId="5" applyFont="1" applyFill="1" applyBorder="1" applyAlignment="1" applyProtection="1">
      <alignment vertical="center" shrinkToFit="1"/>
      <protection locked="0"/>
    </xf>
    <xf numFmtId="0" fontId="14" fillId="4" borderId="44" xfId="5" applyFont="1" applyFill="1" applyBorder="1" applyAlignment="1" applyProtection="1">
      <alignment horizontal="distributed" vertical="center"/>
      <protection locked="0"/>
    </xf>
    <xf numFmtId="0" fontId="14" fillId="4" borderId="45" xfId="5" applyFont="1" applyFill="1" applyBorder="1" applyAlignment="1" applyProtection="1">
      <alignment horizontal="distributed" vertical="center"/>
      <protection locked="0"/>
    </xf>
    <xf numFmtId="0" fontId="14" fillId="3" borderId="13" xfId="5" applyFont="1" applyFill="1" applyBorder="1" applyAlignment="1" applyProtection="1">
      <alignment horizontal="distributed" vertical="center"/>
      <protection locked="0"/>
    </xf>
    <xf numFmtId="0" fontId="14" fillId="3" borderId="53" xfId="5" applyFont="1" applyFill="1" applyBorder="1" applyAlignment="1" applyProtection="1">
      <alignment horizontal="distributed" vertical="center"/>
      <protection locked="0"/>
    </xf>
    <xf numFmtId="0" fontId="14" fillId="5" borderId="44" xfId="5" applyFont="1" applyFill="1" applyBorder="1" applyAlignment="1" applyProtection="1">
      <alignment horizontal="distributed" vertical="center"/>
      <protection locked="0"/>
    </xf>
    <xf numFmtId="0" fontId="14" fillId="5" borderId="45" xfId="5" applyFont="1" applyFill="1" applyBorder="1" applyAlignment="1" applyProtection="1">
      <alignment horizontal="distributed" vertical="center"/>
      <protection locked="0"/>
    </xf>
    <xf numFmtId="0" fontId="14" fillId="0" borderId="44" xfId="5" applyFont="1" applyBorder="1" applyAlignment="1" applyProtection="1">
      <alignment horizontal="center" vertical="center"/>
      <protection locked="0"/>
    </xf>
    <xf numFmtId="0" fontId="14" fillId="0" borderId="45" xfId="5" applyFont="1" applyBorder="1" applyAlignment="1" applyProtection="1">
      <alignment horizontal="center" vertical="center"/>
      <protection locked="0"/>
    </xf>
    <xf numFmtId="0" fontId="14" fillId="0" borderId="44" xfId="5" applyFont="1" applyBorder="1" applyAlignment="1" applyProtection="1">
      <alignment horizontal="distributed" vertical="center"/>
      <protection locked="0"/>
    </xf>
    <xf numFmtId="0" fontId="14" fillId="0" borderId="45" xfId="5" applyFont="1" applyBorder="1" applyAlignment="1" applyProtection="1">
      <alignment horizontal="distributed" vertical="center"/>
      <protection locked="0"/>
    </xf>
    <xf numFmtId="0" fontId="14" fillId="0" borderId="13" xfId="5" applyFont="1" applyBorder="1" applyAlignment="1" applyProtection="1">
      <alignment horizontal="distributed" vertical="center"/>
      <protection locked="0"/>
    </xf>
    <xf numFmtId="0" fontId="14" fillId="0" borderId="53" xfId="5" applyFont="1" applyBorder="1" applyAlignment="1" applyProtection="1">
      <alignment horizontal="distributed" vertical="center"/>
      <protection locked="0"/>
    </xf>
    <xf numFmtId="0" fontId="14" fillId="0" borderId="44" xfId="5" applyFont="1" applyFill="1" applyBorder="1" applyAlignment="1" applyProtection="1">
      <alignment horizontal="distributed" vertical="center"/>
      <protection locked="0"/>
    </xf>
    <xf numFmtId="0" fontId="14" fillId="0" borderId="45" xfId="5" applyFont="1" applyFill="1" applyBorder="1" applyAlignment="1" applyProtection="1">
      <alignment horizontal="distributed" vertical="center"/>
      <protection locked="0"/>
    </xf>
  </cellXfs>
  <cellStyles count="8">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s>
  <dxfs count="6">
    <dxf>
      <font>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b/>
        <i val="0"/>
        <color rgb="FFFF0000"/>
      </font>
    </dxf>
    <dxf>
      <fill>
        <patternFill>
          <bgColor rgb="FF7030A0"/>
        </patternFill>
      </fill>
    </dxf>
    <dxf>
      <font>
        <color auto="1"/>
      </font>
      <fill>
        <patternFill>
          <bgColor rgb="FFFF0000"/>
        </patternFill>
      </fill>
    </dxf>
  </dxfs>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5</xdr:row>
      <xdr:rowOff>152400</xdr:rowOff>
    </xdr:from>
    <xdr:to>
      <xdr:col>14</xdr:col>
      <xdr:colOff>47625</xdr:colOff>
      <xdr:row>39</xdr:row>
      <xdr:rowOff>314325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1897975" y="1219200"/>
          <a:ext cx="2600325" cy="12258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5</xdr:row>
      <xdr:rowOff>152399</xdr:rowOff>
    </xdr:from>
    <xdr:to>
      <xdr:col>10</xdr:col>
      <xdr:colOff>790575</xdr:colOff>
      <xdr:row>39</xdr:row>
      <xdr:rowOff>314325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1088350" y="1219199"/>
          <a:ext cx="790575" cy="1225867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5</xdr:row>
      <xdr:rowOff>152399</xdr:rowOff>
    </xdr:from>
    <xdr:to>
      <xdr:col>10</xdr:col>
      <xdr:colOff>0</xdr:colOff>
      <xdr:row>39</xdr:row>
      <xdr:rowOff>314325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20278725" y="1219199"/>
          <a:ext cx="809625" cy="1225867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161925</xdr:colOff>
      <xdr:row>6</xdr:row>
      <xdr:rowOff>66675</xdr:rowOff>
    </xdr:from>
    <xdr:to>
      <xdr:col>1</xdr:col>
      <xdr:colOff>0</xdr:colOff>
      <xdr:row>8</xdr:row>
      <xdr:rowOff>314325</xdr:rowOff>
    </xdr:to>
    <xdr:sp macro="" textlink="">
      <xdr:nvSpPr>
        <xdr:cNvPr id="35" name="AutoShape 40">
          <a:extLst>
            <a:ext uri="{FF2B5EF4-FFF2-40B4-BE49-F238E27FC236}">
              <a16:creationId xmlns:a16="http://schemas.microsoft.com/office/drawing/2014/main" id="{00000000-0008-0000-0000-000023000000}"/>
            </a:ext>
          </a:extLst>
        </xdr:cNvPr>
        <xdr:cNvSpPr>
          <a:spLocks/>
        </xdr:cNvSpPr>
      </xdr:nvSpPr>
      <xdr:spPr bwMode="auto">
        <a:xfrm>
          <a:off x="13411200" y="1295400"/>
          <a:ext cx="152400" cy="904875"/>
        </a:xfrm>
        <a:prstGeom prst="rightBrace">
          <a:avLst>
            <a:gd name="adj1" fmla="val 34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xdr:row>
      <xdr:rowOff>46566</xdr:rowOff>
    </xdr:from>
    <xdr:to>
      <xdr:col>1</xdr:col>
      <xdr:colOff>169334</xdr:colOff>
      <xdr:row>7</xdr:row>
      <xdr:rowOff>342900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3563600" y="1580091"/>
          <a:ext cx="169334" cy="2963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180975</xdr:colOff>
      <xdr:row>10</xdr:row>
      <xdr:rowOff>76200</xdr:rowOff>
    </xdr:from>
    <xdr:to>
      <xdr:col>1</xdr:col>
      <xdr:colOff>0</xdr:colOff>
      <xdr:row>11</xdr:row>
      <xdr:rowOff>304800</xdr:rowOff>
    </xdr:to>
    <xdr:sp macro="" textlink="">
      <xdr:nvSpPr>
        <xdr:cNvPr id="37" name="AutoShape 55">
          <a:extLst>
            <a:ext uri="{FF2B5EF4-FFF2-40B4-BE49-F238E27FC236}">
              <a16:creationId xmlns:a16="http://schemas.microsoft.com/office/drawing/2014/main" id="{00000000-0008-0000-0000-000025000000}"/>
            </a:ext>
          </a:extLst>
        </xdr:cNvPr>
        <xdr:cNvSpPr>
          <a:spLocks/>
        </xdr:cNvSpPr>
      </xdr:nvSpPr>
      <xdr:spPr bwMode="auto">
        <a:xfrm>
          <a:off x="13430250" y="2667000"/>
          <a:ext cx="133350" cy="581025"/>
        </a:xfrm>
        <a:prstGeom prst="rightBrace">
          <a:avLst>
            <a:gd name="adj1" fmla="val 23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xdr:row>
      <xdr:rowOff>243416</xdr:rowOff>
    </xdr:from>
    <xdr:to>
      <xdr:col>1</xdr:col>
      <xdr:colOff>168276</xdr:colOff>
      <xdr:row>11</xdr:row>
      <xdr:rowOff>158750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3563600" y="2834216"/>
          <a:ext cx="168276" cy="2677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148165</xdr:colOff>
      <xdr:row>23</xdr:row>
      <xdr:rowOff>10582</xdr:rowOff>
    </xdr:from>
    <xdr:to>
      <xdr:col>5</xdr:col>
      <xdr:colOff>169332</xdr:colOff>
      <xdr:row>38</xdr:row>
      <xdr:rowOff>314325</xdr:rowOff>
    </xdr:to>
    <xdr:sp macro="" textlink="">
      <xdr:nvSpPr>
        <xdr:cNvPr id="39" name="AutoShape 36">
          <a:extLst>
            <a:ext uri="{FF2B5EF4-FFF2-40B4-BE49-F238E27FC236}">
              <a16:creationId xmlns:a16="http://schemas.microsoft.com/office/drawing/2014/main" id="{00000000-0008-0000-0000-000027000000}"/>
            </a:ext>
          </a:extLst>
        </xdr:cNvPr>
        <xdr:cNvSpPr>
          <a:spLocks noChangeArrowheads="1"/>
        </xdr:cNvSpPr>
      </xdr:nvSpPr>
      <xdr:spPr bwMode="auto">
        <a:xfrm>
          <a:off x="13397440" y="7535332"/>
          <a:ext cx="4459817" cy="5590118"/>
        </a:xfrm>
        <a:prstGeom prst="wedgeRectCallout">
          <a:avLst>
            <a:gd name="adj1" fmla="val -13321"/>
            <a:gd name="adj2" fmla="val -4983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収支に関する証拠</a:t>
          </a:r>
          <a:r>
            <a:rPr lang="ja-JP" altLang="en-US" sz="1000" b="0" i="0" u="none" strike="noStrike" baseline="0">
              <a:solidFill>
                <a:srgbClr val="000000"/>
              </a:solidFill>
              <a:latin typeface="ＭＳ ゴシック"/>
              <a:ea typeface="ＭＳ ゴシック"/>
            </a:rPr>
            <a:t>書類の写し</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No.1,2,3</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No.1</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2</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3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21167</xdr:colOff>
      <xdr:row>23</xdr:row>
      <xdr:rowOff>9525</xdr:rowOff>
    </xdr:from>
    <xdr:to>
      <xdr:col>11</xdr:col>
      <xdr:colOff>476250</xdr:colOff>
      <xdr:row>31</xdr:row>
      <xdr:rowOff>361949</xdr:rowOff>
    </xdr:to>
    <xdr:sp macro="" textlink="">
      <xdr:nvSpPr>
        <xdr:cNvPr id="40" name="AutoShape 39">
          <a:extLst>
            <a:ext uri="{FF2B5EF4-FFF2-40B4-BE49-F238E27FC236}">
              <a16:creationId xmlns:a16="http://schemas.microsoft.com/office/drawing/2014/main" id="{00000000-0008-0000-0000-000028000000}"/>
            </a:ext>
          </a:extLst>
        </xdr:cNvPr>
        <xdr:cNvSpPr>
          <a:spLocks noChangeArrowheads="1"/>
        </xdr:cNvSpPr>
      </xdr:nvSpPr>
      <xdr:spPr bwMode="auto">
        <a:xfrm>
          <a:off x="18356792" y="7534275"/>
          <a:ext cx="4017433" cy="3162299"/>
        </a:xfrm>
        <a:prstGeom prst="wedgeRectCallout">
          <a:avLst>
            <a:gd name="adj1" fmla="val -23894"/>
            <a:gd name="adj2" fmla="val -491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No.5,6</a:t>
          </a:r>
        </a:p>
        <a:p>
          <a:pPr algn="l" rtl="0">
            <a:lnSpc>
              <a:spcPts val="1100"/>
            </a:lnSpc>
            <a:defRPr sz="1000"/>
          </a:pPr>
          <a:r>
            <a:rPr lang="ja-JP" altLang="en-US" sz="1000" b="0" i="0" u="none" strike="noStrike" baseline="0">
              <a:solidFill>
                <a:srgbClr val="000000"/>
              </a:solidFill>
              <a:latin typeface="ＭＳ ゴシック"/>
              <a:ea typeface="ＭＳ ゴシック"/>
            </a:rPr>
            <a:t>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FF0000"/>
              </a:solidFill>
              <a:latin typeface="ＭＳ ゴシック"/>
              <a:ea typeface="ＭＳ ゴシック"/>
            </a:rPr>
            <a:t>● </a:t>
          </a:r>
          <a:r>
            <a:rPr lang="en-US" altLang="ja-JP" sz="1000" b="1" i="0" u="none" strike="noStrike" baseline="0">
              <a:solidFill>
                <a:srgbClr val="FF0000"/>
              </a:solidFill>
              <a:latin typeface="ＭＳ ゴシック"/>
              <a:ea typeface="ＭＳ ゴシック"/>
            </a:rPr>
            <a:t>No.5</a:t>
          </a:r>
          <a:r>
            <a:rPr lang="ja-JP" altLang="en-US" sz="1000" b="1" i="0" u="none" strike="noStrike" baseline="0">
              <a:solidFill>
                <a:srgbClr val="FF0000"/>
              </a:solidFill>
              <a:latin typeface="ＭＳ ゴシック"/>
              <a:ea typeface="ＭＳ ゴシック"/>
            </a:rPr>
            <a:t>、</a:t>
          </a:r>
          <a:r>
            <a:rPr lang="en-US" altLang="ja-JP" sz="1000" b="1" i="0" u="none" strike="noStrike" baseline="0">
              <a:solidFill>
                <a:srgbClr val="FF0000"/>
              </a:solidFill>
              <a:latin typeface="ＭＳ ゴシック"/>
              <a:ea typeface="ＭＳ ゴシック"/>
            </a:rPr>
            <a:t>6 </a:t>
          </a:r>
          <a:r>
            <a:rPr lang="ja-JP" altLang="en-US" sz="1000" b="1" i="0" u="none" strike="noStrike" baseline="0">
              <a:solidFill>
                <a:srgbClr val="FF0000"/>
              </a:solidFill>
              <a:latin typeface="ＭＳ ゴシック"/>
              <a:ea typeface="ＭＳ ゴシック"/>
            </a:rPr>
            <a:t>と記載し、収支簿 </a:t>
          </a:r>
          <a:r>
            <a:rPr lang="en-US" altLang="ja-JP" sz="1000" b="1" i="0" u="none" strike="noStrike" baseline="0">
              <a:solidFill>
                <a:srgbClr val="FF0000"/>
              </a:solidFill>
              <a:latin typeface="ＭＳ ゴシック"/>
              <a:ea typeface="ＭＳ ゴシック"/>
            </a:rPr>
            <a:t>No. </a:t>
          </a:r>
          <a:r>
            <a:rPr lang="ja-JP" altLang="en-US" sz="1000" b="1" i="0" u="none" strike="noStrike" baseline="0">
              <a:solidFill>
                <a:srgbClr val="FF0000"/>
              </a:solidFill>
              <a:latin typeface="ＭＳ ゴシック"/>
              <a:ea typeface="ＭＳ ゴシック"/>
            </a:rPr>
            <a:t>と一致させる</a:t>
          </a:r>
        </a:p>
      </xdr:txBody>
    </xdr:sp>
    <xdr:clientData/>
  </xdr:twoCellAnchor>
  <xdr:twoCellAnchor>
    <xdr:from>
      <xdr:col>6</xdr:col>
      <xdr:colOff>412749</xdr:colOff>
      <xdr:row>24</xdr:row>
      <xdr:rowOff>363008</xdr:rowOff>
    </xdr:from>
    <xdr:to>
      <xdr:col>11</xdr:col>
      <xdr:colOff>95250</xdr:colOff>
      <xdr:row>31</xdr:row>
      <xdr:rowOff>119591</xdr:rowOff>
    </xdr:to>
    <xdr:sp macro="" textlink="">
      <xdr:nvSpPr>
        <xdr:cNvPr id="41" name="Rectangle 41">
          <a:extLst>
            <a:ext uri="{FF2B5EF4-FFF2-40B4-BE49-F238E27FC236}">
              <a16:creationId xmlns:a16="http://schemas.microsoft.com/office/drawing/2014/main" id="{00000000-0008-0000-0000-000029000000}"/>
            </a:ext>
          </a:extLst>
        </xdr:cNvPr>
        <xdr:cNvSpPr>
          <a:spLocks noChangeArrowheads="1"/>
        </xdr:cNvSpPr>
      </xdr:nvSpPr>
      <xdr:spPr bwMode="auto">
        <a:xfrm>
          <a:off x="18748374" y="8230658"/>
          <a:ext cx="3244851" cy="223308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請求書</a:t>
          </a:r>
          <a:endParaRPr lang="ja-JP" altLang="en-US" sz="1000" b="0" i="0" u="none" strike="noStrike" baseline="0">
            <a:solidFill>
              <a:srgbClr val="000000"/>
            </a:solidFill>
            <a:latin typeface="ＭＳ ゴシック"/>
            <a:ea typeface="ＭＳ ゴシック"/>
          </a:endParaRPr>
        </a:p>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公益財団法人○○協会　様</a:t>
          </a:r>
        </a:p>
        <a:p>
          <a:pPr algn="l" rtl="0">
            <a:lnSpc>
              <a:spcPts val="1200"/>
            </a:lnSpc>
            <a:defRPr sz="1000"/>
          </a:pPr>
          <a:r>
            <a:rPr lang="ja-JP" altLang="en-US" sz="1000" b="0" i="0" u="none" strike="noStrike" baseline="0">
              <a:solidFill>
                <a:srgbClr val="000000"/>
              </a:solidFill>
              <a:latin typeface="ＭＳ ゴシック"/>
              <a:ea typeface="ＭＳ ゴシック"/>
            </a:rPr>
            <a:t>　　　　　　　　　　　　◇◇スポーツ店 代表</a:t>
          </a:r>
          <a:r>
            <a:rPr lang="en-US" altLang="ja-JP"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ＭＳ ゴシック"/>
              <a:ea typeface="ＭＳ ゴシック"/>
            </a:rPr>
            <a:t>印</a:t>
          </a: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100,000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100"/>
            </a:lnSpc>
            <a:defRPr sz="1000"/>
          </a:pP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内訳</a:t>
          </a:r>
          <a:r>
            <a:rPr lang="en-US" altLang="ja-JP" sz="1000" b="0" i="0" u="none" strike="noStrike" baseline="0">
              <a:solidFill>
                <a:srgbClr val="000000"/>
              </a:solidFill>
              <a:latin typeface="ＭＳ ゴシック"/>
              <a:ea typeface="ＭＳ ゴシック"/>
            </a:rPr>
            <a:t>]</a:t>
          </a:r>
        </a:p>
        <a:p>
          <a:pPr algn="l" rtl="0">
            <a:lnSpc>
              <a:spcPts val="1100"/>
            </a:lnSpc>
            <a:defRPr sz="1000"/>
          </a:pPr>
          <a:r>
            <a:rPr lang="ja-JP" altLang="en-US" sz="1000" b="0" i="0" u="none" strike="noStrike" baseline="0">
              <a:solidFill>
                <a:srgbClr val="000000"/>
              </a:solidFill>
              <a:latin typeface="ＭＳ ゴシック"/>
              <a:ea typeface="ＭＳ ゴシック"/>
            </a:rPr>
            <a:t>　サッカーボール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200"/>
            </a:lnSpc>
            <a:defRPr sz="1000"/>
          </a:pPr>
          <a:r>
            <a:rPr lang="ja-JP" altLang="en-US" sz="1000" b="0" i="0" u="none" strike="noStrike" baseline="0">
              <a:solidFill>
                <a:srgbClr val="000000"/>
              </a:solidFill>
              <a:latin typeface="ＭＳ ゴシック"/>
              <a:ea typeface="ＭＳ ゴシック"/>
            </a:rPr>
            <a:t>　バレーボール　　</a:t>
          </a:r>
          <a:r>
            <a:rPr lang="en-US" altLang="ja-JP" sz="1000" b="0" i="0" u="none" strike="noStrike" baseline="0">
              <a:solidFill>
                <a:srgbClr val="000000"/>
              </a:solidFill>
              <a:latin typeface="ＭＳ ゴシック"/>
              <a:ea typeface="ＭＳ ゴシック"/>
            </a:rPr>
            <a:t>10</a:t>
          </a:r>
          <a:r>
            <a:rPr lang="ja-JP" altLang="en-US" sz="1000" b="0" i="0" u="none" strike="noStrike" baseline="0">
              <a:solidFill>
                <a:srgbClr val="000000"/>
              </a:solidFill>
              <a:latin typeface="ＭＳ ゴシック"/>
              <a:ea typeface="ＭＳ ゴシック"/>
            </a:rPr>
            <a:t>個 </a:t>
          </a:r>
          <a:r>
            <a:rPr lang="en-US" altLang="ja-JP" sz="1000" b="0" i="0" u="none" strike="noStrike" baseline="0">
              <a:solidFill>
                <a:srgbClr val="000000"/>
              </a:solidFill>
              <a:latin typeface="ＭＳ ゴシック"/>
              <a:ea typeface="ＭＳ ゴシック"/>
            </a:rPr>
            <a:t>× @5,000</a:t>
          </a:r>
          <a:r>
            <a:rPr lang="ja-JP" altLang="en-US" sz="1000" b="0" i="0" u="none" strike="noStrike" baseline="0">
              <a:solidFill>
                <a:srgbClr val="000000"/>
              </a:solidFill>
              <a:latin typeface="ＭＳ ゴシック"/>
              <a:ea typeface="ＭＳ ゴシック"/>
            </a:rPr>
            <a:t>円 ＝ </a:t>
          </a:r>
          <a:r>
            <a:rPr lang="en-US" altLang="ja-JP" sz="1000" b="0" i="0" u="none" strike="noStrike" baseline="0">
              <a:solidFill>
                <a:srgbClr val="000000"/>
              </a:solidFill>
              <a:latin typeface="ＭＳ ゴシック"/>
              <a:ea typeface="ＭＳ ゴシック"/>
            </a:rPr>
            <a:t>50,000</a:t>
          </a:r>
          <a:r>
            <a:rPr lang="ja-JP" altLang="en-US" sz="1000" b="0" i="0" u="none" strike="noStrike" baseline="0">
              <a:solidFill>
                <a:srgbClr val="000000"/>
              </a:solidFill>
              <a:latin typeface="ＭＳ ゴシック"/>
              <a:ea typeface="ＭＳ ゴシック"/>
            </a:rPr>
            <a:t>円</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1</xdr:col>
      <xdr:colOff>169334</xdr:colOff>
      <xdr:row>24</xdr:row>
      <xdr:rowOff>317501</xdr:rowOff>
    </xdr:from>
    <xdr:to>
      <xdr:col>4</xdr:col>
      <xdr:colOff>581025</xdr:colOff>
      <xdr:row>33</xdr:row>
      <xdr:rowOff>104774</xdr:rowOff>
    </xdr:to>
    <xdr:sp macro="" textlink="">
      <xdr:nvSpPr>
        <xdr:cNvPr id="42" name="Rectangle 37">
          <a:extLst>
            <a:ext uri="{FF2B5EF4-FFF2-40B4-BE49-F238E27FC236}">
              <a16:creationId xmlns:a16="http://schemas.microsoft.com/office/drawing/2014/main" id="{00000000-0008-0000-0000-00002A000000}"/>
            </a:ext>
          </a:extLst>
        </xdr:cNvPr>
        <xdr:cNvSpPr>
          <a:spLocks noChangeArrowheads="1"/>
        </xdr:cNvSpPr>
      </xdr:nvSpPr>
      <xdr:spPr bwMode="auto">
        <a:xfrm>
          <a:off x="13732934" y="8194676"/>
          <a:ext cx="3888316" cy="295909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0" i="0" u="none" strike="noStrike" baseline="0">
            <a:solidFill>
              <a:srgbClr val="000000"/>
            </a:solidFill>
            <a:latin typeface="ＭＳ ゴシック"/>
            <a:ea typeface="ＭＳ ゴシック"/>
            <a:cs typeface="+mn-cs"/>
          </a:endParaRPr>
        </a:p>
        <a:p>
          <a:pPr algn="ctr" rtl="0">
            <a:lnSpc>
              <a:spcPts val="1200"/>
            </a:lnSpc>
            <a:defRPr sz="1000"/>
          </a:pPr>
          <a:r>
            <a:rPr lang="ja-JP" altLang="en-US" sz="1000" b="1" i="0" u="none" strike="noStrike" baseline="0">
              <a:solidFill>
                <a:srgbClr val="000000"/>
              </a:solidFill>
              <a:latin typeface="ＭＳ ゴシック"/>
              <a:ea typeface="ＭＳ ゴシック"/>
            </a:rPr>
            <a:t>支給明細書</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200"/>
            </a:lnSpc>
            <a:defRPr sz="1000"/>
          </a:pPr>
          <a:r>
            <a:rPr lang="ja-JP" altLang="en-US" sz="1000" b="0" i="0" u="none" strike="noStrike" baseline="0">
              <a:solidFill>
                <a:srgbClr val="000000"/>
              </a:solidFill>
              <a:latin typeface="ＭＳ ゴシック"/>
              <a:ea typeface="ＭＳ ゴシック"/>
            </a:rPr>
            <a:t>　くじ一郎　様</a:t>
          </a: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sng" strike="noStrike" baseline="0">
              <a:solidFill>
                <a:srgbClr val="000000"/>
              </a:solidFill>
              <a:latin typeface="ＭＳ ゴシック"/>
              <a:ea typeface="ＭＳ ゴシック"/>
            </a:rPr>
            <a:t>金</a:t>
          </a:r>
          <a:r>
            <a:rPr lang="en-US" altLang="ja-JP" sz="1000" b="0" i="0" u="sng" strike="noStrike" baseline="0">
              <a:solidFill>
                <a:srgbClr val="000000"/>
              </a:solidFill>
              <a:latin typeface="ＭＳ ゴシック"/>
              <a:ea typeface="ＭＳ ゴシック"/>
            </a:rPr>
            <a:t>94,280</a:t>
          </a:r>
          <a:r>
            <a:rPr lang="ja-JP" altLang="en-US" sz="1000" b="0" i="0" u="sng" strike="noStrike" baseline="0">
              <a:solidFill>
                <a:srgbClr val="000000"/>
              </a:solidFill>
              <a:latin typeface="ＭＳ ゴシック"/>
              <a:ea typeface="ＭＳ ゴシック"/>
            </a:rPr>
            <a:t>円也</a:t>
          </a:r>
          <a:endParaRPr lang="ja-JP" altLang="en-US"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ctr" rtl="0">
            <a:lnSpc>
              <a:spcPts val="1200"/>
            </a:lnSpc>
            <a:defRPr sz="1000"/>
          </a:pPr>
          <a:r>
            <a:rPr lang="ja-JP" altLang="en-US" sz="1000" b="0" i="0" u="none" strike="noStrike" baseline="0">
              <a:solidFill>
                <a:srgbClr val="000000"/>
              </a:solidFill>
              <a:latin typeface="ＭＳ ゴシック"/>
              <a:ea typeface="ＭＳ ゴシック"/>
            </a:rPr>
            <a:t>但し、○○教室実技指導謝金・旅費（令和〇年〇月分）として</a:t>
          </a:r>
        </a:p>
        <a:p>
          <a:pPr rtl="0" fontAlgn="base"/>
          <a:endParaRPr lang="ja-JP" altLang="ja-JP" sz="1000" b="0" i="0" baseline="0">
            <a:latin typeface="+mn-lt"/>
            <a:ea typeface="+mn-ea"/>
            <a:cs typeface="+mn-cs"/>
          </a:endParaRPr>
        </a:p>
        <a:p>
          <a:pPr rtl="0">
            <a:lnSpc>
              <a:spcPts val="1200"/>
            </a:lnSpc>
          </a:pPr>
          <a:r>
            <a:rPr lang="ja-JP" altLang="ja-JP" sz="1000" b="0" i="0" baseline="0">
              <a:latin typeface="+mn-lt"/>
              <a:ea typeface="+mn-ea"/>
              <a:cs typeface="+mn-cs"/>
            </a:rPr>
            <a:t>　</a:t>
          </a:r>
          <a:r>
            <a:rPr lang="en-US" altLang="ja-JP" sz="1000" b="0" i="0" baseline="0">
              <a:latin typeface="+mn-lt"/>
              <a:ea typeface="+mn-ea"/>
              <a:cs typeface="+mn-cs"/>
            </a:rPr>
            <a:t>[</a:t>
          </a:r>
          <a:r>
            <a:rPr lang="ja-JP" altLang="ja-JP" sz="1000" b="0" i="0" baseline="0">
              <a:latin typeface="+mn-lt"/>
              <a:ea typeface="+mn-ea"/>
              <a:cs typeface="+mn-cs"/>
            </a:rPr>
            <a:t>内訳</a:t>
          </a:r>
          <a:r>
            <a:rPr lang="en-US" altLang="ja-JP" sz="1000" b="0" i="0" baseline="0">
              <a:latin typeface="+mn-lt"/>
              <a:ea typeface="+mn-ea"/>
              <a:cs typeface="+mn-cs"/>
            </a:rPr>
            <a:t>]</a:t>
          </a:r>
          <a:endParaRPr lang="ja-JP" altLang="ja-JP" sz="1000"/>
        </a:p>
        <a:p>
          <a:pPr rtl="0">
            <a:lnSpc>
              <a:spcPts val="1200"/>
            </a:lnSpc>
          </a:pPr>
          <a:r>
            <a:rPr lang="ja-JP" altLang="ja-JP" sz="1000" b="0" i="0" baseline="0">
              <a:latin typeface="+mn-lt"/>
              <a:ea typeface="+mn-ea"/>
              <a:cs typeface="+mn-cs"/>
            </a:rPr>
            <a:t>　　</a:t>
          </a:r>
          <a:r>
            <a:rPr lang="ja-JP" altLang="en-US" sz="1000" b="0" i="0" baseline="0">
              <a:latin typeface="+mn-lt"/>
              <a:ea typeface="+mn-ea"/>
              <a:cs typeface="+mn-cs"/>
            </a:rPr>
            <a:t>　</a:t>
          </a:r>
          <a:r>
            <a:rPr lang="en-US" altLang="ja-JP" sz="1000" b="0" i="0" baseline="0">
              <a:latin typeface="+mn-lt"/>
              <a:ea typeface="+mn-ea"/>
              <a:cs typeface="+mn-cs"/>
            </a:rPr>
            <a:t>4</a:t>
          </a:r>
          <a:r>
            <a:rPr lang="ja-JP" altLang="en-US" sz="1000" b="0" i="0" baseline="0">
              <a:latin typeface="+mn-lt"/>
              <a:ea typeface="+mn-ea"/>
              <a:cs typeface="+mn-cs"/>
            </a:rPr>
            <a:t>月</a:t>
          </a:r>
          <a:r>
            <a:rPr lang="en-US" altLang="ja-JP" sz="1000" b="0" i="0" baseline="0">
              <a:latin typeface="+mn-lt"/>
              <a:ea typeface="+mn-ea"/>
              <a:cs typeface="+mn-cs"/>
            </a:rPr>
            <a:t>12</a:t>
          </a:r>
          <a:r>
            <a:rPr lang="ja-JP" altLang="en-US" sz="1000" b="0" i="0" baseline="0">
              <a:latin typeface="+mn-lt"/>
              <a:ea typeface="+mn-ea"/>
              <a:cs typeface="+mn-cs"/>
            </a:rPr>
            <a:t>日   計</a:t>
          </a:r>
          <a:r>
            <a:rPr lang="en-US" altLang="ja-JP" sz="1000" b="0" i="0" baseline="0">
              <a:latin typeface="+mn-lt"/>
              <a:ea typeface="+mn-ea"/>
              <a:cs typeface="+mn-cs"/>
            </a:rPr>
            <a:t>1</a:t>
          </a:r>
          <a:r>
            <a:rPr lang="ja-JP" altLang="en-US" sz="1000" b="0" i="0" baseline="0">
              <a:latin typeface="+mn-lt"/>
              <a:ea typeface="+mn-ea"/>
              <a:cs typeface="+mn-cs"/>
            </a:rPr>
            <a:t>回</a:t>
          </a:r>
        </a:p>
        <a:p>
          <a:pPr rtl="0">
            <a:lnSpc>
              <a:spcPts val="1200"/>
            </a:lnSpc>
          </a:pPr>
          <a:r>
            <a:rPr lang="ja-JP" altLang="en-US" sz="1000" b="0" i="0" baseline="0">
              <a:latin typeface="+mn-lt"/>
              <a:ea typeface="+mn-ea"/>
              <a:cs typeface="+mn-cs"/>
            </a:rPr>
            <a:t>　　　謝金　</a:t>
          </a:r>
          <a:r>
            <a:rPr lang="en-US" altLang="ja-JP" sz="1000" b="0" i="0" baseline="0">
              <a:latin typeface="+mn-lt"/>
              <a:ea typeface="+mn-ea"/>
              <a:cs typeface="+mn-cs"/>
            </a:rPr>
            <a:t>@50,000</a:t>
          </a:r>
          <a:r>
            <a:rPr lang="ja-JP" altLang="en-US" sz="1000" b="0" i="0" baseline="0">
              <a:latin typeface="+mn-lt"/>
              <a:ea typeface="+mn-ea"/>
              <a:cs typeface="+mn-cs"/>
            </a:rPr>
            <a:t>円 </a:t>
          </a:r>
          <a:r>
            <a:rPr lang="en-US" altLang="ja-JP" sz="1000" b="0" i="0" baseline="0">
              <a:latin typeface="+mn-lt"/>
              <a:ea typeface="+mn-ea"/>
              <a:cs typeface="+mn-cs"/>
            </a:rPr>
            <a:t>×2</a:t>
          </a:r>
          <a:r>
            <a:rPr lang="ja-JP" altLang="en-US" sz="1000" b="0" i="0" baseline="0">
              <a:latin typeface="+mn-lt"/>
              <a:ea typeface="+mn-ea"/>
              <a:cs typeface="+mn-cs"/>
            </a:rPr>
            <a:t>時間  ＝  </a:t>
          </a:r>
          <a:r>
            <a:rPr lang="en-US" altLang="ja-JP" sz="1000" b="0" i="0" baseline="0">
              <a:latin typeface="+mn-lt"/>
              <a:ea typeface="+mn-ea"/>
              <a:cs typeface="+mn-cs"/>
            </a:rPr>
            <a:t>100,000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旅費　</a:t>
          </a:r>
          <a:r>
            <a:rPr lang="en-US" altLang="ja-JP" sz="1000" b="0" i="0" baseline="0">
              <a:latin typeface="+mn-lt"/>
              <a:ea typeface="+mn-ea"/>
              <a:cs typeface="+mn-cs"/>
            </a:rPr>
            <a:t>@5,000</a:t>
          </a:r>
          <a:r>
            <a:rPr lang="ja-JP" altLang="en-US" sz="1000" b="0" i="0" baseline="0">
              <a:latin typeface="+mn-lt"/>
              <a:ea typeface="+mn-ea"/>
              <a:cs typeface="+mn-cs"/>
            </a:rPr>
            <a:t>円</a:t>
          </a:r>
          <a:r>
            <a:rPr lang="en-US" altLang="ja-JP" sz="1000" b="0" i="0" baseline="0">
              <a:latin typeface="+mn-lt"/>
              <a:ea typeface="+mn-ea"/>
              <a:cs typeface="+mn-cs"/>
            </a:rPr>
            <a:t>×1</a:t>
          </a:r>
          <a:r>
            <a:rPr lang="ja-JP" altLang="en-US" sz="1000" b="0" i="0" baseline="0">
              <a:latin typeface="+mn-lt"/>
              <a:ea typeface="+mn-ea"/>
              <a:cs typeface="+mn-cs"/>
            </a:rPr>
            <a:t>回　＝   </a:t>
          </a:r>
          <a:r>
            <a:rPr lang="en-US" altLang="ja-JP" sz="1000" b="0" i="0" baseline="0">
              <a:latin typeface="+mn-lt"/>
              <a:ea typeface="+mn-ea"/>
              <a:cs typeface="+mn-cs"/>
            </a:rPr>
            <a:t>5,000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支給額合計 </a:t>
          </a:r>
          <a:r>
            <a:rPr lang="en-US" altLang="ja-JP" sz="1000" b="0" i="0" baseline="0">
              <a:latin typeface="+mn-lt"/>
              <a:ea typeface="+mn-ea"/>
              <a:cs typeface="+mn-cs"/>
            </a:rPr>
            <a:t>105,000</a:t>
          </a:r>
          <a:r>
            <a:rPr lang="ja-JP" altLang="en-US" sz="1000" b="0" i="0" baseline="0">
              <a:latin typeface="+mn-lt"/>
              <a:ea typeface="+mn-ea"/>
              <a:cs typeface="+mn-cs"/>
            </a:rPr>
            <a:t>円     源泉徴収税（</a:t>
          </a:r>
          <a:r>
            <a:rPr lang="en-US" altLang="ja-JP" sz="1000" b="0" i="0" baseline="0">
              <a:latin typeface="+mn-lt"/>
              <a:ea typeface="+mn-ea"/>
              <a:cs typeface="+mn-cs"/>
            </a:rPr>
            <a:t>10.21</a:t>
          </a:r>
          <a:r>
            <a:rPr lang="ja-JP" altLang="en-US" sz="1000" b="0" i="0" baseline="0">
              <a:latin typeface="+mn-lt"/>
              <a:ea typeface="+mn-ea"/>
              <a:cs typeface="+mn-cs"/>
            </a:rPr>
            <a:t>％）   △</a:t>
          </a:r>
          <a:r>
            <a:rPr lang="en-US" altLang="ja-JP" sz="1000" b="0" i="0" baseline="0">
              <a:latin typeface="+mn-lt"/>
              <a:ea typeface="+mn-ea"/>
              <a:cs typeface="+mn-cs"/>
            </a:rPr>
            <a:t>10,720</a:t>
          </a:r>
          <a:r>
            <a:rPr lang="ja-JP" altLang="en-US" sz="1000" b="0" i="0" baseline="0">
              <a:latin typeface="+mn-lt"/>
              <a:ea typeface="+mn-ea"/>
              <a:cs typeface="+mn-cs"/>
            </a:rPr>
            <a:t>円</a:t>
          </a:r>
        </a:p>
        <a:p>
          <a:pPr rtl="0">
            <a:lnSpc>
              <a:spcPts val="1200"/>
            </a:lnSpc>
          </a:pPr>
          <a:r>
            <a:rPr lang="ja-JP" altLang="en-US" sz="1000" b="0" i="0" baseline="0">
              <a:latin typeface="+mn-lt"/>
              <a:ea typeface="+mn-ea"/>
              <a:cs typeface="+mn-cs"/>
            </a:rPr>
            <a:t>         差引支給額　</a:t>
          </a:r>
          <a:r>
            <a:rPr lang="en-US" altLang="ja-JP" sz="1000" b="0" i="0" baseline="0">
              <a:latin typeface="+mn-lt"/>
              <a:ea typeface="+mn-ea"/>
              <a:cs typeface="+mn-cs"/>
            </a:rPr>
            <a:t>94,280</a:t>
          </a:r>
          <a:r>
            <a:rPr lang="ja-JP" altLang="en-US" sz="1000" b="0" i="0" baseline="0">
              <a:latin typeface="+mn-lt"/>
              <a:ea typeface="+mn-ea"/>
              <a:cs typeface="+mn-cs"/>
            </a:rPr>
            <a:t>円</a:t>
          </a:r>
          <a:endParaRPr lang="en-US" altLang="ja-JP" sz="1000" b="0" i="0" baseline="0">
            <a:latin typeface="+mn-lt"/>
            <a:ea typeface="+mn-ea"/>
            <a:cs typeface="+mn-cs"/>
          </a:endParaRPr>
        </a:p>
        <a:p>
          <a:pPr rtl="0"/>
          <a:endParaRPr lang="en-US" altLang="ja-JP" sz="1000" b="0" i="0" baseline="0">
            <a:latin typeface="+mn-lt"/>
            <a:ea typeface="+mn-ea"/>
            <a:cs typeface="+mn-cs"/>
          </a:endParaRPr>
        </a:p>
        <a:p>
          <a:pPr rtl="0">
            <a:lnSpc>
              <a:spcPts val="1200"/>
            </a:lnSpc>
          </a:pPr>
          <a:r>
            <a:rPr lang="ja-JP" altLang="en-US" sz="1000" b="0" i="0" baseline="0">
              <a:latin typeface="+mn-lt"/>
              <a:ea typeface="+mn-ea"/>
              <a:cs typeface="+mn-cs"/>
            </a:rPr>
            <a:t>　令和</a:t>
          </a:r>
          <a:r>
            <a:rPr lang="ja-JP" altLang="en-US" sz="1000" b="0" i="0" baseline="0">
              <a:solidFill>
                <a:schemeClr val="tx1"/>
              </a:solidFill>
              <a:latin typeface="+mn-lt"/>
              <a:ea typeface="+mn-ea"/>
              <a:cs typeface="+mn-cs"/>
            </a:rPr>
            <a:t>〇</a:t>
          </a:r>
          <a:r>
            <a:rPr lang="ja-JP" altLang="en-US" sz="1000" b="0" i="0" baseline="0">
              <a:latin typeface="+mn-lt"/>
              <a:ea typeface="+mn-ea"/>
              <a:cs typeface="+mn-cs"/>
            </a:rPr>
            <a:t>年〇月〇日　指定口座に振り込みました</a:t>
          </a:r>
          <a:endParaRPr lang="en-US" altLang="ja-JP" sz="1000" b="0" i="0" baseline="0">
            <a:latin typeface="+mn-lt"/>
            <a:ea typeface="+mn-ea"/>
            <a:cs typeface="+mn-cs"/>
          </a:endParaRPr>
        </a:p>
        <a:p>
          <a:pPr rtl="0"/>
          <a:r>
            <a:rPr lang="ja-JP" altLang="en-US" sz="1000"/>
            <a:t>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endParaRPr lang="ja-JP" altLang="ja-JP" sz="1000"/>
        </a:p>
      </xdr:txBody>
    </xdr:sp>
    <xdr:clientData/>
  </xdr:twoCellAnchor>
  <xdr:twoCellAnchor>
    <xdr:from>
      <xdr:col>1</xdr:col>
      <xdr:colOff>169332</xdr:colOff>
      <xdr:row>33</xdr:row>
      <xdr:rowOff>201082</xdr:rowOff>
    </xdr:from>
    <xdr:to>
      <xdr:col>4</xdr:col>
      <xdr:colOff>590550</xdr:colOff>
      <xdr:row>38</xdr:row>
      <xdr:rowOff>161925</xdr:rowOff>
    </xdr:to>
    <xdr:sp macro="" textlink="">
      <xdr:nvSpPr>
        <xdr:cNvPr id="43" name="Rectangle 46">
          <a:extLst>
            <a:ext uri="{FF2B5EF4-FFF2-40B4-BE49-F238E27FC236}">
              <a16:creationId xmlns:a16="http://schemas.microsoft.com/office/drawing/2014/main" id="{00000000-0008-0000-0000-00002B000000}"/>
            </a:ext>
          </a:extLst>
        </xdr:cNvPr>
        <xdr:cNvSpPr>
          <a:spLocks noChangeArrowheads="1"/>
        </xdr:cNvSpPr>
      </xdr:nvSpPr>
      <xdr:spPr bwMode="auto">
        <a:xfrm>
          <a:off x="13732932" y="11250082"/>
          <a:ext cx="3897843" cy="1722968"/>
        </a:xfrm>
        <a:prstGeom prst="rect">
          <a:avLst/>
        </a:prstGeom>
        <a:solidFill>
          <a:srgbClr val="FFFFFF"/>
        </a:solidFill>
        <a:ln w="9525" algn="ctr">
          <a:solidFill>
            <a:srgbClr val="00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　</a:t>
          </a:r>
        </a:p>
        <a:p>
          <a:pPr algn="l" rtl="0">
            <a:lnSpc>
              <a:spcPts val="1100"/>
            </a:lnSpc>
            <a:defRPr sz="1000"/>
          </a:pPr>
          <a:r>
            <a:rPr lang="ja-JP" altLang="en-US" sz="1000" b="0" i="0" u="none" strike="noStrike" baseline="0">
              <a:solidFill>
                <a:srgbClr val="000000"/>
              </a:solidFill>
              <a:latin typeface="ＭＳ ゴシック"/>
              <a:ea typeface="ＭＳ ゴシック"/>
            </a:rPr>
            <a:t>　　　　　　　　　銀行振込依頼書（お客様控え）</a:t>
          </a:r>
        </a:p>
        <a:p>
          <a:pPr algn="l" rtl="0">
            <a:lnSpc>
              <a:spcPts val="12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依 頼 人　公益</a:t>
          </a:r>
          <a:r>
            <a:rPr lang="ja-JP" altLang="ja-JP" sz="1000" b="0" i="0" baseline="0">
              <a:latin typeface="+mn-lt"/>
              <a:ea typeface="+mn-ea"/>
              <a:cs typeface="+mn-cs"/>
            </a:rPr>
            <a:t>財団法人</a:t>
          </a:r>
          <a:r>
            <a:rPr lang="ja-JP" altLang="en-US" sz="1000" b="0" i="0" baseline="0">
              <a:latin typeface="+mn-lt"/>
              <a:ea typeface="+mn-ea"/>
              <a:cs typeface="+mn-cs"/>
            </a:rPr>
            <a:t>○○</a:t>
          </a:r>
          <a:r>
            <a:rPr lang="ja-JP" altLang="ja-JP" sz="1000" b="0" i="0" baseline="0">
              <a:latin typeface="+mn-lt"/>
              <a:ea typeface="+mn-ea"/>
              <a:cs typeface="+mn-cs"/>
            </a:rPr>
            <a:t>協会</a:t>
          </a:r>
          <a:r>
            <a:rPr lang="ja-JP" altLang="en-US" sz="1000" b="0" i="0" u="none" strike="noStrike" baseline="0">
              <a:solidFill>
                <a:srgbClr val="000000"/>
              </a:solidFill>
              <a:latin typeface="ＭＳ ゴシック"/>
              <a:ea typeface="ＭＳ ゴシック"/>
            </a:rPr>
            <a:t>様</a:t>
          </a:r>
          <a:endParaRPr lang="en-US" altLang="ja-JP" sz="1000" b="0" i="0" u="none" strike="noStrike" baseline="0">
            <a:solidFill>
              <a:srgbClr val="000000"/>
            </a:solidFill>
            <a:latin typeface="ＭＳ ゴシック"/>
            <a:ea typeface="ＭＳ ゴシック"/>
          </a:endParaRPr>
        </a:p>
        <a:p>
          <a:pPr algn="l" rtl="0">
            <a:lnSpc>
              <a:spcPts val="1100"/>
            </a:lnSpc>
            <a:defRPr sz="1000"/>
          </a:pP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振 込 先　○○銀行</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支店</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口座番号　・・・・</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お受取人　くじ一郎</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金　　額　</a:t>
          </a:r>
          <a:r>
            <a:rPr lang="en-US" altLang="ja-JP" sz="1000" b="0" i="0" u="none" strike="noStrike" baseline="0">
              <a:solidFill>
                <a:srgbClr val="000000"/>
              </a:solidFill>
              <a:latin typeface="ＭＳ ゴシック"/>
              <a:ea typeface="ＭＳ ゴシック"/>
            </a:rPr>
            <a:t>94,280</a:t>
          </a:r>
          <a:r>
            <a:rPr lang="ja-JP" altLang="en-US" sz="1000" b="0" i="0" u="none" strike="noStrike" baseline="0">
              <a:solidFill>
                <a:srgbClr val="000000"/>
              </a:solidFill>
              <a:latin typeface="ＭＳ ゴシック"/>
              <a:ea typeface="ＭＳ ゴシック"/>
            </a:rPr>
            <a:t>円</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手 数 料　　 </a:t>
          </a:r>
          <a:r>
            <a:rPr lang="en-US" altLang="ja-JP" sz="1000" b="0" i="0" u="none" strike="noStrike" baseline="0">
              <a:solidFill>
                <a:srgbClr val="000000"/>
              </a:solidFill>
              <a:latin typeface="ＭＳ ゴシック"/>
              <a:ea typeface="ＭＳ ゴシック"/>
            </a:rPr>
            <a:t>324</a:t>
          </a:r>
          <a:r>
            <a:rPr lang="ja-JP" altLang="en-US" sz="1000" b="0" i="0" u="none" strike="noStrike" baseline="0">
              <a:solidFill>
                <a:srgbClr val="000000"/>
              </a:solidFill>
              <a:latin typeface="ＭＳ ゴシック"/>
              <a:ea typeface="ＭＳ ゴシック"/>
            </a:rPr>
            <a:t>円</a:t>
          </a:r>
        </a:p>
      </xdr:txBody>
    </xdr:sp>
    <xdr:clientData/>
  </xdr:twoCellAnchor>
  <xdr:twoCellAnchor>
    <xdr:from>
      <xdr:col>0</xdr:col>
      <xdr:colOff>258233</xdr:colOff>
      <xdr:row>23</xdr:row>
      <xdr:rowOff>120650</xdr:rowOff>
    </xdr:from>
    <xdr:to>
      <xdr:col>1</xdr:col>
      <xdr:colOff>74083</xdr:colOff>
      <xdr:row>23</xdr:row>
      <xdr:rowOff>395816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3507508" y="7645400"/>
          <a:ext cx="130175" cy="22754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1</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6</xdr:col>
      <xdr:colOff>141817</xdr:colOff>
      <xdr:row>23</xdr:row>
      <xdr:rowOff>136524</xdr:rowOff>
    </xdr:from>
    <xdr:to>
      <xdr:col>6</xdr:col>
      <xdr:colOff>342901</xdr:colOff>
      <xdr:row>24</xdr:row>
      <xdr:rowOff>30692</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8477442" y="7661274"/>
          <a:ext cx="201084" cy="24659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ＭＳ 明朝" panose="02020609040205080304" pitchFamily="17" charset="-128"/>
              <a:ea typeface="ＭＳ 明朝" panose="02020609040205080304" pitchFamily="17" charset="-128"/>
            </a:rPr>
            <a:t>2</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1230844</xdr:colOff>
      <xdr:row>23</xdr:row>
      <xdr:rowOff>50801</xdr:rowOff>
    </xdr:from>
    <xdr:to>
      <xdr:col>5</xdr:col>
      <xdr:colOff>0</xdr:colOff>
      <xdr:row>24</xdr:row>
      <xdr:rowOff>65801</xdr:rowOff>
    </xdr:to>
    <xdr:sp macro="" textlink="">
      <xdr:nvSpPr>
        <xdr:cNvPr id="46" name="円/楕円 19">
          <a:extLst>
            <a:ext uri="{FF2B5EF4-FFF2-40B4-BE49-F238E27FC236}">
              <a16:creationId xmlns:a16="http://schemas.microsoft.com/office/drawing/2014/main" id="{00000000-0008-0000-0000-00002E000000}"/>
            </a:ext>
          </a:extLst>
        </xdr:cNvPr>
        <xdr:cNvSpPr/>
      </xdr:nvSpPr>
      <xdr:spPr>
        <a:xfrm>
          <a:off x="16889944" y="7575551"/>
          <a:ext cx="797981" cy="367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327026</xdr:colOff>
      <xdr:row>23</xdr:row>
      <xdr:rowOff>83607</xdr:rowOff>
    </xdr:from>
    <xdr:to>
      <xdr:col>11</xdr:col>
      <xdr:colOff>326351</xdr:colOff>
      <xdr:row>24</xdr:row>
      <xdr:rowOff>62607</xdr:rowOff>
    </xdr:to>
    <xdr:sp macro="" textlink="">
      <xdr:nvSpPr>
        <xdr:cNvPr id="47" name="円/楕円 20">
          <a:extLst>
            <a:ext uri="{FF2B5EF4-FFF2-40B4-BE49-F238E27FC236}">
              <a16:creationId xmlns:a16="http://schemas.microsoft.com/office/drawing/2014/main" id="{00000000-0008-0000-0000-00002F000000}"/>
            </a:ext>
          </a:extLst>
        </xdr:cNvPr>
        <xdr:cNvSpPr/>
      </xdr:nvSpPr>
      <xdr:spPr>
        <a:xfrm>
          <a:off x="21415376" y="7608357"/>
          <a:ext cx="808950" cy="331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203200</xdr:colOff>
      <xdr:row>7</xdr:row>
      <xdr:rowOff>353485</xdr:rowOff>
    </xdr:from>
    <xdr:to>
      <xdr:col>4</xdr:col>
      <xdr:colOff>0</xdr:colOff>
      <xdr:row>23</xdr:row>
      <xdr:rowOff>38100</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a:off x="13766800" y="1887010"/>
          <a:ext cx="3273425" cy="56758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76200</xdr:rowOff>
    </xdr:from>
    <xdr:to>
      <xdr:col>13</xdr:col>
      <xdr:colOff>923925</xdr:colOff>
      <xdr:row>3</xdr:row>
      <xdr:rowOff>9525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3249275" y="76200"/>
          <a:ext cx="11191875" cy="685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619125</xdr:colOff>
      <xdr:row>19</xdr:row>
      <xdr:rowOff>349250</xdr:rowOff>
    </xdr:from>
    <xdr:to>
      <xdr:col>8</xdr:col>
      <xdr:colOff>57150</xdr:colOff>
      <xdr:row>20</xdr:row>
      <xdr:rowOff>349250</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933450" y="6464300"/>
          <a:ext cx="5438775"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44451</xdr:colOff>
      <xdr:row>39</xdr:row>
      <xdr:rowOff>365124</xdr:rowOff>
    </xdr:from>
    <xdr:to>
      <xdr:col>14</xdr:col>
      <xdr:colOff>31750</xdr:colOff>
      <xdr:row>40</xdr:row>
      <xdr:rowOff>380124</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3293726" y="13519149"/>
          <a:ext cx="11188699" cy="3483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938740</xdr:colOff>
      <xdr:row>23</xdr:row>
      <xdr:rowOff>315381</xdr:rowOff>
    </xdr:from>
    <xdr:to>
      <xdr:col>3</xdr:col>
      <xdr:colOff>1154740</xdr:colOff>
      <xdr:row>24</xdr:row>
      <xdr:rowOff>39156</xdr:rowOff>
    </xdr:to>
    <xdr:sp macro="" textlink="">
      <xdr:nvSpPr>
        <xdr:cNvPr id="52" name="右矢印 51">
          <a:extLst>
            <a:ext uri="{FF2B5EF4-FFF2-40B4-BE49-F238E27FC236}">
              <a16:creationId xmlns:a16="http://schemas.microsoft.com/office/drawing/2014/main" id="{00000000-0008-0000-0000-000034000000}"/>
            </a:ext>
          </a:extLst>
        </xdr:cNvPr>
        <xdr:cNvSpPr/>
      </xdr:nvSpPr>
      <xdr:spPr>
        <a:xfrm rot="20088327">
          <a:off x="16597840" y="7840131"/>
          <a:ext cx="216000" cy="762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23</xdr:row>
      <xdr:rowOff>276225</xdr:rowOff>
    </xdr:from>
    <xdr:to>
      <xdr:col>10</xdr:col>
      <xdr:colOff>235051</xdr:colOff>
      <xdr:row>24</xdr:row>
      <xdr:rowOff>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rot="20088327">
          <a:off x="21107401" y="7800975"/>
          <a:ext cx="216000" cy="762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323850</xdr:colOff>
      <xdr:row>13</xdr:row>
      <xdr:rowOff>311397</xdr:rowOff>
    </xdr:from>
    <xdr:ext cx="1595966" cy="364877"/>
    <xdr:sp macro="" textlink="">
      <xdr:nvSpPr>
        <xdr:cNvPr id="54" name="AutoShape 8">
          <a:extLst>
            <a:ext uri="{FF2B5EF4-FFF2-40B4-BE49-F238E27FC236}">
              <a16:creationId xmlns:a16="http://schemas.microsoft.com/office/drawing/2014/main" id="{00000000-0008-0000-0000-000036000000}"/>
            </a:ext>
          </a:extLst>
        </xdr:cNvPr>
        <xdr:cNvSpPr>
          <a:spLocks noChangeArrowheads="1"/>
        </xdr:cNvSpPr>
      </xdr:nvSpPr>
      <xdr:spPr bwMode="auto">
        <a:xfrm>
          <a:off x="18659475" y="4311897"/>
          <a:ext cx="1595966" cy="364877"/>
        </a:xfrm>
        <a:prstGeom prst="wedgeRectCallout">
          <a:avLst>
            <a:gd name="adj1" fmla="val 84062"/>
            <a:gd name="adj2" fmla="val -21411"/>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ja-JP" sz="1000" b="0" i="0">
              <a:solidFill>
                <a:srgbClr val="FF0000"/>
              </a:solidFill>
              <a:effectLst/>
              <a:latin typeface="+mn-lt"/>
              <a:ea typeface="+mn-ea"/>
              <a:cs typeface="+mn-cs"/>
            </a:rPr>
            <a:t>実際に、助成対象経費として支出した経費を記入。</a:t>
          </a:r>
          <a:endParaRPr lang="ja-JP" altLang="ja-JP" sz="1000">
            <a:solidFill>
              <a:srgbClr val="FF0000"/>
            </a:solidFill>
            <a:effectLst/>
          </a:endParaRPr>
        </a:p>
      </xdr:txBody>
    </xdr:sp>
    <xdr:clientData/>
  </xdr:oneCellAnchor>
  <xdr:oneCellAnchor>
    <xdr:from>
      <xdr:col>6</xdr:col>
      <xdr:colOff>323849</xdr:colOff>
      <xdr:row>0</xdr:row>
      <xdr:rowOff>178048</xdr:rowOff>
    </xdr:from>
    <xdr:ext cx="2749365" cy="345827"/>
    <xdr:sp macro="" textlink="">
      <xdr:nvSpPr>
        <xdr:cNvPr id="55" name="AutoShape 8">
          <a:extLst>
            <a:ext uri="{FF2B5EF4-FFF2-40B4-BE49-F238E27FC236}">
              <a16:creationId xmlns:a16="http://schemas.microsoft.com/office/drawing/2014/main" id="{00000000-0008-0000-0000-000037000000}"/>
            </a:ext>
          </a:extLst>
        </xdr:cNvPr>
        <xdr:cNvSpPr>
          <a:spLocks noChangeArrowheads="1"/>
        </xdr:cNvSpPr>
      </xdr:nvSpPr>
      <xdr:spPr bwMode="auto">
        <a:xfrm>
          <a:off x="5410199" y="178048"/>
          <a:ext cx="2749365" cy="345827"/>
        </a:xfrm>
        <a:prstGeom prst="wedgeRectCallout">
          <a:avLst>
            <a:gd name="adj1" fmla="val 55507"/>
            <a:gd name="adj2" fmla="val 34227"/>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rPr>
            <a:t>団体名、事業名についても、漏れなく記入すること。</a:t>
          </a:r>
          <a:endParaRPr lang="ja-JP" altLang="ja-JP" sz="1000">
            <a:solidFill>
              <a:srgbClr val="FF0000"/>
            </a:solidFill>
            <a:effectLst/>
          </a:endParaRPr>
        </a:p>
      </xdr:txBody>
    </xdr:sp>
    <xdr:clientData/>
  </xdr:oneCellAnchor>
  <xdr:twoCellAnchor>
    <xdr:from>
      <xdr:col>6</xdr:col>
      <xdr:colOff>38100</xdr:colOff>
      <xdr:row>32</xdr:row>
      <xdr:rowOff>276225</xdr:rowOff>
    </xdr:from>
    <xdr:to>
      <xdr:col>12</xdr:col>
      <xdr:colOff>331260</xdr:colOff>
      <xdr:row>35</xdr:row>
      <xdr:rowOff>171450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8373725" y="10972800"/>
          <a:ext cx="4665135" cy="952500"/>
        </a:xfrm>
        <a:prstGeom prst="rect">
          <a:avLst/>
        </a:prstGeom>
        <a:solidFill>
          <a:schemeClr val="accent2">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800" b="1">
            <a:solidFill>
              <a:srgbClr val="FF0000"/>
            </a:solidFill>
          </a:endParaRPr>
        </a:p>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r>
            <a:rPr kumimoji="1" lang="ja-JP" altLang="en-US" sz="1400" b="1">
              <a:solidFill>
                <a:srgbClr val="FF0000"/>
              </a:solidFill>
            </a:rPr>
            <a:t>助成対象経費の支払は、銀行振込を原則とします。</a:t>
          </a:r>
          <a:endParaRPr kumimoji="1" lang="en-US" altLang="ja-JP" sz="1400" b="1">
            <a:solidFill>
              <a:srgbClr val="FF0000"/>
            </a:solidFill>
          </a:endParaRPr>
        </a:p>
        <a:p>
          <a:endParaRPr kumimoji="1" lang="en-US" altLang="ja-JP" sz="300" b="1">
            <a:solidFill>
              <a:srgbClr val="FF0000"/>
            </a:solidFill>
          </a:endParaRPr>
        </a:p>
        <a:p>
          <a:pPr>
            <a:lnSpc>
              <a:spcPts val="1400"/>
            </a:lnSpc>
          </a:pPr>
          <a:r>
            <a:rPr kumimoji="1" lang="ja-JP" altLang="en-US" sz="1200"/>
            <a:t>（現金により支払する場合は対象経費となりませんので充分ご留意</a:t>
          </a:r>
          <a:endParaRPr kumimoji="1" lang="en-US" altLang="ja-JP" sz="1200"/>
        </a:p>
        <a:p>
          <a:pPr>
            <a:lnSpc>
              <a:spcPts val="1400"/>
            </a:lnSpc>
          </a:pPr>
          <a:r>
            <a:rPr kumimoji="1" lang="ja-JP" altLang="en-US" sz="1200"/>
            <a:t>ください。詳細は「会計処理の手引」をご確認ください。）</a:t>
          </a:r>
        </a:p>
      </xdr:txBody>
    </xdr:sp>
    <xdr:clientData/>
  </xdr:twoCellAnchor>
  <xdr:oneCellAnchor>
    <xdr:from>
      <xdr:col>6</xdr:col>
      <xdr:colOff>47625</xdr:colOff>
      <xdr:row>36</xdr:row>
      <xdr:rowOff>28575</xdr:rowOff>
    </xdr:from>
    <xdr:ext cx="2695574" cy="1219170"/>
    <xdr:sp macro="" textlink="">
      <xdr:nvSpPr>
        <xdr:cNvPr id="57" name="AutoShape 8">
          <a:extLst>
            <a:ext uri="{FF2B5EF4-FFF2-40B4-BE49-F238E27FC236}">
              <a16:creationId xmlns:a16="http://schemas.microsoft.com/office/drawing/2014/main" id="{00000000-0008-0000-0000-000039000000}"/>
            </a:ext>
          </a:extLst>
        </xdr:cNvPr>
        <xdr:cNvSpPr>
          <a:spLocks noChangeArrowheads="1"/>
        </xdr:cNvSpPr>
      </xdr:nvSpPr>
      <xdr:spPr bwMode="auto">
        <a:xfrm>
          <a:off x="18383250" y="121348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11</xdr:col>
      <xdr:colOff>219075</xdr:colOff>
      <xdr:row>18</xdr:row>
      <xdr:rowOff>247650</xdr:rowOff>
    </xdr:from>
    <xdr:ext cx="2095500" cy="800101"/>
    <xdr:sp macro="" textlink="">
      <xdr:nvSpPr>
        <xdr:cNvPr id="58" name="AutoShape 8">
          <a:extLst>
            <a:ext uri="{FF2B5EF4-FFF2-40B4-BE49-F238E27FC236}">
              <a16:creationId xmlns:a16="http://schemas.microsoft.com/office/drawing/2014/main" id="{00000000-0008-0000-0000-00003A000000}"/>
            </a:ext>
          </a:extLst>
        </xdr:cNvPr>
        <xdr:cNvSpPr>
          <a:spLocks noChangeArrowheads="1"/>
        </xdr:cNvSpPr>
      </xdr:nvSpPr>
      <xdr:spPr bwMode="auto">
        <a:xfrm>
          <a:off x="22117050" y="6010275"/>
          <a:ext cx="2095500" cy="800101"/>
        </a:xfrm>
        <a:prstGeom prst="wedgeRectCallout">
          <a:avLst>
            <a:gd name="adj1" fmla="val 20997"/>
            <a:gd name="adj2" fmla="val -79005"/>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endParaRPr lang="en-US" altLang="ja-JP" sz="1000" b="1" i="0" u="sng" baseline="0">
            <a:solidFill>
              <a:srgbClr val="FF0000"/>
            </a:solidFill>
            <a:effectLst/>
            <a:latin typeface="+mn-lt"/>
            <a:ea typeface="+mn-ea"/>
            <a:cs typeface="+mn-cs"/>
          </a:endParaRPr>
        </a:p>
        <a:p>
          <a:pPr rtl="0">
            <a:lnSpc>
              <a:spcPts val="1200"/>
            </a:lnSpc>
          </a:pP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oneCellAnchor>
    <xdr:from>
      <xdr:col>11</xdr:col>
      <xdr:colOff>133350</xdr:colOff>
      <xdr:row>14</xdr:row>
      <xdr:rowOff>266700</xdr:rowOff>
    </xdr:from>
    <xdr:ext cx="1656000" cy="972000"/>
    <xdr:sp macro="" textlink="">
      <xdr:nvSpPr>
        <xdr:cNvPr id="59" name="AutoShape 8">
          <a:extLst>
            <a:ext uri="{FF2B5EF4-FFF2-40B4-BE49-F238E27FC236}">
              <a16:creationId xmlns:a16="http://schemas.microsoft.com/office/drawing/2014/main" id="{00000000-0008-0000-0000-00003B000000}"/>
            </a:ext>
          </a:extLst>
        </xdr:cNvPr>
        <xdr:cNvSpPr>
          <a:spLocks noChangeArrowheads="1"/>
        </xdr:cNvSpPr>
      </xdr:nvSpPr>
      <xdr:spPr bwMode="auto">
        <a:xfrm>
          <a:off x="22031325" y="4619625"/>
          <a:ext cx="1656000" cy="972000"/>
        </a:xfrm>
        <a:prstGeom prst="wedgeRectCallout">
          <a:avLst>
            <a:gd name="adj1" fmla="val -70038"/>
            <a:gd name="adj2" fmla="val -21718"/>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対象経費</a:t>
          </a:r>
          <a:r>
            <a:rPr lang="ja-JP" altLang="ja-JP" sz="1000" b="0" i="0" baseline="0">
              <a:solidFill>
                <a:srgbClr val="FF0000"/>
              </a:solidFill>
              <a:effectLst/>
              <a:latin typeface="+mn-lt"/>
              <a:ea typeface="+mn-ea"/>
              <a:cs typeface="+mn-cs"/>
            </a:rPr>
            <a:t>額が実施要領別表</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「助成対象経費の基準等」の</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基準単価を超える場合は、</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その基準単価により算出</a:t>
          </a:r>
          <a:endParaRPr lang="en-US" altLang="ja-JP" sz="1000" b="0" i="0" baseline="0">
            <a:solidFill>
              <a:srgbClr val="FF0000"/>
            </a:solidFill>
            <a:effectLst/>
            <a:latin typeface="+mn-lt"/>
            <a:ea typeface="+mn-ea"/>
            <a:cs typeface="+mn-cs"/>
          </a:endParaRPr>
        </a:p>
        <a:p>
          <a:pPr rtl="0">
            <a:lnSpc>
              <a:spcPts val="1200"/>
            </a:lnSpc>
          </a:pPr>
          <a:r>
            <a:rPr lang="ja-JP" altLang="ja-JP" sz="1000" b="0" i="0" baseline="0">
              <a:solidFill>
                <a:srgbClr val="FF0000"/>
              </a:solidFill>
              <a:effectLst/>
              <a:latin typeface="+mn-lt"/>
              <a:ea typeface="+mn-ea"/>
              <a:cs typeface="+mn-cs"/>
            </a:rPr>
            <a:t>された額を記入。</a:t>
          </a:r>
          <a:endParaRPr lang="ja-JP" altLang="ja-JP" sz="1000">
            <a:solidFill>
              <a:srgbClr val="FF0000"/>
            </a:solidFill>
            <a:effectLst/>
          </a:endParaRPr>
        </a:p>
      </xdr:txBody>
    </xdr:sp>
    <xdr:clientData/>
  </xdr:oneCellAnchor>
  <xdr:oneCellAnchor>
    <xdr:from>
      <xdr:col>0</xdr:col>
      <xdr:colOff>247650</xdr:colOff>
      <xdr:row>17</xdr:row>
      <xdr:rowOff>38100</xdr:rowOff>
    </xdr:from>
    <xdr:ext cx="1238250" cy="714376"/>
    <xdr:sp macro="" textlink="">
      <xdr:nvSpPr>
        <xdr:cNvPr id="60" name="AutoShape 8">
          <a:extLst>
            <a:ext uri="{FF2B5EF4-FFF2-40B4-BE49-F238E27FC236}">
              <a16:creationId xmlns:a16="http://schemas.microsoft.com/office/drawing/2014/main" id="{00000000-0008-0000-0000-00003C000000}"/>
            </a:ext>
          </a:extLst>
        </xdr:cNvPr>
        <xdr:cNvSpPr>
          <a:spLocks noChangeArrowheads="1"/>
        </xdr:cNvSpPr>
      </xdr:nvSpPr>
      <xdr:spPr bwMode="auto">
        <a:xfrm>
          <a:off x="13496925" y="5448300"/>
          <a:ext cx="1238250" cy="714376"/>
        </a:xfrm>
        <a:prstGeom prst="wedgeRectCallout">
          <a:avLst>
            <a:gd name="adj1" fmla="val 33991"/>
            <a:gd name="adj2" fmla="val 63682"/>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からのくじ助成金収入を最後に入力すること。</a:t>
          </a:r>
        </a:p>
      </xdr:txBody>
    </xdr:sp>
    <xdr:clientData/>
  </xdr:oneCellAnchor>
  <xdr:oneCellAnchor>
    <xdr:from>
      <xdr:col>7</xdr:col>
      <xdr:colOff>9525</xdr:colOff>
      <xdr:row>18</xdr:row>
      <xdr:rowOff>152400</xdr:rowOff>
    </xdr:from>
    <xdr:ext cx="2743200" cy="295275"/>
    <xdr:sp macro="" textlink="">
      <xdr:nvSpPr>
        <xdr:cNvPr id="61" name="AutoShape 8">
          <a:extLst>
            <a:ext uri="{FF2B5EF4-FFF2-40B4-BE49-F238E27FC236}">
              <a16:creationId xmlns:a16="http://schemas.microsoft.com/office/drawing/2014/main" id="{00000000-0008-0000-0000-00003D000000}"/>
            </a:ext>
          </a:extLst>
        </xdr:cNvPr>
        <xdr:cNvSpPr>
          <a:spLocks noChangeArrowheads="1"/>
        </xdr:cNvSpPr>
      </xdr:nvSpPr>
      <xdr:spPr bwMode="auto">
        <a:xfrm>
          <a:off x="18859500" y="5915025"/>
          <a:ext cx="2743200" cy="295275"/>
        </a:xfrm>
        <a:prstGeom prst="wedgeRectCallout">
          <a:avLst>
            <a:gd name="adj1" fmla="val -47020"/>
            <a:gd name="adj2" fmla="val 116969"/>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algn="just" rtl="0">
            <a:lnSpc>
              <a:spcPts val="1100"/>
            </a:lnSpc>
            <a:defRPr sz="1000"/>
          </a:pPr>
          <a:r>
            <a:rPr lang="ja-JP" altLang="en-US" sz="1000" b="0" i="0" strike="noStrike">
              <a:solidFill>
                <a:srgbClr val="FF0000"/>
              </a:solidFill>
              <a:latin typeface="+mn-ea"/>
              <a:ea typeface="+mn-ea"/>
            </a:rPr>
            <a:t> くじ助成金は、</a:t>
          </a:r>
          <a:r>
            <a:rPr lang="en-US" altLang="ja-JP" sz="1000" b="0" i="0" strike="noStrike">
              <a:solidFill>
                <a:srgbClr val="FF0000"/>
              </a:solidFill>
              <a:latin typeface="+mn-ea"/>
              <a:ea typeface="+mn-ea"/>
            </a:rPr>
            <a:t>1,000</a:t>
          </a:r>
          <a:r>
            <a:rPr lang="ja-JP" altLang="en-US" sz="1000" b="0" i="0" strike="noStrike">
              <a:solidFill>
                <a:srgbClr val="FF0000"/>
              </a:solidFill>
              <a:latin typeface="+mn-ea"/>
              <a:ea typeface="+mn-ea"/>
            </a:rPr>
            <a:t>円未満切り捨てとなります。</a:t>
          </a:r>
          <a:endParaRPr lang="en-US" altLang="ja-JP" sz="1000" b="0" i="0" strike="noStrike">
            <a:solidFill>
              <a:srgbClr val="FF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87"/>
  <sheetViews>
    <sheetView showGridLines="0" tabSelected="1" view="pageBreakPreview" zoomScaleNormal="100" zoomScaleSheetLayoutView="100" workbookViewId="0">
      <selection activeCell="D13" sqref="D13"/>
    </sheetView>
  </sheetViews>
  <sheetFormatPr defaultColWidth="9.140625" defaultRowHeight="12"/>
  <cols>
    <col min="1" max="1" width="4.7109375" style="113" customWidth="1"/>
    <col min="2" max="2" width="10.7109375" style="114" customWidth="1"/>
    <col min="3" max="4" width="20.7109375" style="114" customWidth="1"/>
    <col min="5" max="6" width="9.7109375" style="114" customWidth="1"/>
    <col min="7" max="7" width="7.7109375" style="114" bestFit="1" customWidth="1"/>
    <col min="8" max="9" width="10.7109375" style="114" customWidth="1"/>
    <col min="10" max="13" width="12.140625" style="114" customWidth="1"/>
    <col min="14" max="14" width="14" style="114" customWidth="1"/>
    <col min="15" max="15" width="9.28515625" style="84" customWidth="1"/>
    <col min="16" max="16384" width="9.140625" style="84"/>
  </cols>
  <sheetData>
    <row r="1" spans="1:14" ht="29.25" customHeight="1">
      <c r="J1" s="314" t="s">
        <v>188</v>
      </c>
      <c r="K1" s="315"/>
      <c r="L1" s="313" t="s">
        <v>191</v>
      </c>
      <c r="M1" s="313"/>
      <c r="N1" s="313"/>
    </row>
    <row r="2" spans="1:14" ht="24" customHeight="1">
      <c r="B2" s="115" t="s">
        <v>185</v>
      </c>
      <c r="C2" s="312" t="s">
        <v>186</v>
      </c>
      <c r="D2" s="312"/>
      <c r="E2" s="116"/>
      <c r="F2" s="313" t="s">
        <v>187</v>
      </c>
      <c r="G2" s="313"/>
      <c r="H2" s="313"/>
      <c r="I2" s="313"/>
      <c r="J2" s="314" t="s">
        <v>95</v>
      </c>
      <c r="K2" s="315"/>
      <c r="L2" s="316" t="s">
        <v>220</v>
      </c>
      <c r="M2" s="316"/>
      <c r="N2" s="316"/>
    </row>
    <row r="3" spans="1:14" ht="6" customHeight="1"/>
    <row r="4" spans="1:14" ht="12" customHeight="1">
      <c r="A4" s="296" t="s">
        <v>31</v>
      </c>
      <c r="B4" s="298" t="s">
        <v>0</v>
      </c>
      <c r="C4" s="300" t="s">
        <v>1</v>
      </c>
      <c r="D4" s="302" t="s">
        <v>79</v>
      </c>
      <c r="E4" s="304" t="s">
        <v>80</v>
      </c>
      <c r="F4" s="304"/>
      <c r="G4" s="306" t="s">
        <v>34</v>
      </c>
      <c r="H4" s="308" t="s">
        <v>3</v>
      </c>
      <c r="I4" s="310" t="s">
        <v>2</v>
      </c>
      <c r="J4" s="117"/>
      <c r="K4" s="117"/>
      <c r="L4" s="117"/>
      <c r="M4" s="117"/>
      <c r="N4" s="294" t="s">
        <v>30</v>
      </c>
    </row>
    <row r="5" spans="1:14" ht="12.75" thickBot="1">
      <c r="A5" s="297"/>
      <c r="B5" s="299"/>
      <c r="C5" s="301"/>
      <c r="D5" s="303"/>
      <c r="E5" s="305"/>
      <c r="F5" s="305"/>
      <c r="G5" s="307"/>
      <c r="H5" s="309"/>
      <c r="I5" s="311"/>
      <c r="J5" s="118" t="s">
        <v>4</v>
      </c>
      <c r="K5" s="119" t="s">
        <v>5</v>
      </c>
      <c r="L5" s="120" t="s">
        <v>33</v>
      </c>
      <c r="M5" s="118" t="s">
        <v>6</v>
      </c>
      <c r="N5" s="295"/>
    </row>
    <row r="6" spans="1:14" ht="12.75" thickTop="1">
      <c r="A6" s="121"/>
      <c r="B6" s="122"/>
      <c r="C6" s="123"/>
      <c r="D6" s="124"/>
      <c r="E6" s="125"/>
      <c r="F6" s="126"/>
      <c r="G6" s="127"/>
      <c r="H6" s="128"/>
      <c r="I6" s="129"/>
      <c r="J6" s="130"/>
      <c r="K6" s="131"/>
      <c r="L6" s="132"/>
      <c r="M6" s="132"/>
      <c r="N6" s="133"/>
    </row>
    <row r="7" spans="1:14" ht="24" customHeight="1">
      <c r="A7" s="134">
        <v>1</v>
      </c>
      <c r="B7" s="293">
        <v>45412</v>
      </c>
      <c r="C7" s="136" t="s">
        <v>193</v>
      </c>
      <c r="D7" s="137" t="s">
        <v>194</v>
      </c>
      <c r="E7" s="138" t="s">
        <v>8</v>
      </c>
      <c r="F7" s="139" t="s">
        <v>195</v>
      </c>
      <c r="G7" s="140" t="s">
        <v>39</v>
      </c>
      <c r="H7" s="141"/>
      <c r="I7" s="142">
        <v>100000</v>
      </c>
      <c r="J7" s="143">
        <v>100000</v>
      </c>
      <c r="K7" s="144">
        <v>100000</v>
      </c>
      <c r="L7" s="143">
        <f t="shared" ref="L7:L40" si="0">J7-K7</f>
        <v>0</v>
      </c>
      <c r="M7" s="143">
        <f t="shared" ref="M7:M40" si="1">I7-J7</f>
        <v>0</v>
      </c>
      <c r="N7" s="145">
        <f>H7-I7</f>
        <v>-100000</v>
      </c>
    </row>
    <row r="8" spans="1:14" ht="27.75" customHeight="1">
      <c r="A8" s="134">
        <v>2</v>
      </c>
      <c r="B8" s="293">
        <v>45412</v>
      </c>
      <c r="C8" s="136" t="s">
        <v>193</v>
      </c>
      <c r="D8" s="137" t="s">
        <v>196</v>
      </c>
      <c r="E8" s="138" t="s">
        <v>73</v>
      </c>
      <c r="F8" s="139" t="s">
        <v>10</v>
      </c>
      <c r="G8" s="140" t="s">
        <v>39</v>
      </c>
      <c r="H8" s="141"/>
      <c r="I8" s="142">
        <v>5000</v>
      </c>
      <c r="J8" s="143">
        <v>5000</v>
      </c>
      <c r="K8" s="144">
        <v>5000</v>
      </c>
      <c r="L8" s="143">
        <f t="shared" si="0"/>
        <v>0</v>
      </c>
      <c r="M8" s="143">
        <f t="shared" si="1"/>
        <v>0</v>
      </c>
      <c r="N8" s="145">
        <f t="shared" ref="N8:N40" si="2">N7+H8-I8</f>
        <v>-105000</v>
      </c>
    </row>
    <row r="9" spans="1:14" ht="27.75" customHeight="1">
      <c r="A9" s="134">
        <v>3</v>
      </c>
      <c r="B9" s="293">
        <v>45412</v>
      </c>
      <c r="C9" s="136" t="s">
        <v>197</v>
      </c>
      <c r="D9" s="137" t="s">
        <v>198</v>
      </c>
      <c r="E9" s="138" t="s">
        <v>21</v>
      </c>
      <c r="F9" s="139" t="s">
        <v>199</v>
      </c>
      <c r="G9" s="140" t="s">
        <v>39</v>
      </c>
      <c r="H9" s="141"/>
      <c r="I9" s="142">
        <v>324</v>
      </c>
      <c r="J9" s="143">
        <v>324</v>
      </c>
      <c r="K9" s="144">
        <v>324</v>
      </c>
      <c r="L9" s="143">
        <f t="shared" si="0"/>
        <v>0</v>
      </c>
      <c r="M9" s="143">
        <f t="shared" si="1"/>
        <v>0</v>
      </c>
      <c r="N9" s="145">
        <f t="shared" si="2"/>
        <v>-105324</v>
      </c>
    </row>
    <row r="10" spans="1:14" ht="27.75" customHeight="1">
      <c r="A10" s="146">
        <v>4</v>
      </c>
      <c r="B10" s="293">
        <v>45473</v>
      </c>
      <c r="C10" s="136" t="s">
        <v>212</v>
      </c>
      <c r="D10" s="137" t="s">
        <v>26</v>
      </c>
      <c r="E10" s="138" t="s">
        <v>26</v>
      </c>
      <c r="F10" s="139" t="s">
        <v>29</v>
      </c>
      <c r="G10" s="140" t="s">
        <v>40</v>
      </c>
      <c r="H10" s="141">
        <v>150000</v>
      </c>
      <c r="I10" s="142"/>
      <c r="J10" s="143"/>
      <c r="K10" s="144"/>
      <c r="L10" s="143">
        <f t="shared" si="0"/>
        <v>0</v>
      </c>
      <c r="M10" s="143">
        <f t="shared" si="1"/>
        <v>0</v>
      </c>
      <c r="N10" s="145">
        <f t="shared" si="2"/>
        <v>44676</v>
      </c>
    </row>
    <row r="11" spans="1:14" ht="27.75" customHeight="1">
      <c r="A11" s="147">
        <v>5</v>
      </c>
      <c r="B11" s="293">
        <v>45462</v>
      </c>
      <c r="C11" s="136" t="s">
        <v>201</v>
      </c>
      <c r="D11" s="137" t="s">
        <v>202</v>
      </c>
      <c r="E11" s="138" t="s">
        <v>35</v>
      </c>
      <c r="F11" s="139" t="s">
        <v>203</v>
      </c>
      <c r="G11" s="140" t="s">
        <v>39</v>
      </c>
      <c r="H11" s="141"/>
      <c r="I11" s="142">
        <v>50000</v>
      </c>
      <c r="J11" s="143">
        <v>50000</v>
      </c>
      <c r="K11" s="144">
        <v>50000</v>
      </c>
      <c r="L11" s="143">
        <f t="shared" si="0"/>
        <v>0</v>
      </c>
      <c r="M11" s="143">
        <f t="shared" si="1"/>
        <v>0</v>
      </c>
      <c r="N11" s="145">
        <f t="shared" si="2"/>
        <v>-5324</v>
      </c>
    </row>
    <row r="12" spans="1:14" ht="27.75" customHeight="1">
      <c r="A12" s="147">
        <v>6</v>
      </c>
      <c r="B12" s="293">
        <v>45462</v>
      </c>
      <c r="C12" s="136" t="s">
        <v>201</v>
      </c>
      <c r="D12" s="137" t="s">
        <v>204</v>
      </c>
      <c r="E12" s="138" t="s">
        <v>35</v>
      </c>
      <c r="F12" s="139" t="s">
        <v>203</v>
      </c>
      <c r="G12" s="140" t="s">
        <v>39</v>
      </c>
      <c r="H12" s="141"/>
      <c r="I12" s="142">
        <v>50000</v>
      </c>
      <c r="J12" s="143">
        <v>50000</v>
      </c>
      <c r="K12" s="144">
        <v>50000</v>
      </c>
      <c r="L12" s="143">
        <f t="shared" si="0"/>
        <v>0</v>
      </c>
      <c r="M12" s="143">
        <f t="shared" si="1"/>
        <v>0</v>
      </c>
      <c r="N12" s="145">
        <f t="shared" si="2"/>
        <v>-55324</v>
      </c>
    </row>
    <row r="13" spans="1:14" ht="27.75" customHeight="1">
      <c r="A13" s="148">
        <v>7</v>
      </c>
      <c r="B13" s="293">
        <v>45462</v>
      </c>
      <c r="C13" s="136" t="s">
        <v>205</v>
      </c>
      <c r="D13" s="137" t="s">
        <v>206</v>
      </c>
      <c r="E13" s="138" t="s">
        <v>17</v>
      </c>
      <c r="F13" s="139" t="s">
        <v>207</v>
      </c>
      <c r="G13" s="140" t="s">
        <v>39</v>
      </c>
      <c r="H13" s="141"/>
      <c r="I13" s="142">
        <v>300000</v>
      </c>
      <c r="J13" s="143">
        <v>300000</v>
      </c>
      <c r="K13" s="144">
        <v>300000</v>
      </c>
      <c r="L13" s="143">
        <f t="shared" si="0"/>
        <v>0</v>
      </c>
      <c r="M13" s="143">
        <f t="shared" si="1"/>
        <v>0</v>
      </c>
      <c r="N13" s="145">
        <f t="shared" si="2"/>
        <v>-355324</v>
      </c>
    </row>
    <row r="14" spans="1:14" ht="27.75" customHeight="1">
      <c r="A14" s="148">
        <v>8</v>
      </c>
      <c r="B14" s="293">
        <v>45473</v>
      </c>
      <c r="C14" s="136" t="s">
        <v>208</v>
      </c>
      <c r="D14" s="137" t="s">
        <v>209</v>
      </c>
      <c r="E14" s="138" t="s">
        <v>8</v>
      </c>
      <c r="F14" s="139" t="s">
        <v>210</v>
      </c>
      <c r="G14" s="140" t="s">
        <v>39</v>
      </c>
      <c r="H14" s="141"/>
      <c r="I14" s="142">
        <v>100000</v>
      </c>
      <c r="J14" s="143"/>
      <c r="K14" s="144"/>
      <c r="L14" s="143">
        <f t="shared" si="0"/>
        <v>0</v>
      </c>
      <c r="M14" s="143">
        <f t="shared" si="1"/>
        <v>100000</v>
      </c>
      <c r="N14" s="145">
        <f t="shared" si="2"/>
        <v>-455324</v>
      </c>
    </row>
    <row r="15" spans="1:14" ht="27.75" customHeight="1">
      <c r="A15" s="148">
        <v>9</v>
      </c>
      <c r="B15" s="293">
        <v>45473</v>
      </c>
      <c r="C15" s="136" t="s">
        <v>197</v>
      </c>
      <c r="D15" s="137" t="s">
        <v>211</v>
      </c>
      <c r="E15" s="138" t="s">
        <v>21</v>
      </c>
      <c r="F15" s="139" t="s">
        <v>199</v>
      </c>
      <c r="G15" s="140" t="s">
        <v>39</v>
      </c>
      <c r="H15" s="141"/>
      <c r="I15" s="142">
        <v>324</v>
      </c>
      <c r="J15" s="143"/>
      <c r="K15" s="144"/>
      <c r="L15" s="143">
        <f t="shared" si="0"/>
        <v>0</v>
      </c>
      <c r="M15" s="143">
        <f t="shared" si="1"/>
        <v>324</v>
      </c>
      <c r="N15" s="145">
        <f t="shared" si="2"/>
        <v>-455648</v>
      </c>
    </row>
    <row r="16" spans="1:14" ht="27.75" customHeight="1">
      <c r="A16" s="148">
        <v>10</v>
      </c>
      <c r="B16" s="293">
        <v>45473</v>
      </c>
      <c r="C16" s="136" t="s">
        <v>212</v>
      </c>
      <c r="D16" s="137" t="s">
        <v>26</v>
      </c>
      <c r="E16" s="138" t="s">
        <v>26</v>
      </c>
      <c r="F16" s="139" t="s">
        <v>29</v>
      </c>
      <c r="G16" s="140" t="s">
        <v>40</v>
      </c>
      <c r="H16" s="141">
        <v>150000</v>
      </c>
      <c r="I16" s="142"/>
      <c r="J16" s="143"/>
      <c r="K16" s="144"/>
      <c r="L16" s="143">
        <f t="shared" si="0"/>
        <v>0</v>
      </c>
      <c r="M16" s="143">
        <f t="shared" si="1"/>
        <v>0</v>
      </c>
      <c r="N16" s="145">
        <f t="shared" si="2"/>
        <v>-305648</v>
      </c>
    </row>
    <row r="17" spans="1:14" ht="27.75" customHeight="1">
      <c r="A17" s="148">
        <v>11</v>
      </c>
      <c r="B17" s="293">
        <v>45488</v>
      </c>
      <c r="C17" s="136" t="s">
        <v>213</v>
      </c>
      <c r="D17" s="137" t="s">
        <v>214</v>
      </c>
      <c r="E17" s="138" t="s">
        <v>21</v>
      </c>
      <c r="F17" s="139" t="s">
        <v>215</v>
      </c>
      <c r="G17" s="140" t="s">
        <v>39</v>
      </c>
      <c r="H17" s="141"/>
      <c r="I17" s="142">
        <v>100000</v>
      </c>
      <c r="J17" s="143">
        <v>100000</v>
      </c>
      <c r="K17" s="144">
        <v>100000</v>
      </c>
      <c r="L17" s="143">
        <f t="shared" si="0"/>
        <v>0</v>
      </c>
      <c r="M17" s="143">
        <f t="shared" si="1"/>
        <v>0</v>
      </c>
      <c r="N17" s="145">
        <f t="shared" si="2"/>
        <v>-405648</v>
      </c>
    </row>
    <row r="18" spans="1:14" ht="27.75" customHeight="1">
      <c r="A18" s="148">
        <v>12</v>
      </c>
      <c r="B18" s="135">
        <v>44757</v>
      </c>
      <c r="C18" s="136" t="s">
        <v>216</v>
      </c>
      <c r="D18" s="137" t="s">
        <v>217</v>
      </c>
      <c r="E18" s="138" t="s">
        <v>14</v>
      </c>
      <c r="F18" s="139" t="s">
        <v>217</v>
      </c>
      <c r="G18" s="140" t="s">
        <v>39</v>
      </c>
      <c r="H18" s="141"/>
      <c r="I18" s="142">
        <v>400000</v>
      </c>
      <c r="J18" s="143">
        <v>400000</v>
      </c>
      <c r="K18" s="144">
        <v>400000</v>
      </c>
      <c r="L18" s="143">
        <f t="shared" si="0"/>
        <v>0</v>
      </c>
      <c r="M18" s="143">
        <f t="shared" si="1"/>
        <v>0</v>
      </c>
      <c r="N18" s="145">
        <f t="shared" si="2"/>
        <v>-805648</v>
      </c>
    </row>
    <row r="19" spans="1:14" ht="27.75" customHeight="1">
      <c r="A19" s="148">
        <v>13</v>
      </c>
      <c r="B19" s="135"/>
      <c r="C19" s="136"/>
      <c r="D19" s="137"/>
      <c r="E19" s="138"/>
      <c r="F19" s="139"/>
      <c r="G19" s="140"/>
      <c r="H19" s="141"/>
      <c r="I19" s="142"/>
      <c r="J19" s="143"/>
      <c r="K19" s="144"/>
      <c r="L19" s="143">
        <f t="shared" si="0"/>
        <v>0</v>
      </c>
      <c r="M19" s="143">
        <f t="shared" si="1"/>
        <v>0</v>
      </c>
      <c r="N19" s="145">
        <f t="shared" si="2"/>
        <v>-805648</v>
      </c>
    </row>
    <row r="20" spans="1:14" ht="27.75" customHeight="1">
      <c r="A20" s="148">
        <v>14</v>
      </c>
      <c r="B20" s="135"/>
      <c r="C20" s="136"/>
      <c r="D20" s="173"/>
      <c r="E20" s="174"/>
      <c r="F20" s="175"/>
      <c r="G20" s="149"/>
      <c r="H20" s="141"/>
      <c r="I20" s="142"/>
      <c r="J20" s="143"/>
      <c r="K20" s="144"/>
      <c r="L20" s="143">
        <f t="shared" si="0"/>
        <v>0</v>
      </c>
      <c r="M20" s="143">
        <f t="shared" si="1"/>
        <v>0</v>
      </c>
      <c r="N20" s="145">
        <f t="shared" si="2"/>
        <v>-805648</v>
      </c>
    </row>
    <row r="21" spans="1:14" ht="27.75" customHeight="1">
      <c r="A21" s="148">
        <v>15</v>
      </c>
      <c r="B21" s="135"/>
      <c r="C21" s="136" t="s">
        <v>218</v>
      </c>
      <c r="D21" s="137" t="s">
        <v>219</v>
      </c>
      <c r="E21" s="138" t="s">
        <v>200</v>
      </c>
      <c r="F21" s="139"/>
      <c r="G21" s="149" t="s">
        <v>42</v>
      </c>
      <c r="H21" s="141">
        <v>844000</v>
      </c>
      <c r="I21" s="142"/>
      <c r="J21" s="143"/>
      <c r="K21" s="144"/>
      <c r="L21" s="143">
        <f t="shared" si="0"/>
        <v>0</v>
      </c>
      <c r="M21" s="143">
        <f t="shared" si="1"/>
        <v>0</v>
      </c>
      <c r="N21" s="145">
        <f t="shared" si="2"/>
        <v>38352</v>
      </c>
    </row>
    <row r="22" spans="1:14" ht="27.75" customHeight="1">
      <c r="A22" s="134"/>
      <c r="B22" s="150"/>
      <c r="C22" s="136"/>
      <c r="D22" s="137"/>
      <c r="E22" s="138"/>
      <c r="F22" s="139"/>
      <c r="G22" s="149"/>
      <c r="H22" s="141"/>
      <c r="I22" s="142"/>
      <c r="J22" s="143"/>
      <c r="K22" s="144"/>
      <c r="L22" s="143">
        <f t="shared" si="0"/>
        <v>0</v>
      </c>
      <c r="M22" s="143">
        <f t="shared" si="1"/>
        <v>0</v>
      </c>
      <c r="N22" s="145">
        <f t="shared" si="2"/>
        <v>38352</v>
      </c>
    </row>
    <row r="23" spans="1:14" ht="27.75" customHeight="1">
      <c r="A23" s="134"/>
      <c r="B23" s="150"/>
      <c r="C23" s="136"/>
      <c r="D23" s="137"/>
      <c r="E23" s="138"/>
      <c r="F23" s="139"/>
      <c r="G23" s="149"/>
      <c r="H23" s="141"/>
      <c r="I23" s="142"/>
      <c r="J23" s="143"/>
      <c r="K23" s="144"/>
      <c r="L23" s="143">
        <f t="shared" si="0"/>
        <v>0</v>
      </c>
      <c r="M23" s="143">
        <f t="shared" si="1"/>
        <v>0</v>
      </c>
      <c r="N23" s="145">
        <f t="shared" si="2"/>
        <v>38352</v>
      </c>
    </row>
    <row r="24" spans="1:14" ht="27.75" customHeight="1">
      <c r="A24" s="134"/>
      <c r="B24" s="150"/>
      <c r="C24" s="136"/>
      <c r="D24" s="137"/>
      <c r="E24" s="138"/>
      <c r="F24" s="139"/>
      <c r="G24" s="149"/>
      <c r="H24" s="141"/>
      <c r="I24" s="142"/>
      <c r="J24" s="143"/>
      <c r="K24" s="144"/>
      <c r="L24" s="143">
        <f t="shared" si="0"/>
        <v>0</v>
      </c>
      <c r="M24" s="143">
        <f t="shared" si="1"/>
        <v>0</v>
      </c>
      <c r="N24" s="145">
        <f t="shared" si="2"/>
        <v>38352</v>
      </c>
    </row>
    <row r="25" spans="1:14" ht="27.75" customHeight="1">
      <c r="A25" s="134"/>
      <c r="B25" s="150"/>
      <c r="C25" s="136"/>
      <c r="D25" s="137"/>
      <c r="E25" s="138"/>
      <c r="F25" s="139"/>
      <c r="G25" s="149"/>
      <c r="H25" s="141"/>
      <c r="I25" s="142"/>
      <c r="J25" s="143"/>
      <c r="K25" s="144"/>
      <c r="L25" s="143">
        <f t="shared" si="0"/>
        <v>0</v>
      </c>
      <c r="M25" s="143">
        <f t="shared" si="1"/>
        <v>0</v>
      </c>
      <c r="N25" s="145">
        <f t="shared" si="2"/>
        <v>38352</v>
      </c>
    </row>
    <row r="26" spans="1:14" ht="27.75" customHeight="1">
      <c r="A26" s="134"/>
      <c r="B26" s="150"/>
      <c r="C26" s="136"/>
      <c r="D26" s="137"/>
      <c r="E26" s="138"/>
      <c r="F26" s="139"/>
      <c r="G26" s="149"/>
      <c r="H26" s="141"/>
      <c r="I26" s="142"/>
      <c r="J26" s="143"/>
      <c r="K26" s="144"/>
      <c r="L26" s="143">
        <f t="shared" si="0"/>
        <v>0</v>
      </c>
      <c r="M26" s="143">
        <f t="shared" si="1"/>
        <v>0</v>
      </c>
      <c r="N26" s="145">
        <f t="shared" si="2"/>
        <v>38352</v>
      </c>
    </row>
    <row r="27" spans="1:14" ht="27.75" customHeight="1">
      <c r="A27" s="134"/>
      <c r="B27" s="151"/>
      <c r="C27" s="152"/>
      <c r="D27" s="153"/>
      <c r="E27" s="138"/>
      <c r="F27" s="139"/>
      <c r="G27" s="149"/>
      <c r="H27" s="154"/>
      <c r="I27" s="155"/>
      <c r="J27" s="156"/>
      <c r="K27" s="157"/>
      <c r="L27" s="143">
        <f t="shared" si="0"/>
        <v>0</v>
      </c>
      <c r="M27" s="143">
        <f t="shared" si="1"/>
        <v>0</v>
      </c>
      <c r="N27" s="145">
        <f t="shared" si="2"/>
        <v>38352</v>
      </c>
    </row>
    <row r="28" spans="1:14" ht="27.75" customHeight="1">
      <c r="A28" s="134"/>
      <c r="B28" s="150"/>
      <c r="C28" s="136"/>
      <c r="D28" s="137"/>
      <c r="E28" s="138"/>
      <c r="F28" s="139"/>
      <c r="G28" s="149"/>
      <c r="H28" s="141"/>
      <c r="I28" s="142"/>
      <c r="J28" s="143"/>
      <c r="K28" s="144"/>
      <c r="L28" s="143">
        <f t="shared" si="0"/>
        <v>0</v>
      </c>
      <c r="M28" s="143">
        <f t="shared" si="1"/>
        <v>0</v>
      </c>
      <c r="N28" s="145">
        <f t="shared" si="2"/>
        <v>38352</v>
      </c>
    </row>
    <row r="29" spans="1:14" ht="27.75" customHeight="1">
      <c r="A29" s="134"/>
      <c r="B29" s="150"/>
      <c r="C29" s="136"/>
      <c r="D29" s="137"/>
      <c r="E29" s="138"/>
      <c r="F29" s="139"/>
      <c r="G29" s="149"/>
      <c r="H29" s="141"/>
      <c r="I29" s="142"/>
      <c r="J29" s="143"/>
      <c r="K29" s="144"/>
      <c r="L29" s="143">
        <f t="shared" si="0"/>
        <v>0</v>
      </c>
      <c r="M29" s="143">
        <f t="shared" si="1"/>
        <v>0</v>
      </c>
      <c r="N29" s="145">
        <f t="shared" si="2"/>
        <v>38352</v>
      </c>
    </row>
    <row r="30" spans="1:14" ht="27.75" customHeight="1">
      <c r="A30" s="134"/>
      <c r="B30" s="150"/>
      <c r="C30" s="136"/>
      <c r="D30" s="137"/>
      <c r="E30" s="138"/>
      <c r="F30" s="139"/>
      <c r="G30" s="149"/>
      <c r="H30" s="141"/>
      <c r="I30" s="142"/>
      <c r="J30" s="143"/>
      <c r="K30" s="144"/>
      <c r="L30" s="143">
        <f t="shared" si="0"/>
        <v>0</v>
      </c>
      <c r="M30" s="143">
        <f t="shared" si="1"/>
        <v>0</v>
      </c>
      <c r="N30" s="145">
        <f t="shared" si="2"/>
        <v>38352</v>
      </c>
    </row>
    <row r="31" spans="1:14" ht="27.75" customHeight="1">
      <c r="A31" s="134"/>
      <c r="B31" s="150"/>
      <c r="C31" s="136"/>
      <c r="D31" s="137"/>
      <c r="E31" s="138"/>
      <c r="F31" s="139"/>
      <c r="G31" s="149"/>
      <c r="H31" s="141"/>
      <c r="I31" s="142"/>
      <c r="J31" s="143"/>
      <c r="K31" s="144"/>
      <c r="L31" s="143">
        <f t="shared" si="0"/>
        <v>0</v>
      </c>
      <c r="M31" s="143">
        <f t="shared" si="1"/>
        <v>0</v>
      </c>
      <c r="N31" s="145">
        <f t="shared" si="2"/>
        <v>38352</v>
      </c>
    </row>
    <row r="32" spans="1:14" ht="27.75" customHeight="1">
      <c r="A32" s="134"/>
      <c r="B32" s="150"/>
      <c r="C32" s="136"/>
      <c r="D32" s="137"/>
      <c r="E32" s="138"/>
      <c r="F32" s="139"/>
      <c r="G32" s="149"/>
      <c r="H32" s="141"/>
      <c r="I32" s="142"/>
      <c r="J32" s="143"/>
      <c r="K32" s="144"/>
      <c r="L32" s="143">
        <f t="shared" si="0"/>
        <v>0</v>
      </c>
      <c r="M32" s="143">
        <f t="shared" si="1"/>
        <v>0</v>
      </c>
      <c r="N32" s="145">
        <f t="shared" si="2"/>
        <v>38352</v>
      </c>
    </row>
    <row r="33" spans="1:14" ht="27.75" customHeight="1">
      <c r="A33" s="134"/>
      <c r="B33" s="150"/>
      <c r="C33" s="136"/>
      <c r="D33" s="137"/>
      <c r="E33" s="138"/>
      <c r="F33" s="139"/>
      <c r="G33" s="149"/>
      <c r="H33" s="141"/>
      <c r="I33" s="142"/>
      <c r="J33" s="143"/>
      <c r="K33" s="144"/>
      <c r="L33" s="143">
        <f t="shared" si="0"/>
        <v>0</v>
      </c>
      <c r="M33" s="143">
        <f t="shared" si="1"/>
        <v>0</v>
      </c>
      <c r="N33" s="145">
        <f t="shared" si="2"/>
        <v>38352</v>
      </c>
    </row>
    <row r="34" spans="1:14" ht="27.75" customHeight="1">
      <c r="A34" s="134"/>
      <c r="B34" s="150"/>
      <c r="C34" s="136"/>
      <c r="D34" s="137"/>
      <c r="E34" s="138"/>
      <c r="F34" s="139"/>
      <c r="G34" s="149"/>
      <c r="H34" s="141"/>
      <c r="I34" s="142"/>
      <c r="J34" s="143"/>
      <c r="K34" s="144"/>
      <c r="L34" s="143">
        <f t="shared" si="0"/>
        <v>0</v>
      </c>
      <c r="M34" s="143">
        <f t="shared" si="1"/>
        <v>0</v>
      </c>
      <c r="N34" s="145">
        <f t="shared" si="2"/>
        <v>38352</v>
      </c>
    </row>
    <row r="35" spans="1:14" ht="27.75" customHeight="1">
      <c r="A35" s="134"/>
      <c r="B35" s="150"/>
      <c r="C35" s="136"/>
      <c r="D35" s="137"/>
      <c r="E35" s="138"/>
      <c r="F35" s="139"/>
      <c r="G35" s="149"/>
      <c r="H35" s="141"/>
      <c r="I35" s="142"/>
      <c r="J35" s="143"/>
      <c r="K35" s="144"/>
      <c r="L35" s="143">
        <f t="shared" si="0"/>
        <v>0</v>
      </c>
      <c r="M35" s="143">
        <f t="shared" si="1"/>
        <v>0</v>
      </c>
      <c r="N35" s="145">
        <f t="shared" si="2"/>
        <v>38352</v>
      </c>
    </row>
    <row r="36" spans="1:14" ht="27.75" customHeight="1">
      <c r="A36" s="134"/>
      <c r="B36" s="150"/>
      <c r="C36" s="136"/>
      <c r="D36" s="137"/>
      <c r="E36" s="138"/>
      <c r="F36" s="139"/>
      <c r="G36" s="149"/>
      <c r="H36" s="141"/>
      <c r="I36" s="142"/>
      <c r="J36" s="143"/>
      <c r="K36" s="144"/>
      <c r="L36" s="143">
        <f t="shared" si="0"/>
        <v>0</v>
      </c>
      <c r="M36" s="143">
        <f t="shared" si="1"/>
        <v>0</v>
      </c>
      <c r="N36" s="145">
        <f t="shared" si="2"/>
        <v>38352</v>
      </c>
    </row>
    <row r="37" spans="1:14" ht="27.75" customHeight="1">
      <c r="A37" s="134"/>
      <c r="B37" s="150"/>
      <c r="C37" s="136"/>
      <c r="D37" s="137"/>
      <c r="E37" s="138"/>
      <c r="F37" s="139"/>
      <c r="G37" s="149"/>
      <c r="H37" s="141"/>
      <c r="I37" s="142"/>
      <c r="J37" s="143"/>
      <c r="K37" s="144"/>
      <c r="L37" s="143">
        <f t="shared" si="0"/>
        <v>0</v>
      </c>
      <c r="M37" s="143">
        <f t="shared" si="1"/>
        <v>0</v>
      </c>
      <c r="N37" s="145">
        <f t="shared" si="2"/>
        <v>38352</v>
      </c>
    </row>
    <row r="38" spans="1:14" ht="27.75" customHeight="1">
      <c r="A38" s="134"/>
      <c r="B38" s="150"/>
      <c r="C38" s="136"/>
      <c r="D38" s="137"/>
      <c r="E38" s="138"/>
      <c r="F38" s="139"/>
      <c r="G38" s="149"/>
      <c r="H38" s="141"/>
      <c r="I38" s="142"/>
      <c r="J38" s="143"/>
      <c r="K38" s="144"/>
      <c r="L38" s="143">
        <f t="shared" si="0"/>
        <v>0</v>
      </c>
      <c r="M38" s="143">
        <f t="shared" si="1"/>
        <v>0</v>
      </c>
      <c r="N38" s="145">
        <f t="shared" si="2"/>
        <v>38352</v>
      </c>
    </row>
    <row r="39" spans="1:14" ht="27.75" customHeight="1">
      <c r="A39" s="134"/>
      <c r="B39" s="150"/>
      <c r="C39" s="136"/>
      <c r="D39" s="137"/>
      <c r="E39" s="138"/>
      <c r="F39" s="139"/>
      <c r="G39" s="149"/>
      <c r="H39" s="141"/>
      <c r="I39" s="142"/>
      <c r="J39" s="143"/>
      <c r="K39" s="144"/>
      <c r="L39" s="143">
        <f t="shared" si="0"/>
        <v>0</v>
      </c>
      <c r="M39" s="143">
        <f t="shared" si="1"/>
        <v>0</v>
      </c>
      <c r="N39" s="145">
        <f t="shared" si="2"/>
        <v>38352</v>
      </c>
    </row>
    <row r="40" spans="1:14" ht="27.75" customHeight="1">
      <c r="A40" s="134"/>
      <c r="B40" s="150"/>
      <c r="C40" s="136"/>
      <c r="D40" s="137"/>
      <c r="E40" s="138"/>
      <c r="F40" s="139"/>
      <c r="G40" s="149"/>
      <c r="H40" s="141"/>
      <c r="I40" s="142"/>
      <c r="J40" s="143"/>
      <c r="K40" s="144"/>
      <c r="L40" s="143">
        <f t="shared" si="0"/>
        <v>0</v>
      </c>
      <c r="M40" s="143">
        <f t="shared" si="1"/>
        <v>0</v>
      </c>
      <c r="N40" s="145">
        <f t="shared" si="2"/>
        <v>38352</v>
      </c>
    </row>
    <row r="41" spans="1:14" ht="27.75" customHeight="1">
      <c r="A41" s="158"/>
      <c r="B41" s="159"/>
      <c r="C41" s="160"/>
      <c r="D41" s="161"/>
      <c r="E41" s="162"/>
      <c r="F41" s="163"/>
      <c r="G41" s="164"/>
      <c r="H41" s="165">
        <f t="shared" ref="H41:M41" si="3">SUBTOTAL(9,H7:H40)</f>
        <v>1144000</v>
      </c>
      <c r="I41" s="165">
        <f t="shared" si="3"/>
        <v>1105648</v>
      </c>
      <c r="J41" s="165">
        <f t="shared" si="3"/>
        <v>1005324</v>
      </c>
      <c r="K41" s="166">
        <f t="shared" si="3"/>
        <v>1005324</v>
      </c>
      <c r="L41" s="165">
        <f t="shared" si="3"/>
        <v>0</v>
      </c>
      <c r="M41" s="165">
        <f t="shared" si="3"/>
        <v>100324</v>
      </c>
      <c r="N41" s="165"/>
    </row>
    <row r="42" spans="1:14" ht="27.75" customHeight="1"/>
    <row r="43" spans="1:14" ht="27.75" customHeight="1"/>
    <row r="44" spans="1:14" ht="27.75" customHeight="1"/>
    <row r="45" spans="1:14" ht="27.75" customHeight="1"/>
    <row r="46" spans="1:14" ht="27.75" customHeight="1"/>
    <row r="47" spans="1:14" ht="27.75" customHeight="1"/>
    <row r="48" spans="1:14"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4" customHeight="1"/>
    <row r="87" ht="24.75" customHeight="1"/>
  </sheetData>
  <autoFilter ref="B6:M86" xr:uid="{00000000-0009-0000-0000-000000000000}"/>
  <mergeCells count="15">
    <mergeCell ref="C2:D2"/>
    <mergeCell ref="F2:I2"/>
    <mergeCell ref="J2:K2"/>
    <mergeCell ref="L2:N2"/>
    <mergeCell ref="J1:K1"/>
    <mergeCell ref="L1:N1"/>
    <mergeCell ref="N4:N5"/>
    <mergeCell ref="A4:A5"/>
    <mergeCell ref="B4:B5"/>
    <mergeCell ref="C4:C5"/>
    <mergeCell ref="D4:D5"/>
    <mergeCell ref="E4:F5"/>
    <mergeCell ref="G4:G5"/>
    <mergeCell ref="H4:H5"/>
    <mergeCell ref="I4:I5"/>
  </mergeCells>
  <phoneticPr fontId="1"/>
  <dataValidations count="4">
    <dataValidation type="list" allowBlank="1" showInputMessage="1" showErrorMessage="1" sqref="F40:F41 F7:F21" xr:uid="{00000000-0002-0000-0000-000002000000}">
      <formula1>INDIRECT($E7)</formula1>
    </dataValidation>
    <dataValidation type="list" allowBlank="1" showInputMessage="1" showErrorMessage="1" sqref="G7:G40" xr:uid="{00000000-0002-0000-0000-000000000000}">
      <formula1>種別</formula1>
    </dataValidation>
    <dataValidation type="custom" allowBlank="1" showInputMessage="1" showErrorMessage="1" sqref="L7:N40" xr:uid="{00000000-0002-0000-0000-000001000000}">
      <formula1>""</formula1>
    </dataValidation>
    <dataValidation type="list" allowBlank="1" showInputMessage="1" showErrorMessage="1" sqref="E7:E40" xr:uid="{00000000-0002-0000-0000-000003000000}">
      <formula1>経理区分</formula1>
    </dataValidation>
  </dataValidations>
  <printOptions horizontalCentered="1"/>
  <pageMargins left="0.39370078740157483" right="0.39370078740157483" top="0.78740157480314965" bottom="0.39370078740157483" header="0.51181102362204722" footer="0.19685039370078741"/>
  <pageSetup paperSize="9" scale="92" fitToHeight="0" orientation="landscape" horizontalDpi="1200" verticalDpi="1200" r:id="rId1"/>
  <headerFooter>
    <oddHeader>&amp;C&amp;"ＭＳ ゴシック,太字"&amp;16スポーツ振興くじ助成金収支簿</oddHead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5"/>
  <sheetViews>
    <sheetView view="pageBreakPreview" zoomScale="85" zoomScaleNormal="100" zoomScaleSheetLayoutView="85" workbookViewId="0"/>
  </sheetViews>
  <sheetFormatPr defaultColWidth="9.140625" defaultRowHeight="13.5"/>
  <cols>
    <col min="1" max="1" width="4.7109375" style="72" customWidth="1"/>
    <col min="2" max="2" width="1.85546875" style="71" customWidth="1"/>
    <col min="3" max="4" width="2.7109375" style="72" customWidth="1"/>
    <col min="5" max="5" width="17.5703125" style="71" customWidth="1"/>
    <col min="6" max="6" width="1.7109375" style="72" customWidth="1"/>
    <col min="7" max="11" width="17.7109375" style="72" customWidth="1"/>
    <col min="12" max="12" width="15.5703125" style="72" customWidth="1"/>
    <col min="13" max="13" width="13.7109375" style="72" customWidth="1"/>
    <col min="14" max="14" width="9.140625" style="72"/>
    <col min="15" max="15" width="10.28515625" style="72" customWidth="1"/>
    <col min="16" max="16384" width="9.140625" style="72"/>
  </cols>
  <sheetData>
    <row r="1" spans="1:13" ht="18.75" customHeight="1">
      <c r="J1" s="335" t="s">
        <v>189</v>
      </c>
      <c r="K1" s="335"/>
      <c r="L1" s="73"/>
      <c r="M1" s="73"/>
    </row>
    <row r="2" spans="1:13" ht="18.75" customHeight="1">
      <c r="J2" s="74"/>
      <c r="K2" s="74"/>
    </row>
    <row r="3" spans="1:13" ht="18.75" customHeight="1">
      <c r="A3" s="336" t="s">
        <v>242</v>
      </c>
      <c r="B3" s="336"/>
      <c r="C3" s="336"/>
      <c r="D3" s="336"/>
      <c r="E3" s="336"/>
      <c r="F3" s="336"/>
      <c r="G3" s="336"/>
      <c r="H3" s="336"/>
      <c r="I3" s="336"/>
      <c r="J3" s="336"/>
      <c r="K3" s="336"/>
      <c r="L3" s="79"/>
      <c r="M3" s="79"/>
    </row>
    <row r="4" spans="1:13" ht="18.75" customHeight="1">
      <c r="A4" s="337"/>
      <c r="B4" s="337"/>
      <c r="C4" s="337"/>
      <c r="D4" s="337"/>
      <c r="E4" s="337"/>
      <c r="F4" s="337"/>
      <c r="G4" s="337"/>
      <c r="H4" s="337"/>
      <c r="I4" s="337"/>
      <c r="J4" s="337"/>
      <c r="K4" s="337"/>
      <c r="L4" s="80"/>
      <c r="M4" s="79"/>
    </row>
    <row r="5" spans="1:13" ht="6" customHeight="1">
      <c r="C5" s="71"/>
      <c r="D5" s="71"/>
      <c r="F5" s="71"/>
      <c r="G5" s="71"/>
      <c r="H5" s="71"/>
      <c r="I5" s="71"/>
    </row>
    <row r="6" spans="1:13" ht="31.5" customHeight="1">
      <c r="B6" s="75"/>
      <c r="C6" s="338" t="s">
        <v>181</v>
      </c>
      <c r="D6" s="317"/>
      <c r="E6" s="317"/>
      <c r="F6" s="76"/>
      <c r="G6" s="339"/>
      <c r="H6" s="340"/>
      <c r="I6" s="340"/>
      <c r="J6" s="341"/>
    </row>
    <row r="7" spans="1:13" ht="20.25" customHeight="1">
      <c r="B7" s="32"/>
      <c r="C7" s="317" t="s">
        <v>183</v>
      </c>
      <c r="D7" s="317"/>
      <c r="E7" s="317"/>
      <c r="F7" s="33"/>
      <c r="G7" s="319" t="str">
        <f>IF(収支簿_助成事業者用!L1="","",収支簿_助成事業者用!L1)</f>
        <v/>
      </c>
      <c r="H7" s="320"/>
      <c r="I7" s="320"/>
      <c r="J7" s="321"/>
      <c r="K7" s="34"/>
      <c r="L7" s="30"/>
    </row>
    <row r="8" spans="1:13" ht="20.25" customHeight="1">
      <c r="B8" s="32"/>
      <c r="C8" s="317" t="s">
        <v>192</v>
      </c>
      <c r="D8" s="317"/>
      <c r="E8" s="317"/>
      <c r="F8" s="33"/>
      <c r="G8" s="319" t="str">
        <f>IF(収支簿_助成事業者用!C2="","",収支簿_助成事業者用!C2)</f>
        <v>将来性を有する競技者の発掘及び育成活動助成</v>
      </c>
      <c r="H8" s="320"/>
      <c r="I8" s="320"/>
      <c r="J8" s="321"/>
      <c r="K8" s="34"/>
      <c r="L8" s="30"/>
    </row>
    <row r="9" spans="1:13" ht="20.25" customHeight="1">
      <c r="B9" s="32"/>
      <c r="C9" s="317" t="s">
        <v>137</v>
      </c>
      <c r="D9" s="317"/>
      <c r="E9" s="317"/>
      <c r="F9" s="33"/>
      <c r="G9" s="319" t="str">
        <f>IF(収支簿_助成事業者用!F2="","",収支簿_助成事業者用!F2)</f>
        <v>タレント発掘・一貫指導育成</v>
      </c>
      <c r="H9" s="320"/>
      <c r="I9" s="320"/>
      <c r="J9" s="321"/>
      <c r="K9" s="34"/>
      <c r="L9" s="30"/>
    </row>
    <row r="10" spans="1:13" ht="20.25" customHeight="1">
      <c r="B10" s="32"/>
      <c r="C10" s="317" t="s">
        <v>136</v>
      </c>
      <c r="D10" s="317"/>
      <c r="E10" s="317"/>
      <c r="F10" s="33"/>
      <c r="G10" s="319" t="str">
        <f>IF(収支簿_助成事業者用!L2="","",収支簿_助成事業者用!L2)</f>
        <v/>
      </c>
      <c r="H10" s="320"/>
      <c r="I10" s="320"/>
      <c r="J10" s="321"/>
      <c r="K10" s="34"/>
      <c r="L10" s="30"/>
    </row>
    <row r="11" spans="1:13" ht="6" customHeight="1">
      <c r="B11" s="31"/>
      <c r="C11" s="35"/>
      <c r="D11" s="35"/>
      <c r="E11" s="35"/>
      <c r="F11" s="31"/>
      <c r="G11" s="31"/>
      <c r="H11" s="31"/>
      <c r="I11" s="31"/>
      <c r="J11" s="30"/>
      <c r="K11" s="30"/>
      <c r="L11" s="30"/>
    </row>
    <row r="12" spans="1:13" ht="18.95" customHeight="1" thickBot="1">
      <c r="B12" s="36" t="s">
        <v>109</v>
      </c>
      <c r="C12" s="35"/>
      <c r="D12" s="35"/>
      <c r="E12" s="35"/>
      <c r="F12" s="31"/>
      <c r="G12" s="57" t="s">
        <v>141</v>
      </c>
      <c r="H12" s="31"/>
      <c r="I12" s="30"/>
      <c r="J12" s="30"/>
      <c r="K12" s="30"/>
      <c r="L12" s="30"/>
    </row>
    <row r="13" spans="1:13" ht="18.95" customHeight="1">
      <c r="B13" s="37"/>
      <c r="C13" s="322" t="s">
        <v>111</v>
      </c>
      <c r="D13" s="322"/>
      <c r="E13" s="322"/>
      <c r="F13" s="38"/>
      <c r="G13" s="324" t="s">
        <v>114</v>
      </c>
      <c r="H13" s="63"/>
      <c r="I13" s="64"/>
      <c r="J13" s="64"/>
      <c r="K13" s="64"/>
      <c r="L13" s="30"/>
    </row>
    <row r="14" spans="1:13" ht="18.95" customHeight="1">
      <c r="B14" s="39"/>
      <c r="C14" s="323"/>
      <c r="D14" s="323"/>
      <c r="E14" s="323"/>
      <c r="F14" s="40"/>
      <c r="G14" s="325"/>
      <c r="H14" s="63"/>
      <c r="I14" s="64"/>
      <c r="J14" s="64"/>
      <c r="K14" s="64"/>
      <c r="L14" s="30"/>
    </row>
    <row r="15" spans="1:13" ht="23.45" customHeight="1">
      <c r="B15" s="41"/>
      <c r="C15" s="326" t="s">
        <v>182</v>
      </c>
      <c r="D15" s="326"/>
      <c r="E15" s="326"/>
      <c r="F15" s="42"/>
      <c r="G15" s="66">
        <f>SUMIF(収支簿_助成事業者用!$E$7:$E$3080,$C15,収支簿_助成事業者用!$H$7:$H$3080)</f>
        <v>0</v>
      </c>
      <c r="H15" s="58"/>
      <c r="I15" s="59"/>
      <c r="J15" s="60"/>
      <c r="K15" s="61"/>
      <c r="L15" s="30"/>
    </row>
    <row r="16" spans="1:13" ht="23.45" customHeight="1">
      <c r="B16" s="41"/>
      <c r="C16" s="318" t="s">
        <v>132</v>
      </c>
      <c r="D16" s="318"/>
      <c r="E16" s="318"/>
      <c r="F16" s="42"/>
      <c r="G16" s="66">
        <f>SUMIF(収支簿_助成事業者用!$E$7:$E$3080,$C16,収支簿_助成事業者用!$H$7:$H$3080)</f>
        <v>0</v>
      </c>
      <c r="H16" s="58"/>
      <c r="I16" s="59"/>
      <c r="J16" s="62"/>
      <c r="K16" s="61"/>
      <c r="L16" s="30"/>
    </row>
    <row r="17" spans="2:12" ht="23.45" customHeight="1">
      <c r="B17" s="41"/>
      <c r="C17" s="318" t="s">
        <v>133</v>
      </c>
      <c r="D17" s="318"/>
      <c r="E17" s="318"/>
      <c r="F17" s="42"/>
      <c r="G17" s="66">
        <f>SUMIF(収支簿_助成事業者用!$E$7:$E$3080,$C17,収支簿_助成事業者用!$H$7:$H$3080)</f>
        <v>0</v>
      </c>
      <c r="H17" s="58"/>
      <c r="I17" s="59"/>
      <c r="J17" s="62"/>
      <c r="K17" s="61"/>
      <c r="L17" s="30"/>
    </row>
    <row r="18" spans="2:12" ht="23.45" customHeight="1">
      <c r="B18" s="41"/>
      <c r="C18" s="318" t="s">
        <v>134</v>
      </c>
      <c r="D18" s="318"/>
      <c r="E18" s="318"/>
      <c r="F18" s="42"/>
      <c r="G18" s="66">
        <f>SUMIF(収支簿_助成事業者用!$E$7:$E$3080,$C18,収支簿_助成事業者用!$H$7:$H$3080)</f>
        <v>0</v>
      </c>
      <c r="H18" s="58"/>
      <c r="I18" s="59"/>
      <c r="J18" s="62"/>
      <c r="K18" s="61"/>
      <c r="L18" s="30"/>
    </row>
    <row r="19" spans="2:12" s="167" customFormat="1" ht="23.45" customHeight="1">
      <c r="B19" s="41"/>
      <c r="C19" s="318" t="s">
        <v>225</v>
      </c>
      <c r="D19" s="318"/>
      <c r="E19" s="318"/>
      <c r="F19" s="42"/>
      <c r="G19" s="66">
        <f>SUMIF(収支簿_助成事業者用!$E$7:$E$3080,$C19,収支簿_助成事業者用!$H$7:$H$3080)</f>
        <v>0</v>
      </c>
      <c r="H19" s="58"/>
      <c r="I19" s="59"/>
      <c r="J19" s="62"/>
      <c r="K19" s="61"/>
      <c r="L19" s="30"/>
    </row>
    <row r="20" spans="2:12" ht="23.45" customHeight="1">
      <c r="B20" s="41"/>
      <c r="C20" s="318" t="s">
        <v>112</v>
      </c>
      <c r="D20" s="318"/>
      <c r="E20" s="318"/>
      <c r="F20" s="42"/>
      <c r="G20" s="66">
        <f>SUMIF(収支簿_助成事業者用!$E$7:$E$3080,$C20,収支簿_助成事業者用!$H$7:$H$3080)</f>
        <v>0</v>
      </c>
      <c r="H20" s="58"/>
      <c r="I20" s="61"/>
      <c r="J20" s="61"/>
      <c r="K20" s="61"/>
      <c r="L20" s="30"/>
    </row>
    <row r="21" spans="2:12" ht="23.45" customHeight="1">
      <c r="B21" s="43"/>
      <c r="C21" s="328" t="s">
        <v>113</v>
      </c>
      <c r="D21" s="328"/>
      <c r="E21" s="328"/>
      <c r="F21" s="44"/>
      <c r="G21" s="67">
        <f>【削除禁止】収支簿データ!H106</f>
        <v>0</v>
      </c>
      <c r="H21" s="58"/>
      <c r="I21" s="59"/>
      <c r="J21" s="62"/>
      <c r="K21" s="61"/>
      <c r="L21" s="30"/>
    </row>
    <row r="22" spans="2:12" ht="23.45" customHeight="1" thickBot="1">
      <c r="B22" s="45"/>
      <c r="C22" s="329" t="s">
        <v>114</v>
      </c>
      <c r="D22" s="329"/>
      <c r="E22" s="329"/>
      <c r="F22" s="46"/>
      <c r="G22" s="68">
        <f>G15+SUM(G16:G21)</f>
        <v>0</v>
      </c>
      <c r="H22" s="58"/>
      <c r="I22" s="59"/>
      <c r="J22" s="62"/>
      <c r="K22" s="61"/>
      <c r="L22" s="30"/>
    </row>
    <row r="23" spans="2:12" ht="8.25" customHeight="1">
      <c r="B23" s="31"/>
      <c r="C23" s="35"/>
      <c r="D23" s="35"/>
      <c r="E23" s="35"/>
      <c r="F23" s="31"/>
      <c r="G23" s="31"/>
      <c r="H23" s="31"/>
      <c r="I23" s="31"/>
      <c r="J23" s="30"/>
      <c r="K23" s="30"/>
      <c r="L23" s="30"/>
    </row>
    <row r="24" spans="2:12" ht="18.95" customHeight="1" thickBot="1">
      <c r="B24" s="36" t="s">
        <v>115</v>
      </c>
      <c r="C24" s="35"/>
      <c r="D24" s="35"/>
      <c r="E24" s="35"/>
      <c r="F24" s="31"/>
      <c r="G24" s="31"/>
      <c r="H24" s="31"/>
      <c r="I24" s="31"/>
      <c r="J24" s="30"/>
      <c r="K24" s="30" t="s">
        <v>110</v>
      </c>
      <c r="L24" s="30"/>
    </row>
    <row r="25" spans="2:12" ht="18.95" customHeight="1">
      <c r="B25" s="37"/>
      <c r="C25" s="322" t="s">
        <v>111</v>
      </c>
      <c r="D25" s="322"/>
      <c r="E25" s="322"/>
      <c r="F25" s="38"/>
      <c r="G25" s="324" t="s">
        <v>114</v>
      </c>
      <c r="H25" s="332" t="s">
        <v>116</v>
      </c>
      <c r="I25" s="333"/>
      <c r="J25" s="334"/>
      <c r="K25" s="330" t="s">
        <v>138</v>
      </c>
      <c r="L25" s="30"/>
    </row>
    <row r="26" spans="2:12" ht="24" customHeight="1">
      <c r="B26" s="47"/>
      <c r="C26" s="323"/>
      <c r="D26" s="323"/>
      <c r="E26" s="323"/>
      <c r="F26" s="31"/>
      <c r="G26" s="325"/>
      <c r="H26" s="195" t="s">
        <v>162</v>
      </c>
      <c r="I26" s="196" t="s">
        <v>163</v>
      </c>
      <c r="J26" s="196" t="s">
        <v>164</v>
      </c>
      <c r="K26" s="331"/>
      <c r="L26" s="30"/>
    </row>
    <row r="27" spans="2:12" ht="23.45" customHeight="1">
      <c r="B27" s="41"/>
      <c r="C27" s="318" t="s">
        <v>117</v>
      </c>
      <c r="D27" s="318"/>
      <c r="E27" s="318"/>
      <c r="F27" s="42"/>
      <c r="G27" s="69">
        <f>SUMIF(収支簿_助成事業者用!$E$7:$E$3080,$C27,収支簿_助成事業者用!$I$7:$I$3080)</f>
        <v>0</v>
      </c>
      <c r="H27" s="48">
        <f>SUMIF(収支簿_助成事業者用!$E$7:$E$3080,$C27,収支簿_助成事業者用!$J$7:$J$3080)</f>
        <v>0</v>
      </c>
      <c r="I27" s="49">
        <f>SUMIF(収支簿_助成事業者用!$E$7:$E$3080,$C27,収支簿_助成事業者用!$K$7:$K$3080)</f>
        <v>0</v>
      </c>
      <c r="J27" s="25">
        <f>SUMIF(収支簿_助成事業者用!$E$7:$E$3080,$C27,収支簿_助成事業者用!$L$7:$L$3080)</f>
        <v>0</v>
      </c>
      <c r="K27" s="50">
        <f>SUMIF(収支簿_助成事業者用!$E$7:$E$3080,$C27,収支簿_助成事業者用!$M$7:$M$3080)</f>
        <v>0</v>
      </c>
      <c r="L27" s="30"/>
    </row>
    <row r="28" spans="2:12" ht="23.45" customHeight="1">
      <c r="B28" s="41"/>
      <c r="C28" s="318" t="s">
        <v>118</v>
      </c>
      <c r="D28" s="318"/>
      <c r="E28" s="318"/>
      <c r="F28" s="51"/>
      <c r="G28" s="69">
        <f>SUMIF(収支簿_助成事業者用!$E$7:$E$3080,$C28,収支簿_助成事業者用!$I$7:$I$3080)</f>
        <v>0</v>
      </c>
      <c r="H28" s="48">
        <f>SUMIF(収支簿_助成事業者用!$E$7:$E$3080,$C28,収支簿_助成事業者用!$J$7:$J$3080)</f>
        <v>0</v>
      </c>
      <c r="I28" s="49">
        <f>SUMIF(収支簿_助成事業者用!$E$7:$E$3080,$C28,収支簿_助成事業者用!$K$7:$K$3080)</f>
        <v>0</v>
      </c>
      <c r="J28" s="25">
        <f>SUMIF(収支簿_助成事業者用!$E$7:$E$3080,$C28,収支簿_助成事業者用!$L$7:$L$3080)</f>
        <v>0</v>
      </c>
      <c r="K28" s="50">
        <f>SUMIF(収支簿_助成事業者用!$E$7:$E$3080,$C28,収支簿_助成事業者用!$M$7:$M$3080)</f>
        <v>0</v>
      </c>
      <c r="L28" s="30"/>
    </row>
    <row r="29" spans="2:12" ht="23.45" customHeight="1">
      <c r="B29" s="41"/>
      <c r="C29" s="318" t="s">
        <v>119</v>
      </c>
      <c r="D29" s="318"/>
      <c r="E29" s="318"/>
      <c r="F29" s="42"/>
      <c r="G29" s="69">
        <f>SUMIF(収支簿_助成事業者用!$E$7:$E$3080,$C29,収支簿_助成事業者用!$I$7:$I$3080)</f>
        <v>0</v>
      </c>
      <c r="H29" s="48">
        <f>SUMIF(収支簿_助成事業者用!$E$7:$E$3080,$C29,収支簿_助成事業者用!$J$7:$J$3080)</f>
        <v>0</v>
      </c>
      <c r="I29" s="49">
        <f>SUMIF(収支簿_助成事業者用!$E$7:$E$3080,$C29,収支簿_助成事業者用!$K$7:$K$3080)</f>
        <v>0</v>
      </c>
      <c r="J29" s="25">
        <f>SUMIF(収支簿_助成事業者用!$E$7:$E$3080,$C29,収支簿_助成事業者用!$L$7:$L$3080)</f>
        <v>0</v>
      </c>
      <c r="K29" s="50">
        <f>SUMIF(収支簿_助成事業者用!$E$7:$E$3080,$C29,収支簿_助成事業者用!$M$7:$M$3080)</f>
        <v>0</v>
      </c>
      <c r="L29" s="30"/>
    </row>
    <row r="30" spans="2:12" ht="23.45" customHeight="1">
      <c r="B30" s="41"/>
      <c r="C30" s="318" t="s">
        <v>120</v>
      </c>
      <c r="D30" s="318"/>
      <c r="E30" s="318"/>
      <c r="F30" s="42"/>
      <c r="G30" s="69">
        <f>SUMIF(収支簿_助成事業者用!$E$7:$E$3080,$C30,収支簿_助成事業者用!$I$7:$I$3080)</f>
        <v>0</v>
      </c>
      <c r="H30" s="48">
        <f>SUMIF(収支簿_助成事業者用!$E$7:$E$3080,$C30,収支簿_助成事業者用!$J$7:$J$3080)</f>
        <v>0</v>
      </c>
      <c r="I30" s="49">
        <f>SUMIF(収支簿_助成事業者用!$E$7:$E$3080,$C30,収支簿_助成事業者用!$K$7:$K$3080)</f>
        <v>0</v>
      </c>
      <c r="J30" s="25">
        <f>SUMIF(収支簿_助成事業者用!$E$7:$E$3080,$C30,収支簿_助成事業者用!$L$7:$L$3080)</f>
        <v>0</v>
      </c>
      <c r="K30" s="50">
        <f>SUMIF(収支簿_助成事業者用!$E$7:$E$3080,$C30,収支簿_助成事業者用!$M$7:$M$3080)</f>
        <v>0</v>
      </c>
      <c r="L30" s="30"/>
    </row>
    <row r="31" spans="2:12" ht="23.45" customHeight="1">
      <c r="B31" s="41"/>
      <c r="C31" s="318" t="s">
        <v>121</v>
      </c>
      <c r="D31" s="318"/>
      <c r="E31" s="318"/>
      <c r="F31" s="42"/>
      <c r="G31" s="69">
        <f>SUMIF(収支簿_助成事業者用!$E$7:$E$3080,$C31,収支簿_助成事業者用!$I$7:$I$3080)</f>
        <v>0</v>
      </c>
      <c r="H31" s="48">
        <f>SUMIF(収支簿_助成事業者用!$E$7:$E$3080,$C31,収支簿_助成事業者用!$J$7:$J$3080)</f>
        <v>0</v>
      </c>
      <c r="I31" s="49">
        <f>SUMIF(収支簿_助成事業者用!$E$7:$E$3080,$C31,収支簿_助成事業者用!$K$7:$K$3080)</f>
        <v>0</v>
      </c>
      <c r="J31" s="25">
        <f>SUMIF(収支簿_助成事業者用!$E$7:$E$3080,$C31,収支簿_助成事業者用!$L$7:$L$3080)</f>
        <v>0</v>
      </c>
      <c r="K31" s="50">
        <f>SUMIF(収支簿_助成事業者用!$E$7:$E$3080,$C31,収支簿_助成事業者用!$M$7:$M$3080)</f>
        <v>0</v>
      </c>
      <c r="L31" s="30"/>
    </row>
    <row r="32" spans="2:12" ht="23.45" customHeight="1">
      <c r="B32" s="41"/>
      <c r="C32" s="318" t="s">
        <v>122</v>
      </c>
      <c r="D32" s="318"/>
      <c r="E32" s="318"/>
      <c r="F32" s="42"/>
      <c r="G32" s="69">
        <f>SUMIF(収支簿_助成事業者用!$E$7:$E$3080,$C32,収支簿_助成事業者用!$I$7:$I$3080)</f>
        <v>0</v>
      </c>
      <c r="H32" s="48">
        <f>SUMIF(収支簿_助成事業者用!$E$7:$E$3080,$C32,収支簿_助成事業者用!$J$7:$J$3080)</f>
        <v>0</v>
      </c>
      <c r="I32" s="49">
        <f>SUMIF(収支簿_助成事業者用!$E$7:$E$3080,$C32,収支簿_助成事業者用!$K$7:$K$3080)</f>
        <v>0</v>
      </c>
      <c r="J32" s="25">
        <f>SUMIF(収支簿_助成事業者用!$E$7:$E$3080,$C32,収支簿_助成事業者用!$L$7:$L$3080)</f>
        <v>0</v>
      </c>
      <c r="K32" s="50">
        <f>SUMIF(収支簿_助成事業者用!$E$7:$E$3080,$C32,収支簿_助成事業者用!$M$7:$M$3080)</f>
        <v>0</v>
      </c>
      <c r="L32" s="30"/>
    </row>
    <row r="33" spans="2:13" ht="23.45" customHeight="1">
      <c r="B33" s="41"/>
      <c r="C33" s="318" t="s">
        <v>123</v>
      </c>
      <c r="D33" s="318"/>
      <c r="E33" s="318"/>
      <c r="F33" s="42"/>
      <c r="G33" s="69">
        <f>SUMIF(収支簿_助成事業者用!$E$7:$E$3080,$C33,収支簿_助成事業者用!$I$7:$I$3080)</f>
        <v>0</v>
      </c>
      <c r="H33" s="48">
        <f>SUMIF(収支簿_助成事業者用!$E$7:$E$3080,$C33,収支簿_助成事業者用!$J$7:$J$3080)</f>
        <v>0</v>
      </c>
      <c r="I33" s="49">
        <f>SUMIF(収支簿_助成事業者用!$E$7:$E$3080,$C33,収支簿_助成事業者用!$K$7:$K$3080)</f>
        <v>0</v>
      </c>
      <c r="J33" s="25">
        <f>SUMIF(収支簿_助成事業者用!$E$7:$E$3080,$C33,収支簿_助成事業者用!$L$7:$L$3080)</f>
        <v>0</v>
      </c>
      <c r="K33" s="50">
        <f>SUMIF(収支簿_助成事業者用!$E$7:$E$3080,$C33,収支簿_助成事業者用!$M$7:$M$3080)</f>
        <v>0</v>
      </c>
      <c r="L33" s="30"/>
    </row>
    <row r="34" spans="2:13" ht="23.45" customHeight="1">
      <c r="B34" s="41"/>
      <c r="C34" s="318" t="s">
        <v>124</v>
      </c>
      <c r="D34" s="318"/>
      <c r="E34" s="318"/>
      <c r="F34" s="42"/>
      <c r="G34" s="69">
        <f>SUMIF(収支簿_助成事業者用!$E$7:$E$3080,$C34,収支簿_助成事業者用!$I$7:$I$3080)</f>
        <v>0</v>
      </c>
      <c r="H34" s="48">
        <f>SUMIF(収支簿_助成事業者用!$E$7:$E$3080,$C34,収支簿_助成事業者用!$J$7:$J$3080)</f>
        <v>0</v>
      </c>
      <c r="I34" s="49">
        <f>SUMIF(収支簿_助成事業者用!$E$7:$E$3080,$C34,収支簿_助成事業者用!$K$7:$K$3080)</f>
        <v>0</v>
      </c>
      <c r="J34" s="25">
        <f>SUMIF(収支簿_助成事業者用!$E$7:$E$3080,$C34,収支簿_助成事業者用!$L$7:$L$3080)</f>
        <v>0</v>
      </c>
      <c r="K34" s="50">
        <f>SUMIF(収支簿_助成事業者用!$E$7:$E$3080,$C34,収支簿_助成事業者用!$M$7:$M$3080)</f>
        <v>0</v>
      </c>
      <c r="L34" s="30"/>
    </row>
    <row r="35" spans="2:13" ht="23.45" customHeight="1">
      <c r="B35" s="41"/>
      <c r="C35" s="318" t="s">
        <v>125</v>
      </c>
      <c r="D35" s="318"/>
      <c r="E35" s="318"/>
      <c r="F35" s="42"/>
      <c r="G35" s="69">
        <f>SUMIF(収支簿_助成事業者用!$E$7:$E$3080,$C35,収支簿_助成事業者用!$I$7:$I$3080)</f>
        <v>0</v>
      </c>
      <c r="H35" s="48">
        <f>SUMIF(収支簿_助成事業者用!$E$7:$E$3080,$C35,収支簿_助成事業者用!$J$7:$J$3080)</f>
        <v>0</v>
      </c>
      <c r="I35" s="49">
        <f>SUMIF(収支簿_助成事業者用!$E$7:$E$3080,$C35,収支簿_助成事業者用!$K$7:$K$3080)</f>
        <v>0</v>
      </c>
      <c r="J35" s="25">
        <f>SUMIF(収支簿_助成事業者用!$E$7:$E$3080,$C35,収支簿_助成事業者用!$L$7:$L$3080)</f>
        <v>0</v>
      </c>
      <c r="K35" s="50">
        <f>SUMIF(収支簿_助成事業者用!$E$7:$E$3080,$C35,収支簿_助成事業者用!$M$7:$M$3080)</f>
        <v>0</v>
      </c>
      <c r="L35" s="30"/>
    </row>
    <row r="36" spans="2:13" ht="23.45" customHeight="1">
      <c r="B36" s="41"/>
      <c r="C36" s="318" t="s">
        <v>126</v>
      </c>
      <c r="D36" s="318"/>
      <c r="E36" s="318"/>
      <c r="F36" s="42"/>
      <c r="G36" s="69">
        <f>SUMIF(収支簿_助成事業者用!$E$7:$E$3080,$C36,収支簿_助成事業者用!$I$7:$I$3080)</f>
        <v>0</v>
      </c>
      <c r="H36" s="48">
        <f>SUMIF(収支簿_助成事業者用!$E$7:$E$3080,$C36,収支簿_助成事業者用!$J$7:$J$3080)</f>
        <v>0</v>
      </c>
      <c r="I36" s="49">
        <f>SUMIF(収支簿_助成事業者用!$E$7:$E$3080,$C36,収支簿_助成事業者用!$K$7:$K$3080)</f>
        <v>0</v>
      </c>
      <c r="J36" s="25">
        <f>SUMIF(収支簿_助成事業者用!$E$7:$E$3080,$C36,収支簿_助成事業者用!$L$7:$L$3080)</f>
        <v>0</v>
      </c>
      <c r="K36" s="50">
        <f>SUMIF(収支簿_助成事業者用!$E$7:$E$3080,$C36,収支簿_助成事業者用!$M$7:$M$3080)</f>
        <v>0</v>
      </c>
      <c r="L36" s="30"/>
    </row>
    <row r="37" spans="2:13" ht="23.45" customHeight="1">
      <c r="B37" s="41"/>
      <c r="C37" s="318" t="s">
        <v>127</v>
      </c>
      <c r="D37" s="318"/>
      <c r="E37" s="318"/>
      <c r="F37" s="42"/>
      <c r="G37" s="69">
        <f>SUMIF(収支簿_助成事業者用!$E$7:$E$3080,$C37,収支簿_助成事業者用!$I$7:$I$3080)</f>
        <v>0</v>
      </c>
      <c r="H37" s="48">
        <f>SUMIF(収支簿_助成事業者用!$E$7:$E$3080,$C37,収支簿_助成事業者用!$J$7:$J$3080)</f>
        <v>0</v>
      </c>
      <c r="I37" s="49">
        <f>SUMIF(収支簿_助成事業者用!$E$7:$E$3080,$C37,収支簿_助成事業者用!$K$7:$K$3080)</f>
        <v>0</v>
      </c>
      <c r="J37" s="25">
        <f>SUMIF(収支簿_助成事業者用!$E$7:$E$3080,$C37,収支簿_助成事業者用!$L$7:$L$3080)</f>
        <v>0</v>
      </c>
      <c r="K37" s="50">
        <f>SUMIF(収支簿_助成事業者用!$E$7:$E$3080,$C37,収支簿_助成事業者用!$M$7:$M$3080)</f>
        <v>0</v>
      </c>
      <c r="L37" s="30"/>
    </row>
    <row r="38" spans="2:13" ht="23.45" customHeight="1">
      <c r="B38" s="41"/>
      <c r="C38" s="318" t="s">
        <v>128</v>
      </c>
      <c r="D38" s="318"/>
      <c r="E38" s="318"/>
      <c r="F38" s="42"/>
      <c r="G38" s="69">
        <f>SUMIF(収支簿_助成事業者用!$E$7:$E$3080,$C38,収支簿_助成事業者用!$I$7:$I$3080)</f>
        <v>0</v>
      </c>
      <c r="H38" s="48">
        <f>SUMIF(収支簿_助成事業者用!$E$7:$E$3080,$C38,収支簿_助成事業者用!$J$7:$J$3080)</f>
        <v>0</v>
      </c>
      <c r="I38" s="49">
        <f>SUMIF(収支簿_助成事業者用!$E$7:$E$3080,$C38,収支簿_助成事業者用!$K$7:$K$3080)</f>
        <v>0</v>
      </c>
      <c r="J38" s="25">
        <f>SUMIF(収支簿_助成事業者用!$E$7:$E$3080,$C38,収支簿_助成事業者用!$L$7:$L$3080)</f>
        <v>0</v>
      </c>
      <c r="K38" s="50">
        <f>SUMIF(収支簿_助成事業者用!$E$7:$E$3080,$C38,収支簿_助成事業者用!$M$7:$M$3080)</f>
        <v>0</v>
      </c>
      <c r="L38" s="30"/>
    </row>
    <row r="39" spans="2:13" ht="23.45" customHeight="1">
      <c r="B39" s="41"/>
      <c r="C39" s="318" t="s">
        <v>129</v>
      </c>
      <c r="D39" s="318"/>
      <c r="E39" s="318"/>
      <c r="F39" s="42"/>
      <c r="G39" s="69">
        <f>SUMIF(収支簿_助成事業者用!$E$7:$E$3080,$C39,収支簿_助成事業者用!$I$7:$I$3080)</f>
        <v>0</v>
      </c>
      <c r="H39" s="48">
        <f>SUMIF(収支簿_助成事業者用!$E$7:$E$3080,$C39,収支簿_助成事業者用!$J$7:$J$3080)</f>
        <v>0</v>
      </c>
      <c r="I39" s="49">
        <f>SUMIF(収支簿_助成事業者用!$E$7:$E$3080,$C39,収支簿_助成事業者用!$K$7:$K$3080)</f>
        <v>0</v>
      </c>
      <c r="J39" s="25">
        <f>SUMIF(収支簿_助成事業者用!$E$7:$E$3080,$C39,収支簿_助成事業者用!$L$7:$L$3080)</f>
        <v>0</v>
      </c>
      <c r="K39" s="50">
        <f>SUMIF(収支簿_助成事業者用!$E$7:$E$3080,$C39,収支簿_助成事業者用!$M$7:$M$3080)</f>
        <v>0</v>
      </c>
      <c r="L39" s="30"/>
    </row>
    <row r="40" spans="2:13" ht="23.45" customHeight="1">
      <c r="B40" s="41"/>
      <c r="C40" s="318" t="s">
        <v>130</v>
      </c>
      <c r="D40" s="318"/>
      <c r="E40" s="318"/>
      <c r="F40" s="42"/>
      <c r="G40" s="69">
        <f>SUMIF(収支簿_助成事業者用!$E$7:$E$3080,$C40,収支簿_助成事業者用!$I$7:$I$3080)</f>
        <v>0</v>
      </c>
      <c r="H40" s="48">
        <f>SUMIF(収支簿_助成事業者用!$E$7:$E$3080,$C40,収支簿_助成事業者用!$J$7:$J$3080)</f>
        <v>0</v>
      </c>
      <c r="I40" s="49">
        <f>SUMIF(収支簿_助成事業者用!$E$7:$E$3080,$C40,収支簿_助成事業者用!$K$7:$K$3080)</f>
        <v>0</v>
      </c>
      <c r="J40" s="25">
        <f>SUMIF(収支簿_助成事業者用!$E$7:$E$3080,$C40,収支簿_助成事業者用!$L$7:$L$3080)</f>
        <v>0</v>
      </c>
      <c r="K40" s="50">
        <f>SUMIF(収支簿_助成事業者用!$E$7:$E$3080,$C40,収支簿_助成事業者用!$M$7:$M$3080)</f>
        <v>0</v>
      </c>
      <c r="L40" s="30"/>
    </row>
    <row r="41" spans="2:13" ht="23.45" customHeight="1">
      <c r="B41" s="41"/>
      <c r="C41" s="318" t="s">
        <v>226</v>
      </c>
      <c r="D41" s="318"/>
      <c r="E41" s="318"/>
      <c r="F41" s="42"/>
      <c r="G41" s="69">
        <f>SUMIF(収支簿_助成事業者用!$E$7:$E$3080,$C41,収支簿_助成事業者用!$I$7:$I$3080)</f>
        <v>0</v>
      </c>
      <c r="H41" s="48">
        <f>SUMIF(収支簿_助成事業者用!$E$7:$E$3080,$C41,収支簿_助成事業者用!$J$7:$J$3080)</f>
        <v>0</v>
      </c>
      <c r="I41" s="49">
        <f>SUMIF(収支簿_助成事業者用!$E$7:$E$3080,$C41,収支簿_助成事業者用!$K$7:$K$3080)</f>
        <v>0</v>
      </c>
      <c r="J41" s="25">
        <f>SUMIF(収支簿_助成事業者用!$E$7:$E$3080,$C41,収支簿_助成事業者用!$L$7:$L$3080)</f>
        <v>0</v>
      </c>
      <c r="K41" s="50">
        <f>SUMIF(収支簿_助成事業者用!$E$7:$E$3080,$C41,収支簿_助成事業者用!$M$7:$M$3080)</f>
        <v>0</v>
      </c>
      <c r="L41" s="30"/>
    </row>
    <row r="42" spans="2:13" ht="23.45" customHeight="1">
      <c r="B42" s="52"/>
      <c r="C42" s="318" t="s">
        <v>135</v>
      </c>
      <c r="D42" s="318"/>
      <c r="E42" s="318"/>
      <c r="F42" s="53"/>
      <c r="G42" s="69">
        <f>SUMIF(収支簿_助成事業者用!$E$7:$E$3080,$C42,収支簿_助成事業者用!$I$7:$I$3080)</f>
        <v>0</v>
      </c>
      <c r="H42" s="48">
        <f>SUMIF(収支簿_助成事業者用!$E$7:$E$3080,$C42,収支簿_助成事業者用!$J$7:$J$3080)</f>
        <v>0</v>
      </c>
      <c r="I42" s="49">
        <f>SUMIF(収支簿_助成事業者用!$E$7:$E$3080,$C42,収支簿_助成事業者用!$K$7:$K$3080)</f>
        <v>0</v>
      </c>
      <c r="J42" s="25">
        <f>SUMIF(収支簿_助成事業者用!$E$7:$E$3080,$C42,収支簿_助成事業者用!$L$7:$L$3080)</f>
        <v>0</v>
      </c>
      <c r="K42" s="50">
        <f>SUMIF(収支簿_助成事業者用!$E$7:$E$3080,$C42,収支簿_助成事業者用!$M$7:$M$3080)</f>
        <v>0</v>
      </c>
      <c r="L42" s="30"/>
    </row>
    <row r="43" spans="2:13" ht="23.45" customHeight="1">
      <c r="B43" s="43"/>
      <c r="C43" s="328" t="s">
        <v>131</v>
      </c>
      <c r="D43" s="328"/>
      <c r="E43" s="328"/>
      <c r="F43" s="44"/>
      <c r="G43" s="70">
        <f>SUMIF(収支簿_助成事業者用!$E$7:$E$3080,$C43,収支簿_助成事業者用!$I$7:$I$3080)</f>
        <v>0</v>
      </c>
      <c r="H43" s="54">
        <f>SUMIF(収支簿_助成事業者用!$E$7:$E$3080,$C43,収支簿_助成事業者用!$J$7:$J$3080)</f>
        <v>0</v>
      </c>
      <c r="I43" s="55">
        <f>SUMIF(収支簿_助成事業者用!$E$7:$E$3080,$C43,収支簿_助成事業者用!$K$7:$K$3080)</f>
        <v>0</v>
      </c>
      <c r="J43" s="29">
        <f>SUMIF(収支簿_助成事業者用!$E$7:$E$3080,$C43,収支簿_助成事業者用!$L$7:$L$3080)</f>
        <v>0</v>
      </c>
      <c r="K43" s="56">
        <f>SUMIF(収支簿_助成事業者用!$E$7:$E$3080,$C43,収支簿_助成事業者用!$M$7:$M$3080)</f>
        <v>0</v>
      </c>
      <c r="L43" s="30"/>
    </row>
    <row r="44" spans="2:13" ht="23.45" customHeight="1" thickBot="1">
      <c r="B44" s="45"/>
      <c r="C44" s="329" t="s">
        <v>114</v>
      </c>
      <c r="D44" s="329"/>
      <c r="E44" s="329"/>
      <c r="F44" s="46"/>
      <c r="G44" s="68">
        <f>SUM(G27:G43)</f>
        <v>0</v>
      </c>
      <c r="H44" s="26">
        <f>SUM(H27:H43)</f>
        <v>0</v>
      </c>
      <c r="I44" s="27">
        <f>SUM(I27:I43)</f>
        <v>0</v>
      </c>
      <c r="J44" s="27">
        <f>SUM(J27:J43)</f>
        <v>0</v>
      </c>
      <c r="K44" s="28">
        <f>SUM(K27:K43)</f>
        <v>0</v>
      </c>
      <c r="L44" s="30"/>
    </row>
    <row r="45" spans="2:13" ht="6.75" customHeight="1"/>
    <row r="46" spans="2:13">
      <c r="B46" s="77"/>
    </row>
    <row r="47" spans="2:13">
      <c r="B47" s="77"/>
      <c r="K47" s="78"/>
    </row>
    <row r="48" spans="2:13">
      <c r="B48" s="327"/>
      <c r="C48" s="327"/>
      <c r="D48" s="327"/>
      <c r="E48" s="327"/>
      <c r="F48" s="327"/>
      <c r="G48" s="327"/>
      <c r="H48" s="327"/>
      <c r="I48" s="327"/>
      <c r="J48" s="327"/>
      <c r="K48" s="327"/>
      <c r="L48" s="327"/>
      <c r="M48" s="327"/>
    </row>
    <row r="49" spans="2:13">
      <c r="B49" s="327"/>
      <c r="C49" s="327"/>
      <c r="D49" s="327"/>
      <c r="E49" s="327"/>
      <c r="F49" s="327"/>
      <c r="G49" s="327"/>
      <c r="H49" s="327"/>
      <c r="I49" s="327"/>
      <c r="J49" s="327"/>
      <c r="K49" s="327"/>
      <c r="L49" s="327"/>
      <c r="M49" s="327"/>
    </row>
    <row r="52" spans="2:13">
      <c r="B52" s="77"/>
    </row>
    <row r="53" spans="2:13">
      <c r="B53" s="77"/>
    </row>
    <row r="54" spans="2:13">
      <c r="B54" s="77"/>
    </row>
    <row r="55" spans="2:13">
      <c r="B55" s="77"/>
    </row>
    <row r="56" spans="2:13">
      <c r="B56" s="77"/>
    </row>
    <row r="57" spans="2:13">
      <c r="B57" s="77"/>
    </row>
    <row r="75" spans="3:4" s="71" customFormat="1">
      <c r="C75" s="72"/>
      <c r="D75" s="72"/>
    </row>
  </sheetData>
  <sheetProtection algorithmName="SHA-512" hashValue="10RKRFr4L7Ijt8ey/GVUy/aX+f9IEUrFfQjUKxyye8kkAIOt4GZFW6F5YmSM/L838EHragVb4+YdTMGCBSFaVg==" saltValue="nuu2zV3iXs+jVs4yg88HVg==" spinCount="100000" sheet="1" formatCells="0" formatColumns="0" formatRows="0" insertColumns="0" insertRows="0" insertHyperlinks="0" deleteColumns="0" deleteRows="0" selectLockedCells="1" sort="0" autoFilter="0"/>
  <dataConsolidate/>
  <mergeCells count="47">
    <mergeCell ref="J1:K1"/>
    <mergeCell ref="A3:K3"/>
    <mergeCell ref="C9:E9"/>
    <mergeCell ref="A4:K4"/>
    <mergeCell ref="C8:E8"/>
    <mergeCell ref="G8:J8"/>
    <mergeCell ref="C7:E7"/>
    <mergeCell ref="C6:E6"/>
    <mergeCell ref="G6:J6"/>
    <mergeCell ref="G7:J7"/>
    <mergeCell ref="G9:J9"/>
    <mergeCell ref="K25:K26"/>
    <mergeCell ref="C16:E16"/>
    <mergeCell ref="C17:E17"/>
    <mergeCell ref="G25:G26"/>
    <mergeCell ref="H25:J25"/>
    <mergeCell ref="C25:E26"/>
    <mergeCell ref="C18:E18"/>
    <mergeCell ref="C20:E20"/>
    <mergeCell ref="C21:E21"/>
    <mergeCell ref="C22:E22"/>
    <mergeCell ref="C37:E37"/>
    <mergeCell ref="C38:E38"/>
    <mergeCell ref="C27:E27"/>
    <mergeCell ref="C28:E28"/>
    <mergeCell ref="C32:E32"/>
    <mergeCell ref="C34:E34"/>
    <mergeCell ref="C35:E35"/>
    <mergeCell ref="C31:E31"/>
    <mergeCell ref="C33:E33"/>
    <mergeCell ref="B49:M49"/>
    <mergeCell ref="C42:E42"/>
    <mergeCell ref="C39:E39"/>
    <mergeCell ref="C40:E40"/>
    <mergeCell ref="C41:E41"/>
    <mergeCell ref="C43:E43"/>
    <mergeCell ref="C44:E44"/>
    <mergeCell ref="B48:M48"/>
    <mergeCell ref="C10:E10"/>
    <mergeCell ref="C36:E36"/>
    <mergeCell ref="C29:E29"/>
    <mergeCell ref="C30:E30"/>
    <mergeCell ref="G10:J10"/>
    <mergeCell ref="C19:E19"/>
    <mergeCell ref="C13:E14"/>
    <mergeCell ref="G13:G14"/>
    <mergeCell ref="C15:E15"/>
  </mergeCells>
  <phoneticPr fontId="1"/>
  <conditionalFormatting sqref="G21">
    <cfRule type="cellIs" dxfId="5" priority="2" stopIfTrue="1" operator="lessThan">
      <formula>0</formula>
    </cfRule>
  </conditionalFormatting>
  <conditionalFormatting sqref="G15">
    <cfRule type="expression" dxfId="4" priority="9" stopIfTrue="1">
      <formula>ROUNDDOWN($I$44*0.8,-3)&lt;$G$15</formula>
    </cfRule>
  </conditionalFormatting>
  <printOptions horizontalCentered="1" verticalCentered="1"/>
  <pageMargins left="0" right="0" top="0.23622047244094491" bottom="0" header="0.23622047244094491" footer="0"/>
  <pageSetup paperSize="9" scale="92"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N88"/>
  <sheetViews>
    <sheetView showGridLines="0" view="pageBreakPreview" zoomScale="85" zoomScaleNormal="100" zoomScaleSheetLayoutView="85" workbookViewId="0">
      <selection activeCell="L3" sqref="L3"/>
    </sheetView>
  </sheetViews>
  <sheetFormatPr defaultColWidth="9.140625" defaultRowHeight="12"/>
  <cols>
    <col min="1" max="1" width="4.7109375" style="85" customWidth="1"/>
    <col min="2" max="2" width="10.7109375" style="85" customWidth="1"/>
    <col min="3" max="3" width="22.85546875" style="84" customWidth="1"/>
    <col min="4" max="4" width="20.7109375" style="84" customWidth="1"/>
    <col min="5" max="5" width="10.7109375" style="84" customWidth="1"/>
    <col min="6" max="6" width="14" style="84" customWidth="1"/>
    <col min="7" max="7" width="7.7109375" style="84" bestFit="1" customWidth="1"/>
    <col min="8" max="13" width="13.7109375" style="84" customWidth="1"/>
    <col min="14" max="14" width="15.7109375" style="84" customWidth="1"/>
    <col min="15" max="16384" width="9.140625" style="84"/>
  </cols>
  <sheetData>
    <row r="1" spans="1:14" ht="29.25" customHeight="1">
      <c r="A1" s="83"/>
      <c r="B1" s="83"/>
      <c r="C1" s="358"/>
      <c r="D1" s="358"/>
      <c r="E1" s="83"/>
      <c r="F1" s="359"/>
      <c r="G1" s="359"/>
      <c r="H1" s="359"/>
      <c r="I1" s="359"/>
      <c r="J1" s="360" t="s">
        <v>188</v>
      </c>
      <c r="K1" s="361"/>
      <c r="L1" s="362"/>
      <c r="M1" s="362"/>
      <c r="N1" s="362"/>
    </row>
    <row r="2" spans="1:14" ht="24" customHeight="1">
      <c r="B2" s="83" t="s">
        <v>185</v>
      </c>
      <c r="C2" s="344" t="s">
        <v>186</v>
      </c>
      <c r="D2" s="344"/>
      <c r="E2" s="83" t="s">
        <v>184</v>
      </c>
      <c r="F2" s="345" t="s">
        <v>187</v>
      </c>
      <c r="G2" s="345"/>
      <c r="H2" s="345"/>
      <c r="I2" s="345"/>
      <c r="J2" s="360" t="s">
        <v>95</v>
      </c>
      <c r="K2" s="361"/>
      <c r="L2" s="365"/>
      <c r="M2" s="365"/>
      <c r="N2" s="365"/>
    </row>
    <row r="3" spans="1:14" ht="6" customHeight="1"/>
    <row r="4" spans="1:14" ht="12" customHeight="1">
      <c r="A4" s="342" t="s">
        <v>31</v>
      </c>
      <c r="B4" s="350" t="s">
        <v>0</v>
      </c>
      <c r="C4" s="348" t="s">
        <v>1</v>
      </c>
      <c r="D4" s="348" t="s">
        <v>79</v>
      </c>
      <c r="E4" s="356" t="s">
        <v>80</v>
      </c>
      <c r="F4" s="356"/>
      <c r="G4" s="346" t="s">
        <v>34</v>
      </c>
      <c r="H4" s="352" t="s">
        <v>3</v>
      </c>
      <c r="I4" s="354" t="s">
        <v>2</v>
      </c>
      <c r="J4" s="86"/>
      <c r="K4" s="86"/>
      <c r="L4" s="86"/>
      <c r="M4" s="86"/>
      <c r="N4" s="363" t="s">
        <v>30</v>
      </c>
    </row>
    <row r="5" spans="1:14" ht="12.75" thickBot="1">
      <c r="A5" s="343"/>
      <c r="B5" s="351"/>
      <c r="C5" s="349"/>
      <c r="D5" s="349"/>
      <c r="E5" s="357"/>
      <c r="F5" s="357"/>
      <c r="G5" s="347"/>
      <c r="H5" s="353"/>
      <c r="I5" s="355"/>
      <c r="J5" s="87" t="s">
        <v>4</v>
      </c>
      <c r="K5" s="88" t="s">
        <v>5</v>
      </c>
      <c r="L5" s="89" t="s">
        <v>33</v>
      </c>
      <c r="M5" s="90" t="s">
        <v>6</v>
      </c>
      <c r="N5" s="364"/>
    </row>
    <row r="6" spans="1:14" ht="12.75" thickTop="1">
      <c r="A6" s="91"/>
      <c r="B6" s="92"/>
      <c r="C6" s="93"/>
      <c r="D6" s="93"/>
      <c r="E6" s="94"/>
      <c r="F6" s="95"/>
      <c r="G6" s="96"/>
      <c r="H6" s="97"/>
      <c r="I6" s="98"/>
      <c r="J6" s="92"/>
      <c r="K6" s="99"/>
      <c r="L6" s="99"/>
      <c r="M6" s="100"/>
      <c r="N6" s="101"/>
    </row>
    <row r="7" spans="1:14" ht="24" customHeight="1">
      <c r="A7" s="279"/>
      <c r="B7" s="280"/>
      <c r="C7" s="281"/>
      <c r="D7" s="282"/>
      <c r="E7" s="283"/>
      <c r="F7" s="284"/>
      <c r="G7" s="285"/>
      <c r="H7" s="286"/>
      <c r="I7" s="287"/>
      <c r="J7" s="288"/>
      <c r="K7" s="289"/>
      <c r="L7" s="102">
        <f t="shared" ref="L7:L17" si="0">J7-K7</f>
        <v>0</v>
      </c>
      <c r="M7" s="103">
        <f t="shared" ref="M7:M20" si="1">I7-J7</f>
        <v>0</v>
      </c>
      <c r="N7" s="104">
        <f ca="1">OFFSET(N7,0,-6)-OFFSET(N7,0,-5)</f>
        <v>0</v>
      </c>
    </row>
    <row r="8" spans="1:14" ht="27.75" customHeight="1">
      <c r="A8" s="279"/>
      <c r="B8" s="280"/>
      <c r="C8" s="281"/>
      <c r="D8" s="282"/>
      <c r="E8" s="283"/>
      <c r="F8" s="284"/>
      <c r="G8" s="285"/>
      <c r="H8" s="286"/>
      <c r="I8" s="287"/>
      <c r="J8" s="288"/>
      <c r="K8" s="289"/>
      <c r="L8" s="102">
        <f t="shared" si="0"/>
        <v>0</v>
      </c>
      <c r="M8" s="103">
        <f t="shared" si="1"/>
        <v>0</v>
      </c>
      <c r="N8" s="104">
        <f ca="1">OFFSET(N8,-1,0)+OFFSET(N8,0,-6)-OFFSET(N8,0,-5)</f>
        <v>0</v>
      </c>
    </row>
    <row r="9" spans="1:14" ht="27.75" customHeight="1">
      <c r="A9" s="279"/>
      <c r="B9" s="280"/>
      <c r="C9" s="281"/>
      <c r="D9" s="282"/>
      <c r="E9" s="283"/>
      <c r="F9" s="284"/>
      <c r="G9" s="285"/>
      <c r="H9" s="286"/>
      <c r="I9" s="287"/>
      <c r="J9" s="288"/>
      <c r="K9" s="289"/>
      <c r="L9" s="102">
        <f t="shared" si="0"/>
        <v>0</v>
      </c>
      <c r="M9" s="103">
        <f t="shared" si="1"/>
        <v>0</v>
      </c>
      <c r="N9" s="104">
        <f ca="1">OFFSET(N9,-1,0)+OFFSET(N9,0,-6)-OFFSET(N9,0,-5)</f>
        <v>0</v>
      </c>
    </row>
    <row r="10" spans="1:14" ht="27.75" customHeight="1">
      <c r="A10" s="279"/>
      <c r="B10" s="280"/>
      <c r="C10" s="281"/>
      <c r="D10" s="282"/>
      <c r="E10" s="283"/>
      <c r="F10" s="284"/>
      <c r="G10" s="285"/>
      <c r="H10" s="286"/>
      <c r="I10" s="287"/>
      <c r="J10" s="288"/>
      <c r="K10" s="289"/>
      <c r="L10" s="102">
        <f t="shared" si="0"/>
        <v>0</v>
      </c>
      <c r="M10" s="103">
        <f t="shared" si="1"/>
        <v>0</v>
      </c>
      <c r="N10" s="104">
        <f t="shared" ref="N10:N87" ca="1" si="2">OFFSET(N10,-1,0)+OFFSET(N10,0,-6)-OFFSET(N10,0,-5)</f>
        <v>0</v>
      </c>
    </row>
    <row r="11" spans="1:14" ht="27.75" customHeight="1">
      <c r="A11" s="279"/>
      <c r="B11" s="280"/>
      <c r="C11" s="281"/>
      <c r="D11" s="282"/>
      <c r="E11" s="283"/>
      <c r="F11" s="284"/>
      <c r="G11" s="285"/>
      <c r="H11" s="286"/>
      <c r="I11" s="287"/>
      <c r="J11" s="288"/>
      <c r="K11" s="289"/>
      <c r="L11" s="102">
        <f t="shared" si="0"/>
        <v>0</v>
      </c>
      <c r="M11" s="103">
        <f t="shared" si="1"/>
        <v>0</v>
      </c>
      <c r="N11" s="104">
        <f t="shared" ca="1" si="2"/>
        <v>0</v>
      </c>
    </row>
    <row r="12" spans="1:14" ht="27.75" customHeight="1">
      <c r="A12" s="279"/>
      <c r="B12" s="280"/>
      <c r="C12" s="281"/>
      <c r="D12" s="282"/>
      <c r="E12" s="283"/>
      <c r="F12" s="284"/>
      <c r="G12" s="285"/>
      <c r="H12" s="286"/>
      <c r="I12" s="287"/>
      <c r="J12" s="288"/>
      <c r="K12" s="289"/>
      <c r="L12" s="102">
        <f t="shared" si="0"/>
        <v>0</v>
      </c>
      <c r="M12" s="103">
        <f t="shared" si="1"/>
        <v>0</v>
      </c>
      <c r="N12" s="104">
        <f t="shared" ca="1" si="2"/>
        <v>0</v>
      </c>
    </row>
    <row r="13" spans="1:14" ht="27.75" customHeight="1">
      <c r="A13" s="279"/>
      <c r="B13" s="280"/>
      <c r="C13" s="281"/>
      <c r="D13" s="282"/>
      <c r="E13" s="283"/>
      <c r="F13" s="284"/>
      <c r="G13" s="285"/>
      <c r="H13" s="286"/>
      <c r="I13" s="287"/>
      <c r="J13" s="288"/>
      <c r="K13" s="289"/>
      <c r="L13" s="102">
        <f t="shared" si="0"/>
        <v>0</v>
      </c>
      <c r="M13" s="103">
        <f t="shared" si="1"/>
        <v>0</v>
      </c>
      <c r="N13" s="104">
        <f t="shared" ca="1" si="2"/>
        <v>0</v>
      </c>
    </row>
    <row r="14" spans="1:14" ht="27.75" customHeight="1">
      <c r="A14" s="279"/>
      <c r="B14" s="280"/>
      <c r="C14" s="281"/>
      <c r="D14" s="282"/>
      <c r="E14" s="283"/>
      <c r="F14" s="284"/>
      <c r="G14" s="285"/>
      <c r="H14" s="286"/>
      <c r="I14" s="287"/>
      <c r="J14" s="288"/>
      <c r="K14" s="289"/>
      <c r="L14" s="102">
        <f t="shared" si="0"/>
        <v>0</v>
      </c>
      <c r="M14" s="103">
        <f t="shared" si="1"/>
        <v>0</v>
      </c>
      <c r="N14" s="104">
        <f t="shared" ca="1" si="2"/>
        <v>0</v>
      </c>
    </row>
    <row r="15" spans="1:14" ht="27.75" customHeight="1">
      <c r="A15" s="279"/>
      <c r="B15" s="280"/>
      <c r="C15" s="281"/>
      <c r="D15" s="282"/>
      <c r="E15" s="283"/>
      <c r="F15" s="284"/>
      <c r="G15" s="285"/>
      <c r="H15" s="286"/>
      <c r="I15" s="287"/>
      <c r="J15" s="288"/>
      <c r="K15" s="289"/>
      <c r="L15" s="102">
        <f t="shared" si="0"/>
        <v>0</v>
      </c>
      <c r="M15" s="103">
        <f t="shared" si="1"/>
        <v>0</v>
      </c>
      <c r="N15" s="104">
        <f t="shared" ca="1" si="2"/>
        <v>0</v>
      </c>
    </row>
    <row r="16" spans="1:14" ht="27.75" customHeight="1">
      <c r="A16" s="279"/>
      <c r="B16" s="280"/>
      <c r="C16" s="281"/>
      <c r="D16" s="282"/>
      <c r="E16" s="283"/>
      <c r="F16" s="284"/>
      <c r="G16" s="285"/>
      <c r="H16" s="286"/>
      <c r="I16" s="287"/>
      <c r="J16" s="288"/>
      <c r="K16" s="289"/>
      <c r="L16" s="102">
        <f t="shared" si="0"/>
        <v>0</v>
      </c>
      <c r="M16" s="103">
        <f t="shared" si="1"/>
        <v>0</v>
      </c>
      <c r="N16" s="104">
        <f t="shared" ca="1" si="2"/>
        <v>0</v>
      </c>
    </row>
    <row r="17" spans="1:14" ht="27.75" customHeight="1">
      <c r="A17" s="279"/>
      <c r="B17" s="280"/>
      <c r="C17" s="281"/>
      <c r="D17" s="282"/>
      <c r="E17" s="283"/>
      <c r="F17" s="284"/>
      <c r="G17" s="285"/>
      <c r="H17" s="286"/>
      <c r="I17" s="287"/>
      <c r="J17" s="288"/>
      <c r="K17" s="289"/>
      <c r="L17" s="102">
        <f t="shared" si="0"/>
        <v>0</v>
      </c>
      <c r="M17" s="103">
        <f t="shared" si="1"/>
        <v>0</v>
      </c>
      <c r="N17" s="104">
        <f t="shared" ca="1" si="2"/>
        <v>0</v>
      </c>
    </row>
    <row r="18" spans="1:14" ht="27.75" customHeight="1">
      <c r="A18" s="279"/>
      <c r="B18" s="280"/>
      <c r="C18" s="281"/>
      <c r="D18" s="282"/>
      <c r="E18" s="283"/>
      <c r="F18" s="284"/>
      <c r="G18" s="285"/>
      <c r="H18" s="286"/>
      <c r="I18" s="287"/>
      <c r="J18" s="288"/>
      <c r="K18" s="289"/>
      <c r="L18" s="102">
        <f t="shared" ref="L18:L22" si="3">J18-K18</f>
        <v>0</v>
      </c>
      <c r="M18" s="103">
        <f t="shared" si="1"/>
        <v>0</v>
      </c>
      <c r="N18" s="104">
        <f t="shared" ca="1" si="2"/>
        <v>0</v>
      </c>
    </row>
    <row r="19" spans="1:14" ht="27.75" customHeight="1">
      <c r="A19" s="279"/>
      <c r="B19" s="280"/>
      <c r="C19" s="281"/>
      <c r="D19" s="282"/>
      <c r="E19" s="283"/>
      <c r="F19" s="284"/>
      <c r="G19" s="285"/>
      <c r="H19" s="286"/>
      <c r="I19" s="287"/>
      <c r="J19" s="288"/>
      <c r="K19" s="289"/>
      <c r="L19" s="102">
        <f t="shared" si="3"/>
        <v>0</v>
      </c>
      <c r="M19" s="103">
        <f t="shared" si="1"/>
        <v>0</v>
      </c>
      <c r="N19" s="104">
        <f t="shared" ca="1" si="2"/>
        <v>0</v>
      </c>
    </row>
    <row r="20" spans="1:14" ht="27.75" customHeight="1">
      <c r="A20" s="279"/>
      <c r="B20" s="280"/>
      <c r="C20" s="281"/>
      <c r="D20" s="282"/>
      <c r="E20" s="283"/>
      <c r="F20" s="284"/>
      <c r="G20" s="285"/>
      <c r="H20" s="286"/>
      <c r="I20" s="287"/>
      <c r="J20" s="288"/>
      <c r="K20" s="289"/>
      <c r="L20" s="102">
        <f t="shared" si="3"/>
        <v>0</v>
      </c>
      <c r="M20" s="103">
        <f t="shared" si="1"/>
        <v>0</v>
      </c>
      <c r="N20" s="104">
        <f t="shared" ca="1" si="2"/>
        <v>0</v>
      </c>
    </row>
    <row r="21" spans="1:14" ht="27.75" customHeight="1">
      <c r="A21" s="279"/>
      <c r="B21" s="280"/>
      <c r="C21" s="281"/>
      <c r="D21" s="282"/>
      <c r="E21" s="283"/>
      <c r="F21" s="284"/>
      <c r="G21" s="285"/>
      <c r="H21" s="286"/>
      <c r="I21" s="287"/>
      <c r="J21" s="288"/>
      <c r="K21" s="289"/>
      <c r="L21" s="102">
        <f t="shared" si="3"/>
        <v>0</v>
      </c>
      <c r="M21" s="103">
        <f t="shared" ref="M21:M26" si="4">I21-J21</f>
        <v>0</v>
      </c>
      <c r="N21" s="104">
        <f t="shared" ca="1" si="2"/>
        <v>0</v>
      </c>
    </row>
    <row r="22" spans="1:14" ht="27.75" customHeight="1">
      <c r="A22" s="279"/>
      <c r="B22" s="280"/>
      <c r="C22" s="281"/>
      <c r="D22" s="282"/>
      <c r="E22" s="283"/>
      <c r="F22" s="284"/>
      <c r="G22" s="285"/>
      <c r="H22" s="286"/>
      <c r="I22" s="287"/>
      <c r="J22" s="288"/>
      <c r="K22" s="289"/>
      <c r="L22" s="102">
        <f t="shared" si="3"/>
        <v>0</v>
      </c>
      <c r="M22" s="103">
        <f t="shared" si="4"/>
        <v>0</v>
      </c>
      <c r="N22" s="104">
        <f t="shared" ca="1" si="2"/>
        <v>0</v>
      </c>
    </row>
    <row r="23" spans="1:14" ht="27.75" customHeight="1">
      <c r="A23" s="279"/>
      <c r="B23" s="280"/>
      <c r="C23" s="281"/>
      <c r="D23" s="282"/>
      <c r="E23" s="283"/>
      <c r="F23" s="284"/>
      <c r="G23" s="285"/>
      <c r="H23" s="286"/>
      <c r="I23" s="287"/>
      <c r="J23" s="288"/>
      <c r="K23" s="289"/>
      <c r="L23" s="102">
        <f t="shared" ref="L23:L24" si="5">J23-K23</f>
        <v>0</v>
      </c>
      <c r="M23" s="103">
        <f t="shared" ref="M23:M24" si="6">I23-J23</f>
        <v>0</v>
      </c>
      <c r="N23" s="104">
        <f t="shared" ca="1" si="2"/>
        <v>0</v>
      </c>
    </row>
    <row r="24" spans="1:14" ht="27.75" customHeight="1">
      <c r="A24" s="279"/>
      <c r="B24" s="280"/>
      <c r="C24" s="281"/>
      <c r="D24" s="282"/>
      <c r="E24" s="283"/>
      <c r="F24" s="284"/>
      <c r="G24" s="285"/>
      <c r="H24" s="286"/>
      <c r="I24" s="287"/>
      <c r="J24" s="288"/>
      <c r="K24" s="289"/>
      <c r="L24" s="102">
        <f t="shared" si="5"/>
        <v>0</v>
      </c>
      <c r="M24" s="103">
        <f t="shared" si="6"/>
        <v>0</v>
      </c>
      <c r="N24" s="104">
        <f t="shared" ca="1" si="2"/>
        <v>0</v>
      </c>
    </row>
    <row r="25" spans="1:14" ht="27.75" customHeight="1">
      <c r="A25" s="279"/>
      <c r="B25" s="280"/>
      <c r="C25" s="281"/>
      <c r="D25" s="282"/>
      <c r="E25" s="283"/>
      <c r="F25" s="284"/>
      <c r="G25" s="285"/>
      <c r="H25" s="286"/>
      <c r="I25" s="287"/>
      <c r="J25" s="288"/>
      <c r="K25" s="289"/>
      <c r="L25" s="102">
        <f t="shared" ref="L25:L26" si="7">J25-K25</f>
        <v>0</v>
      </c>
      <c r="M25" s="103">
        <f t="shared" si="4"/>
        <v>0</v>
      </c>
      <c r="N25" s="104">
        <f t="shared" ca="1" si="2"/>
        <v>0</v>
      </c>
    </row>
    <row r="26" spans="1:14" ht="27.75" customHeight="1">
      <c r="A26" s="279"/>
      <c r="B26" s="280"/>
      <c r="C26" s="281"/>
      <c r="D26" s="282"/>
      <c r="E26" s="283"/>
      <c r="F26" s="284"/>
      <c r="G26" s="285"/>
      <c r="H26" s="286"/>
      <c r="I26" s="287"/>
      <c r="J26" s="288"/>
      <c r="K26" s="289"/>
      <c r="L26" s="102">
        <f t="shared" si="7"/>
        <v>0</v>
      </c>
      <c r="M26" s="103">
        <f t="shared" si="4"/>
        <v>0</v>
      </c>
      <c r="N26" s="104">
        <f t="shared" ca="1" si="2"/>
        <v>0</v>
      </c>
    </row>
    <row r="27" spans="1:14" ht="27.75" customHeight="1">
      <c r="A27" s="279"/>
      <c r="B27" s="280"/>
      <c r="C27" s="281"/>
      <c r="D27" s="282"/>
      <c r="E27" s="283"/>
      <c r="F27" s="284"/>
      <c r="G27" s="285"/>
      <c r="H27" s="286"/>
      <c r="I27" s="287"/>
      <c r="J27" s="288"/>
      <c r="K27" s="289"/>
      <c r="L27" s="102">
        <f t="shared" ref="L27:L86" si="8">J27-K27</f>
        <v>0</v>
      </c>
      <c r="M27" s="103">
        <f t="shared" ref="M27:M86" si="9">I27-J27</f>
        <v>0</v>
      </c>
      <c r="N27" s="104">
        <f t="shared" ca="1" si="2"/>
        <v>0</v>
      </c>
    </row>
    <row r="28" spans="1:14" ht="27.75" customHeight="1">
      <c r="A28" s="279"/>
      <c r="B28" s="280"/>
      <c r="C28" s="281"/>
      <c r="D28" s="282"/>
      <c r="E28" s="283"/>
      <c r="F28" s="284"/>
      <c r="G28" s="285"/>
      <c r="H28" s="286"/>
      <c r="I28" s="287"/>
      <c r="J28" s="288"/>
      <c r="K28" s="289"/>
      <c r="L28" s="102">
        <f t="shared" si="8"/>
        <v>0</v>
      </c>
      <c r="M28" s="103">
        <f t="shared" si="9"/>
        <v>0</v>
      </c>
      <c r="N28" s="104">
        <f t="shared" ca="1" si="2"/>
        <v>0</v>
      </c>
    </row>
    <row r="29" spans="1:14" ht="27.75" customHeight="1">
      <c r="A29" s="279"/>
      <c r="B29" s="280"/>
      <c r="C29" s="281"/>
      <c r="D29" s="282"/>
      <c r="E29" s="283"/>
      <c r="F29" s="284"/>
      <c r="G29" s="285"/>
      <c r="H29" s="286"/>
      <c r="I29" s="287"/>
      <c r="J29" s="288"/>
      <c r="K29" s="289"/>
      <c r="L29" s="102">
        <f t="shared" si="8"/>
        <v>0</v>
      </c>
      <c r="M29" s="103">
        <f t="shared" si="9"/>
        <v>0</v>
      </c>
      <c r="N29" s="104">
        <f t="shared" ca="1" si="2"/>
        <v>0</v>
      </c>
    </row>
    <row r="30" spans="1:14" ht="27.75" customHeight="1">
      <c r="A30" s="279"/>
      <c r="B30" s="280"/>
      <c r="C30" s="281"/>
      <c r="D30" s="282"/>
      <c r="E30" s="283"/>
      <c r="F30" s="284"/>
      <c r="G30" s="285"/>
      <c r="H30" s="286"/>
      <c r="I30" s="287"/>
      <c r="J30" s="288"/>
      <c r="K30" s="289"/>
      <c r="L30" s="102">
        <f t="shared" si="8"/>
        <v>0</v>
      </c>
      <c r="M30" s="103">
        <f t="shared" si="9"/>
        <v>0</v>
      </c>
      <c r="N30" s="104">
        <f t="shared" ca="1" si="2"/>
        <v>0</v>
      </c>
    </row>
    <row r="31" spans="1:14" ht="27.75" customHeight="1">
      <c r="A31" s="279"/>
      <c r="B31" s="280"/>
      <c r="C31" s="281"/>
      <c r="D31" s="282"/>
      <c r="E31" s="283"/>
      <c r="F31" s="284"/>
      <c r="G31" s="285"/>
      <c r="H31" s="286"/>
      <c r="I31" s="287"/>
      <c r="J31" s="288"/>
      <c r="K31" s="289"/>
      <c r="L31" s="102">
        <f t="shared" si="8"/>
        <v>0</v>
      </c>
      <c r="M31" s="103">
        <f t="shared" si="9"/>
        <v>0</v>
      </c>
      <c r="N31" s="104">
        <f t="shared" ca="1" si="2"/>
        <v>0</v>
      </c>
    </row>
    <row r="32" spans="1:14" ht="27.75" customHeight="1">
      <c r="A32" s="279"/>
      <c r="B32" s="280"/>
      <c r="C32" s="281"/>
      <c r="D32" s="282"/>
      <c r="E32" s="283"/>
      <c r="F32" s="284"/>
      <c r="G32" s="285"/>
      <c r="H32" s="286"/>
      <c r="I32" s="287"/>
      <c r="J32" s="288"/>
      <c r="K32" s="289"/>
      <c r="L32" s="102">
        <f t="shared" si="8"/>
        <v>0</v>
      </c>
      <c r="M32" s="103">
        <f t="shared" si="9"/>
        <v>0</v>
      </c>
      <c r="N32" s="104">
        <f t="shared" ca="1" si="2"/>
        <v>0</v>
      </c>
    </row>
    <row r="33" spans="1:14" ht="27.75" customHeight="1">
      <c r="A33" s="279"/>
      <c r="B33" s="280"/>
      <c r="C33" s="281"/>
      <c r="D33" s="282"/>
      <c r="E33" s="283"/>
      <c r="F33" s="284"/>
      <c r="G33" s="285"/>
      <c r="H33" s="286"/>
      <c r="I33" s="287"/>
      <c r="J33" s="288"/>
      <c r="K33" s="289"/>
      <c r="L33" s="102">
        <f t="shared" si="8"/>
        <v>0</v>
      </c>
      <c r="M33" s="103">
        <f t="shared" si="9"/>
        <v>0</v>
      </c>
      <c r="N33" s="104">
        <f t="shared" ca="1" si="2"/>
        <v>0</v>
      </c>
    </row>
    <row r="34" spans="1:14" ht="27.75" customHeight="1">
      <c r="A34" s="279"/>
      <c r="B34" s="280"/>
      <c r="C34" s="281"/>
      <c r="D34" s="282"/>
      <c r="E34" s="283"/>
      <c r="F34" s="284"/>
      <c r="G34" s="285"/>
      <c r="H34" s="286"/>
      <c r="I34" s="287"/>
      <c r="J34" s="288"/>
      <c r="K34" s="289"/>
      <c r="L34" s="102">
        <f t="shared" si="8"/>
        <v>0</v>
      </c>
      <c r="M34" s="103">
        <f t="shared" si="9"/>
        <v>0</v>
      </c>
      <c r="N34" s="104">
        <f t="shared" ca="1" si="2"/>
        <v>0</v>
      </c>
    </row>
    <row r="35" spans="1:14" ht="27.75" customHeight="1">
      <c r="A35" s="279"/>
      <c r="B35" s="280"/>
      <c r="C35" s="281"/>
      <c r="D35" s="282"/>
      <c r="E35" s="283"/>
      <c r="F35" s="284"/>
      <c r="G35" s="285"/>
      <c r="H35" s="286"/>
      <c r="I35" s="287"/>
      <c r="J35" s="288"/>
      <c r="K35" s="289"/>
      <c r="L35" s="102">
        <f t="shared" si="8"/>
        <v>0</v>
      </c>
      <c r="M35" s="103">
        <f t="shared" si="9"/>
        <v>0</v>
      </c>
      <c r="N35" s="104">
        <f t="shared" ca="1" si="2"/>
        <v>0</v>
      </c>
    </row>
    <row r="36" spans="1:14" ht="27.75" customHeight="1">
      <c r="A36" s="279"/>
      <c r="B36" s="280"/>
      <c r="C36" s="281"/>
      <c r="D36" s="282"/>
      <c r="E36" s="283"/>
      <c r="F36" s="284"/>
      <c r="G36" s="285"/>
      <c r="H36" s="286"/>
      <c r="I36" s="287"/>
      <c r="J36" s="288"/>
      <c r="K36" s="289"/>
      <c r="L36" s="102">
        <f t="shared" si="8"/>
        <v>0</v>
      </c>
      <c r="M36" s="103">
        <f t="shared" si="9"/>
        <v>0</v>
      </c>
      <c r="N36" s="104">
        <f t="shared" ca="1" si="2"/>
        <v>0</v>
      </c>
    </row>
    <row r="37" spans="1:14" ht="27.75" customHeight="1">
      <c r="A37" s="279"/>
      <c r="B37" s="280"/>
      <c r="C37" s="281"/>
      <c r="D37" s="282"/>
      <c r="E37" s="283"/>
      <c r="F37" s="284"/>
      <c r="G37" s="285"/>
      <c r="H37" s="286"/>
      <c r="I37" s="287"/>
      <c r="J37" s="288"/>
      <c r="K37" s="289"/>
      <c r="L37" s="102">
        <f t="shared" si="8"/>
        <v>0</v>
      </c>
      <c r="M37" s="103">
        <f t="shared" si="9"/>
        <v>0</v>
      </c>
      <c r="N37" s="104">
        <f t="shared" ca="1" si="2"/>
        <v>0</v>
      </c>
    </row>
    <row r="38" spans="1:14" ht="27.75" customHeight="1">
      <c r="A38" s="279"/>
      <c r="B38" s="280"/>
      <c r="C38" s="281"/>
      <c r="D38" s="282"/>
      <c r="E38" s="283"/>
      <c r="F38" s="284"/>
      <c r="G38" s="285"/>
      <c r="H38" s="286"/>
      <c r="I38" s="287"/>
      <c r="J38" s="288"/>
      <c r="K38" s="289"/>
      <c r="L38" s="102">
        <f t="shared" si="8"/>
        <v>0</v>
      </c>
      <c r="M38" s="103">
        <f t="shared" si="9"/>
        <v>0</v>
      </c>
      <c r="N38" s="104">
        <f t="shared" ca="1" si="2"/>
        <v>0</v>
      </c>
    </row>
    <row r="39" spans="1:14" ht="27.75" customHeight="1">
      <c r="A39" s="279"/>
      <c r="B39" s="280"/>
      <c r="C39" s="281"/>
      <c r="D39" s="282"/>
      <c r="E39" s="283"/>
      <c r="F39" s="284"/>
      <c r="G39" s="285"/>
      <c r="H39" s="286"/>
      <c r="I39" s="287"/>
      <c r="J39" s="288"/>
      <c r="K39" s="289"/>
      <c r="L39" s="102">
        <f t="shared" si="8"/>
        <v>0</v>
      </c>
      <c r="M39" s="103">
        <f t="shared" si="9"/>
        <v>0</v>
      </c>
      <c r="N39" s="104">
        <f t="shared" ca="1" si="2"/>
        <v>0</v>
      </c>
    </row>
    <row r="40" spans="1:14" ht="27.75" customHeight="1">
      <c r="A40" s="279"/>
      <c r="B40" s="280"/>
      <c r="C40" s="281"/>
      <c r="D40" s="282"/>
      <c r="E40" s="283"/>
      <c r="F40" s="284"/>
      <c r="G40" s="285"/>
      <c r="H40" s="286"/>
      <c r="I40" s="287"/>
      <c r="J40" s="288"/>
      <c r="K40" s="289"/>
      <c r="L40" s="102">
        <f t="shared" si="8"/>
        <v>0</v>
      </c>
      <c r="M40" s="103">
        <f t="shared" si="9"/>
        <v>0</v>
      </c>
      <c r="N40" s="104">
        <f t="shared" ca="1" si="2"/>
        <v>0</v>
      </c>
    </row>
    <row r="41" spans="1:14" ht="27.75" customHeight="1">
      <c r="A41" s="279"/>
      <c r="B41" s="280"/>
      <c r="C41" s="281"/>
      <c r="D41" s="282"/>
      <c r="E41" s="283"/>
      <c r="F41" s="284"/>
      <c r="G41" s="285"/>
      <c r="H41" s="286"/>
      <c r="I41" s="287"/>
      <c r="J41" s="288"/>
      <c r="K41" s="289"/>
      <c r="L41" s="102">
        <f t="shared" si="8"/>
        <v>0</v>
      </c>
      <c r="M41" s="103">
        <f t="shared" si="9"/>
        <v>0</v>
      </c>
      <c r="N41" s="104">
        <f t="shared" ca="1" si="2"/>
        <v>0</v>
      </c>
    </row>
    <row r="42" spans="1:14" ht="27.75" customHeight="1">
      <c r="A42" s="279"/>
      <c r="B42" s="280"/>
      <c r="C42" s="281"/>
      <c r="D42" s="282"/>
      <c r="E42" s="283"/>
      <c r="F42" s="284"/>
      <c r="G42" s="285"/>
      <c r="H42" s="286"/>
      <c r="I42" s="287"/>
      <c r="J42" s="288"/>
      <c r="K42" s="289"/>
      <c r="L42" s="102">
        <f t="shared" si="8"/>
        <v>0</v>
      </c>
      <c r="M42" s="103">
        <f t="shared" si="9"/>
        <v>0</v>
      </c>
      <c r="N42" s="104">
        <f t="shared" ca="1" si="2"/>
        <v>0</v>
      </c>
    </row>
    <row r="43" spans="1:14" ht="27.75" customHeight="1">
      <c r="A43" s="279"/>
      <c r="B43" s="280"/>
      <c r="C43" s="281"/>
      <c r="D43" s="282"/>
      <c r="E43" s="283"/>
      <c r="F43" s="284"/>
      <c r="G43" s="285"/>
      <c r="H43" s="286"/>
      <c r="I43" s="287"/>
      <c r="J43" s="288"/>
      <c r="K43" s="289"/>
      <c r="L43" s="102">
        <f t="shared" si="8"/>
        <v>0</v>
      </c>
      <c r="M43" s="103">
        <f t="shared" si="9"/>
        <v>0</v>
      </c>
      <c r="N43" s="104">
        <f t="shared" ca="1" si="2"/>
        <v>0</v>
      </c>
    </row>
    <row r="44" spans="1:14" ht="27.75" customHeight="1">
      <c r="A44" s="279"/>
      <c r="B44" s="280"/>
      <c r="C44" s="281"/>
      <c r="D44" s="282"/>
      <c r="E44" s="283"/>
      <c r="F44" s="284"/>
      <c r="G44" s="285"/>
      <c r="H44" s="286"/>
      <c r="I44" s="287"/>
      <c r="J44" s="288"/>
      <c r="K44" s="289"/>
      <c r="L44" s="102">
        <f t="shared" si="8"/>
        <v>0</v>
      </c>
      <c r="M44" s="103">
        <f t="shared" si="9"/>
        <v>0</v>
      </c>
      <c r="N44" s="104">
        <f t="shared" ca="1" si="2"/>
        <v>0</v>
      </c>
    </row>
    <row r="45" spans="1:14" ht="27.75" customHeight="1">
      <c r="A45" s="279"/>
      <c r="B45" s="280"/>
      <c r="C45" s="281"/>
      <c r="D45" s="282"/>
      <c r="E45" s="283"/>
      <c r="F45" s="284"/>
      <c r="G45" s="285"/>
      <c r="H45" s="286"/>
      <c r="I45" s="287"/>
      <c r="J45" s="288"/>
      <c r="K45" s="289"/>
      <c r="L45" s="102">
        <f t="shared" si="8"/>
        <v>0</v>
      </c>
      <c r="M45" s="103">
        <f t="shared" si="9"/>
        <v>0</v>
      </c>
      <c r="N45" s="104">
        <f t="shared" ca="1" si="2"/>
        <v>0</v>
      </c>
    </row>
    <row r="46" spans="1:14" ht="27.75" customHeight="1">
      <c r="A46" s="279"/>
      <c r="B46" s="280"/>
      <c r="C46" s="281"/>
      <c r="D46" s="282"/>
      <c r="E46" s="283"/>
      <c r="F46" s="284"/>
      <c r="G46" s="285"/>
      <c r="H46" s="286"/>
      <c r="I46" s="287"/>
      <c r="J46" s="288"/>
      <c r="K46" s="289"/>
      <c r="L46" s="102">
        <f t="shared" si="8"/>
        <v>0</v>
      </c>
      <c r="M46" s="103">
        <f t="shared" si="9"/>
        <v>0</v>
      </c>
      <c r="N46" s="104">
        <f t="shared" ca="1" si="2"/>
        <v>0</v>
      </c>
    </row>
    <row r="47" spans="1:14" ht="27.75" customHeight="1">
      <c r="A47" s="279"/>
      <c r="B47" s="280"/>
      <c r="C47" s="281"/>
      <c r="D47" s="282"/>
      <c r="E47" s="283"/>
      <c r="F47" s="284"/>
      <c r="G47" s="285"/>
      <c r="H47" s="286"/>
      <c r="I47" s="287"/>
      <c r="J47" s="288"/>
      <c r="K47" s="289"/>
      <c r="L47" s="102">
        <f t="shared" si="8"/>
        <v>0</v>
      </c>
      <c r="M47" s="103">
        <f t="shared" si="9"/>
        <v>0</v>
      </c>
      <c r="N47" s="104">
        <f t="shared" ca="1" si="2"/>
        <v>0</v>
      </c>
    </row>
    <row r="48" spans="1:14" ht="27.75" customHeight="1">
      <c r="A48" s="279"/>
      <c r="B48" s="280"/>
      <c r="C48" s="281"/>
      <c r="D48" s="282"/>
      <c r="E48" s="283"/>
      <c r="F48" s="284"/>
      <c r="G48" s="285"/>
      <c r="H48" s="286"/>
      <c r="I48" s="287"/>
      <c r="J48" s="288"/>
      <c r="K48" s="289"/>
      <c r="L48" s="102">
        <f t="shared" si="8"/>
        <v>0</v>
      </c>
      <c r="M48" s="103">
        <f t="shared" si="9"/>
        <v>0</v>
      </c>
      <c r="N48" s="104">
        <f t="shared" ca="1" si="2"/>
        <v>0</v>
      </c>
    </row>
    <row r="49" spans="1:14" ht="27.75" customHeight="1">
      <c r="A49" s="279"/>
      <c r="B49" s="280"/>
      <c r="C49" s="281"/>
      <c r="D49" s="282"/>
      <c r="E49" s="283"/>
      <c r="F49" s="284"/>
      <c r="G49" s="285"/>
      <c r="H49" s="286"/>
      <c r="I49" s="287"/>
      <c r="J49" s="288"/>
      <c r="K49" s="289"/>
      <c r="L49" s="102">
        <f t="shared" si="8"/>
        <v>0</v>
      </c>
      <c r="M49" s="103">
        <f t="shared" si="9"/>
        <v>0</v>
      </c>
      <c r="N49" s="104">
        <f t="shared" ca="1" si="2"/>
        <v>0</v>
      </c>
    </row>
    <row r="50" spans="1:14" ht="27.75" customHeight="1">
      <c r="A50" s="279"/>
      <c r="B50" s="280"/>
      <c r="C50" s="281"/>
      <c r="D50" s="282"/>
      <c r="E50" s="283"/>
      <c r="F50" s="284"/>
      <c r="G50" s="285"/>
      <c r="H50" s="286"/>
      <c r="I50" s="287"/>
      <c r="J50" s="288"/>
      <c r="K50" s="289"/>
      <c r="L50" s="102">
        <f t="shared" si="8"/>
        <v>0</v>
      </c>
      <c r="M50" s="103">
        <f t="shared" si="9"/>
        <v>0</v>
      </c>
      <c r="N50" s="104">
        <f t="shared" ca="1" si="2"/>
        <v>0</v>
      </c>
    </row>
    <row r="51" spans="1:14" ht="27.75" customHeight="1">
      <c r="A51" s="279"/>
      <c r="B51" s="280"/>
      <c r="C51" s="281"/>
      <c r="D51" s="282"/>
      <c r="E51" s="283"/>
      <c r="F51" s="284"/>
      <c r="G51" s="285"/>
      <c r="H51" s="286"/>
      <c r="I51" s="287"/>
      <c r="J51" s="288"/>
      <c r="K51" s="289"/>
      <c r="L51" s="102">
        <f t="shared" si="8"/>
        <v>0</v>
      </c>
      <c r="M51" s="103">
        <f t="shared" si="9"/>
        <v>0</v>
      </c>
      <c r="N51" s="104">
        <f t="shared" ca="1" si="2"/>
        <v>0</v>
      </c>
    </row>
    <row r="52" spans="1:14" ht="27.75" customHeight="1">
      <c r="A52" s="279"/>
      <c r="B52" s="280"/>
      <c r="C52" s="281"/>
      <c r="D52" s="282"/>
      <c r="E52" s="283"/>
      <c r="F52" s="284"/>
      <c r="G52" s="285"/>
      <c r="H52" s="286"/>
      <c r="I52" s="287"/>
      <c r="J52" s="288"/>
      <c r="K52" s="289"/>
      <c r="L52" s="102">
        <f t="shared" si="8"/>
        <v>0</v>
      </c>
      <c r="M52" s="103">
        <f t="shared" si="9"/>
        <v>0</v>
      </c>
      <c r="N52" s="104">
        <f t="shared" ca="1" si="2"/>
        <v>0</v>
      </c>
    </row>
    <row r="53" spans="1:14" ht="27.75" customHeight="1">
      <c r="A53" s="279"/>
      <c r="B53" s="280"/>
      <c r="C53" s="281"/>
      <c r="D53" s="282"/>
      <c r="E53" s="283"/>
      <c r="F53" s="284"/>
      <c r="G53" s="285"/>
      <c r="H53" s="286"/>
      <c r="I53" s="287"/>
      <c r="J53" s="288"/>
      <c r="K53" s="289"/>
      <c r="L53" s="102">
        <f t="shared" si="8"/>
        <v>0</v>
      </c>
      <c r="M53" s="103">
        <f t="shared" si="9"/>
        <v>0</v>
      </c>
      <c r="N53" s="104">
        <f t="shared" ca="1" si="2"/>
        <v>0</v>
      </c>
    </row>
    <row r="54" spans="1:14" ht="27.75" customHeight="1">
      <c r="A54" s="279"/>
      <c r="B54" s="280"/>
      <c r="C54" s="281"/>
      <c r="D54" s="282"/>
      <c r="E54" s="283"/>
      <c r="F54" s="284"/>
      <c r="G54" s="285"/>
      <c r="H54" s="286"/>
      <c r="I54" s="287"/>
      <c r="J54" s="288"/>
      <c r="K54" s="289"/>
      <c r="L54" s="102">
        <f t="shared" si="8"/>
        <v>0</v>
      </c>
      <c r="M54" s="103">
        <f t="shared" si="9"/>
        <v>0</v>
      </c>
      <c r="N54" s="104">
        <f t="shared" ca="1" si="2"/>
        <v>0</v>
      </c>
    </row>
    <row r="55" spans="1:14" ht="27.75" customHeight="1">
      <c r="A55" s="279"/>
      <c r="B55" s="280"/>
      <c r="C55" s="281"/>
      <c r="D55" s="282"/>
      <c r="E55" s="283"/>
      <c r="F55" s="284"/>
      <c r="G55" s="285"/>
      <c r="H55" s="286"/>
      <c r="I55" s="287"/>
      <c r="J55" s="288"/>
      <c r="K55" s="289"/>
      <c r="L55" s="102">
        <f t="shared" si="8"/>
        <v>0</v>
      </c>
      <c r="M55" s="103">
        <f t="shared" si="9"/>
        <v>0</v>
      </c>
      <c r="N55" s="104">
        <f t="shared" ca="1" si="2"/>
        <v>0</v>
      </c>
    </row>
    <row r="56" spans="1:14" ht="27.75" customHeight="1">
      <c r="A56" s="279"/>
      <c r="B56" s="280"/>
      <c r="C56" s="281"/>
      <c r="D56" s="282"/>
      <c r="E56" s="283"/>
      <c r="F56" s="284"/>
      <c r="G56" s="285"/>
      <c r="H56" s="286"/>
      <c r="I56" s="287"/>
      <c r="J56" s="288"/>
      <c r="K56" s="289"/>
      <c r="L56" s="102">
        <f t="shared" si="8"/>
        <v>0</v>
      </c>
      <c r="M56" s="103">
        <f t="shared" si="9"/>
        <v>0</v>
      </c>
      <c r="N56" s="104">
        <f t="shared" ca="1" si="2"/>
        <v>0</v>
      </c>
    </row>
    <row r="57" spans="1:14" ht="27.75" customHeight="1">
      <c r="A57" s="279"/>
      <c r="B57" s="280"/>
      <c r="C57" s="281"/>
      <c r="D57" s="282"/>
      <c r="E57" s="283"/>
      <c r="F57" s="284"/>
      <c r="G57" s="285"/>
      <c r="H57" s="286"/>
      <c r="I57" s="287"/>
      <c r="J57" s="288"/>
      <c r="K57" s="289"/>
      <c r="L57" s="102">
        <f t="shared" si="8"/>
        <v>0</v>
      </c>
      <c r="M57" s="103">
        <f t="shared" si="9"/>
        <v>0</v>
      </c>
      <c r="N57" s="104">
        <f t="shared" ca="1" si="2"/>
        <v>0</v>
      </c>
    </row>
    <row r="58" spans="1:14" ht="27.75" customHeight="1">
      <c r="A58" s="279"/>
      <c r="B58" s="280"/>
      <c r="C58" s="281"/>
      <c r="D58" s="282"/>
      <c r="E58" s="283"/>
      <c r="F58" s="284"/>
      <c r="G58" s="285"/>
      <c r="H58" s="286"/>
      <c r="I58" s="287"/>
      <c r="J58" s="288"/>
      <c r="K58" s="289"/>
      <c r="L58" s="102">
        <f t="shared" si="8"/>
        <v>0</v>
      </c>
      <c r="M58" s="103">
        <f t="shared" si="9"/>
        <v>0</v>
      </c>
      <c r="N58" s="104">
        <f t="shared" ca="1" si="2"/>
        <v>0</v>
      </c>
    </row>
    <row r="59" spans="1:14" ht="27.75" customHeight="1">
      <c r="A59" s="279"/>
      <c r="B59" s="280"/>
      <c r="C59" s="281"/>
      <c r="D59" s="282"/>
      <c r="E59" s="283"/>
      <c r="F59" s="284"/>
      <c r="G59" s="285"/>
      <c r="H59" s="286"/>
      <c r="I59" s="287"/>
      <c r="J59" s="288"/>
      <c r="K59" s="289"/>
      <c r="L59" s="102">
        <f t="shared" si="8"/>
        <v>0</v>
      </c>
      <c r="M59" s="103">
        <f t="shared" si="9"/>
        <v>0</v>
      </c>
      <c r="N59" s="104">
        <f t="shared" ca="1" si="2"/>
        <v>0</v>
      </c>
    </row>
    <row r="60" spans="1:14" ht="27.75" customHeight="1">
      <c r="A60" s="279"/>
      <c r="B60" s="280"/>
      <c r="C60" s="281"/>
      <c r="D60" s="282"/>
      <c r="E60" s="283"/>
      <c r="F60" s="284"/>
      <c r="G60" s="285"/>
      <c r="H60" s="286"/>
      <c r="I60" s="287"/>
      <c r="J60" s="288"/>
      <c r="K60" s="289"/>
      <c r="L60" s="102">
        <f t="shared" si="8"/>
        <v>0</v>
      </c>
      <c r="M60" s="103">
        <f t="shared" si="9"/>
        <v>0</v>
      </c>
      <c r="N60" s="104">
        <f t="shared" ca="1" si="2"/>
        <v>0</v>
      </c>
    </row>
    <row r="61" spans="1:14" ht="27.75" customHeight="1">
      <c r="A61" s="279"/>
      <c r="B61" s="280"/>
      <c r="C61" s="281"/>
      <c r="D61" s="282"/>
      <c r="E61" s="283"/>
      <c r="F61" s="284"/>
      <c r="G61" s="285"/>
      <c r="H61" s="286"/>
      <c r="I61" s="287"/>
      <c r="J61" s="288"/>
      <c r="K61" s="289"/>
      <c r="L61" s="102">
        <f t="shared" si="8"/>
        <v>0</v>
      </c>
      <c r="M61" s="103">
        <f t="shared" si="9"/>
        <v>0</v>
      </c>
      <c r="N61" s="104">
        <f t="shared" ca="1" si="2"/>
        <v>0</v>
      </c>
    </row>
    <row r="62" spans="1:14" ht="27.75" customHeight="1">
      <c r="A62" s="279"/>
      <c r="B62" s="280"/>
      <c r="C62" s="281"/>
      <c r="D62" s="282"/>
      <c r="E62" s="283"/>
      <c r="F62" s="284"/>
      <c r="G62" s="285"/>
      <c r="H62" s="286"/>
      <c r="I62" s="287"/>
      <c r="J62" s="288"/>
      <c r="K62" s="289"/>
      <c r="L62" s="102">
        <f t="shared" si="8"/>
        <v>0</v>
      </c>
      <c r="M62" s="103">
        <f t="shared" si="9"/>
        <v>0</v>
      </c>
      <c r="N62" s="104">
        <f t="shared" ca="1" si="2"/>
        <v>0</v>
      </c>
    </row>
    <row r="63" spans="1:14" ht="27.75" customHeight="1">
      <c r="A63" s="279"/>
      <c r="B63" s="280"/>
      <c r="C63" s="281"/>
      <c r="D63" s="282"/>
      <c r="E63" s="283"/>
      <c r="F63" s="284"/>
      <c r="G63" s="285"/>
      <c r="H63" s="286"/>
      <c r="I63" s="287"/>
      <c r="J63" s="288"/>
      <c r="K63" s="289"/>
      <c r="L63" s="102">
        <f t="shared" si="8"/>
        <v>0</v>
      </c>
      <c r="M63" s="103">
        <f t="shared" si="9"/>
        <v>0</v>
      </c>
      <c r="N63" s="104">
        <f t="shared" ca="1" si="2"/>
        <v>0</v>
      </c>
    </row>
    <row r="64" spans="1:14" ht="27.75" customHeight="1">
      <c r="A64" s="279"/>
      <c r="B64" s="280"/>
      <c r="C64" s="281"/>
      <c r="D64" s="282"/>
      <c r="E64" s="283"/>
      <c r="F64" s="284"/>
      <c r="G64" s="285"/>
      <c r="H64" s="286"/>
      <c r="I64" s="287"/>
      <c r="J64" s="288"/>
      <c r="K64" s="289"/>
      <c r="L64" s="102">
        <f t="shared" si="8"/>
        <v>0</v>
      </c>
      <c r="M64" s="103">
        <f t="shared" si="9"/>
        <v>0</v>
      </c>
      <c r="N64" s="104">
        <f t="shared" ca="1" si="2"/>
        <v>0</v>
      </c>
    </row>
    <row r="65" spans="1:14" ht="27.75" customHeight="1">
      <c r="A65" s="279"/>
      <c r="B65" s="280"/>
      <c r="C65" s="281"/>
      <c r="D65" s="282"/>
      <c r="E65" s="283"/>
      <c r="F65" s="284"/>
      <c r="G65" s="285"/>
      <c r="H65" s="286"/>
      <c r="I65" s="287"/>
      <c r="J65" s="288"/>
      <c r="K65" s="289"/>
      <c r="L65" s="102">
        <f t="shared" si="8"/>
        <v>0</v>
      </c>
      <c r="M65" s="103">
        <f t="shared" si="9"/>
        <v>0</v>
      </c>
      <c r="N65" s="104">
        <f t="shared" ca="1" si="2"/>
        <v>0</v>
      </c>
    </row>
    <row r="66" spans="1:14" ht="27.75" customHeight="1">
      <c r="A66" s="279"/>
      <c r="B66" s="280"/>
      <c r="C66" s="281"/>
      <c r="D66" s="282"/>
      <c r="E66" s="283"/>
      <c r="F66" s="284"/>
      <c r="G66" s="285"/>
      <c r="H66" s="286"/>
      <c r="I66" s="287"/>
      <c r="J66" s="288"/>
      <c r="K66" s="289"/>
      <c r="L66" s="102">
        <f t="shared" si="8"/>
        <v>0</v>
      </c>
      <c r="M66" s="103">
        <f t="shared" si="9"/>
        <v>0</v>
      </c>
      <c r="N66" s="104">
        <f t="shared" ca="1" si="2"/>
        <v>0</v>
      </c>
    </row>
    <row r="67" spans="1:14" ht="27.75" customHeight="1">
      <c r="A67" s="279"/>
      <c r="B67" s="280"/>
      <c r="C67" s="281"/>
      <c r="D67" s="282"/>
      <c r="E67" s="283"/>
      <c r="F67" s="284"/>
      <c r="G67" s="285"/>
      <c r="H67" s="286"/>
      <c r="I67" s="287"/>
      <c r="J67" s="288"/>
      <c r="K67" s="289"/>
      <c r="L67" s="102">
        <f t="shared" si="8"/>
        <v>0</v>
      </c>
      <c r="M67" s="103">
        <f t="shared" si="9"/>
        <v>0</v>
      </c>
      <c r="N67" s="104">
        <f t="shared" ca="1" si="2"/>
        <v>0</v>
      </c>
    </row>
    <row r="68" spans="1:14" ht="27.75" customHeight="1">
      <c r="A68" s="279"/>
      <c r="B68" s="280"/>
      <c r="C68" s="281"/>
      <c r="D68" s="282"/>
      <c r="E68" s="283"/>
      <c r="F68" s="284"/>
      <c r="G68" s="285"/>
      <c r="H68" s="286"/>
      <c r="I68" s="287"/>
      <c r="J68" s="288"/>
      <c r="K68" s="289"/>
      <c r="L68" s="102">
        <f t="shared" si="8"/>
        <v>0</v>
      </c>
      <c r="M68" s="103">
        <f t="shared" si="9"/>
        <v>0</v>
      </c>
      <c r="N68" s="104">
        <f t="shared" ca="1" si="2"/>
        <v>0</v>
      </c>
    </row>
    <row r="69" spans="1:14" ht="27.75" customHeight="1">
      <c r="A69" s="279"/>
      <c r="B69" s="280"/>
      <c r="C69" s="281"/>
      <c r="D69" s="282"/>
      <c r="E69" s="283"/>
      <c r="F69" s="284"/>
      <c r="G69" s="285"/>
      <c r="H69" s="286"/>
      <c r="I69" s="287"/>
      <c r="J69" s="288"/>
      <c r="K69" s="289"/>
      <c r="L69" s="102">
        <f t="shared" si="8"/>
        <v>0</v>
      </c>
      <c r="M69" s="103">
        <f t="shared" si="9"/>
        <v>0</v>
      </c>
      <c r="N69" s="104">
        <f t="shared" ca="1" si="2"/>
        <v>0</v>
      </c>
    </row>
    <row r="70" spans="1:14" ht="27.75" customHeight="1">
      <c r="A70" s="279"/>
      <c r="B70" s="280"/>
      <c r="C70" s="281"/>
      <c r="D70" s="282"/>
      <c r="E70" s="283"/>
      <c r="F70" s="284"/>
      <c r="G70" s="285"/>
      <c r="H70" s="286"/>
      <c r="I70" s="287"/>
      <c r="J70" s="288"/>
      <c r="K70" s="289"/>
      <c r="L70" s="102">
        <f t="shared" si="8"/>
        <v>0</v>
      </c>
      <c r="M70" s="103">
        <f t="shared" si="9"/>
        <v>0</v>
      </c>
      <c r="N70" s="104">
        <f t="shared" ca="1" si="2"/>
        <v>0</v>
      </c>
    </row>
    <row r="71" spans="1:14" ht="27.75" customHeight="1">
      <c r="A71" s="279"/>
      <c r="B71" s="280"/>
      <c r="C71" s="281"/>
      <c r="D71" s="282"/>
      <c r="E71" s="283"/>
      <c r="F71" s="284"/>
      <c r="G71" s="285"/>
      <c r="H71" s="286"/>
      <c r="I71" s="287"/>
      <c r="J71" s="288"/>
      <c r="K71" s="289"/>
      <c r="L71" s="102">
        <f t="shared" si="8"/>
        <v>0</v>
      </c>
      <c r="M71" s="103">
        <f t="shared" si="9"/>
        <v>0</v>
      </c>
      <c r="N71" s="104">
        <f t="shared" ca="1" si="2"/>
        <v>0</v>
      </c>
    </row>
    <row r="72" spans="1:14" ht="27.75" customHeight="1">
      <c r="A72" s="279"/>
      <c r="B72" s="280"/>
      <c r="C72" s="281"/>
      <c r="D72" s="282"/>
      <c r="E72" s="283"/>
      <c r="F72" s="284"/>
      <c r="G72" s="285"/>
      <c r="H72" s="286"/>
      <c r="I72" s="287"/>
      <c r="J72" s="288"/>
      <c r="K72" s="289"/>
      <c r="L72" s="102">
        <f t="shared" si="8"/>
        <v>0</v>
      </c>
      <c r="M72" s="103">
        <f t="shared" si="9"/>
        <v>0</v>
      </c>
      <c r="N72" s="104">
        <f t="shared" ca="1" si="2"/>
        <v>0</v>
      </c>
    </row>
    <row r="73" spans="1:14" ht="27.75" customHeight="1">
      <c r="A73" s="279"/>
      <c r="B73" s="280"/>
      <c r="C73" s="281"/>
      <c r="D73" s="282"/>
      <c r="E73" s="283"/>
      <c r="F73" s="284"/>
      <c r="G73" s="285"/>
      <c r="H73" s="286"/>
      <c r="I73" s="287"/>
      <c r="J73" s="288"/>
      <c r="K73" s="289"/>
      <c r="L73" s="102">
        <f t="shared" si="8"/>
        <v>0</v>
      </c>
      <c r="M73" s="103">
        <f t="shared" si="9"/>
        <v>0</v>
      </c>
      <c r="N73" s="104">
        <f t="shared" ca="1" si="2"/>
        <v>0</v>
      </c>
    </row>
    <row r="74" spans="1:14" ht="27.75" customHeight="1">
      <c r="A74" s="279"/>
      <c r="B74" s="280"/>
      <c r="C74" s="281"/>
      <c r="D74" s="282"/>
      <c r="E74" s="283"/>
      <c r="F74" s="284"/>
      <c r="G74" s="285"/>
      <c r="H74" s="286"/>
      <c r="I74" s="287"/>
      <c r="J74" s="288"/>
      <c r="K74" s="289"/>
      <c r="L74" s="102">
        <f t="shared" si="8"/>
        <v>0</v>
      </c>
      <c r="M74" s="103">
        <f t="shared" si="9"/>
        <v>0</v>
      </c>
      <c r="N74" s="104">
        <f t="shared" ca="1" si="2"/>
        <v>0</v>
      </c>
    </row>
    <row r="75" spans="1:14" ht="27.75" customHeight="1">
      <c r="A75" s="279"/>
      <c r="B75" s="280"/>
      <c r="C75" s="281"/>
      <c r="D75" s="282"/>
      <c r="E75" s="283"/>
      <c r="F75" s="284"/>
      <c r="G75" s="285"/>
      <c r="H75" s="286"/>
      <c r="I75" s="287"/>
      <c r="J75" s="288"/>
      <c r="K75" s="289"/>
      <c r="L75" s="102">
        <f t="shared" si="8"/>
        <v>0</v>
      </c>
      <c r="M75" s="103">
        <f t="shared" si="9"/>
        <v>0</v>
      </c>
      <c r="N75" s="104">
        <f t="shared" ca="1" si="2"/>
        <v>0</v>
      </c>
    </row>
    <row r="76" spans="1:14" ht="27.75" customHeight="1">
      <c r="A76" s="279"/>
      <c r="B76" s="280"/>
      <c r="C76" s="281"/>
      <c r="D76" s="282"/>
      <c r="E76" s="283"/>
      <c r="F76" s="284"/>
      <c r="G76" s="285"/>
      <c r="H76" s="286"/>
      <c r="I76" s="287"/>
      <c r="J76" s="288"/>
      <c r="K76" s="289"/>
      <c r="L76" s="102">
        <f t="shared" si="8"/>
        <v>0</v>
      </c>
      <c r="M76" s="103">
        <f t="shared" si="9"/>
        <v>0</v>
      </c>
      <c r="N76" s="104">
        <f t="shared" ca="1" si="2"/>
        <v>0</v>
      </c>
    </row>
    <row r="77" spans="1:14" ht="27.75" customHeight="1">
      <c r="A77" s="279"/>
      <c r="B77" s="280"/>
      <c r="C77" s="281"/>
      <c r="D77" s="282"/>
      <c r="E77" s="283"/>
      <c r="F77" s="284"/>
      <c r="G77" s="285"/>
      <c r="H77" s="286"/>
      <c r="I77" s="287"/>
      <c r="J77" s="288"/>
      <c r="K77" s="289"/>
      <c r="L77" s="102">
        <f t="shared" si="8"/>
        <v>0</v>
      </c>
      <c r="M77" s="103">
        <f t="shared" si="9"/>
        <v>0</v>
      </c>
      <c r="N77" s="104">
        <f t="shared" ca="1" si="2"/>
        <v>0</v>
      </c>
    </row>
    <row r="78" spans="1:14" ht="27.75" customHeight="1">
      <c r="A78" s="279"/>
      <c r="B78" s="280"/>
      <c r="C78" s="281"/>
      <c r="D78" s="282"/>
      <c r="E78" s="283"/>
      <c r="F78" s="284"/>
      <c r="G78" s="285"/>
      <c r="H78" s="286"/>
      <c r="I78" s="287"/>
      <c r="J78" s="288"/>
      <c r="K78" s="289"/>
      <c r="L78" s="102">
        <f t="shared" si="8"/>
        <v>0</v>
      </c>
      <c r="M78" s="103">
        <f t="shared" si="9"/>
        <v>0</v>
      </c>
      <c r="N78" s="104">
        <f t="shared" ca="1" si="2"/>
        <v>0</v>
      </c>
    </row>
    <row r="79" spans="1:14" ht="27.75" customHeight="1">
      <c r="A79" s="279"/>
      <c r="B79" s="280"/>
      <c r="C79" s="281"/>
      <c r="D79" s="282"/>
      <c r="E79" s="283"/>
      <c r="F79" s="284"/>
      <c r="G79" s="285"/>
      <c r="H79" s="286"/>
      <c r="I79" s="287"/>
      <c r="J79" s="288"/>
      <c r="K79" s="289"/>
      <c r="L79" s="102">
        <f t="shared" si="8"/>
        <v>0</v>
      </c>
      <c r="M79" s="103">
        <f t="shared" si="9"/>
        <v>0</v>
      </c>
      <c r="N79" s="104">
        <f t="shared" ca="1" si="2"/>
        <v>0</v>
      </c>
    </row>
    <row r="80" spans="1:14" ht="27.75" customHeight="1">
      <c r="A80" s="279"/>
      <c r="B80" s="280"/>
      <c r="C80" s="281"/>
      <c r="D80" s="282"/>
      <c r="E80" s="283"/>
      <c r="F80" s="284"/>
      <c r="G80" s="285"/>
      <c r="H80" s="286"/>
      <c r="I80" s="287"/>
      <c r="J80" s="288"/>
      <c r="K80" s="289"/>
      <c r="L80" s="102">
        <f t="shared" si="8"/>
        <v>0</v>
      </c>
      <c r="M80" s="103">
        <f t="shared" si="9"/>
        <v>0</v>
      </c>
      <c r="N80" s="104">
        <f t="shared" ca="1" si="2"/>
        <v>0</v>
      </c>
    </row>
    <row r="81" spans="1:14" ht="27.75" customHeight="1">
      <c r="A81" s="279"/>
      <c r="B81" s="280"/>
      <c r="C81" s="281"/>
      <c r="D81" s="282"/>
      <c r="E81" s="283"/>
      <c r="F81" s="284"/>
      <c r="G81" s="285"/>
      <c r="H81" s="286"/>
      <c r="I81" s="287"/>
      <c r="J81" s="288"/>
      <c r="K81" s="289"/>
      <c r="L81" s="102">
        <f t="shared" si="8"/>
        <v>0</v>
      </c>
      <c r="M81" s="103">
        <f t="shared" si="9"/>
        <v>0</v>
      </c>
      <c r="N81" s="104">
        <f t="shared" ca="1" si="2"/>
        <v>0</v>
      </c>
    </row>
    <row r="82" spans="1:14" ht="27.75" customHeight="1">
      <c r="A82" s="279"/>
      <c r="B82" s="280"/>
      <c r="C82" s="281"/>
      <c r="D82" s="282"/>
      <c r="E82" s="283"/>
      <c r="F82" s="284"/>
      <c r="G82" s="285"/>
      <c r="H82" s="286"/>
      <c r="I82" s="287"/>
      <c r="J82" s="288"/>
      <c r="K82" s="289"/>
      <c r="L82" s="102">
        <f t="shared" si="8"/>
        <v>0</v>
      </c>
      <c r="M82" s="103">
        <f t="shared" si="9"/>
        <v>0</v>
      </c>
      <c r="N82" s="104">
        <f t="shared" ca="1" si="2"/>
        <v>0</v>
      </c>
    </row>
    <row r="83" spans="1:14" ht="27.75" customHeight="1">
      <c r="A83" s="279"/>
      <c r="B83" s="280"/>
      <c r="C83" s="281"/>
      <c r="D83" s="282"/>
      <c r="E83" s="283"/>
      <c r="F83" s="284"/>
      <c r="G83" s="285"/>
      <c r="H83" s="286"/>
      <c r="I83" s="287"/>
      <c r="J83" s="288"/>
      <c r="K83" s="289"/>
      <c r="L83" s="102">
        <f t="shared" si="8"/>
        <v>0</v>
      </c>
      <c r="M83" s="103">
        <f t="shared" si="9"/>
        <v>0</v>
      </c>
      <c r="N83" s="104">
        <f t="shared" ca="1" si="2"/>
        <v>0</v>
      </c>
    </row>
    <row r="84" spans="1:14" ht="27.75" customHeight="1">
      <c r="A84" s="279"/>
      <c r="B84" s="280"/>
      <c r="C84" s="281"/>
      <c r="D84" s="282"/>
      <c r="E84" s="283"/>
      <c r="F84" s="284"/>
      <c r="G84" s="285"/>
      <c r="H84" s="286"/>
      <c r="I84" s="287"/>
      <c r="J84" s="288"/>
      <c r="K84" s="289"/>
      <c r="L84" s="102">
        <f t="shared" si="8"/>
        <v>0</v>
      </c>
      <c r="M84" s="103">
        <f t="shared" si="9"/>
        <v>0</v>
      </c>
      <c r="N84" s="104">
        <f t="shared" ca="1" si="2"/>
        <v>0</v>
      </c>
    </row>
    <row r="85" spans="1:14" ht="27.75" customHeight="1">
      <c r="A85" s="279"/>
      <c r="B85" s="280"/>
      <c r="C85" s="281"/>
      <c r="D85" s="282"/>
      <c r="E85" s="283"/>
      <c r="F85" s="284"/>
      <c r="G85" s="285"/>
      <c r="H85" s="286"/>
      <c r="I85" s="287"/>
      <c r="J85" s="288"/>
      <c r="K85" s="289"/>
      <c r="L85" s="102">
        <f t="shared" si="8"/>
        <v>0</v>
      </c>
      <c r="M85" s="103">
        <f t="shared" si="9"/>
        <v>0</v>
      </c>
      <c r="N85" s="104">
        <f t="shared" ca="1" si="2"/>
        <v>0</v>
      </c>
    </row>
    <row r="86" spans="1:14" ht="27.75" customHeight="1">
      <c r="A86" s="279"/>
      <c r="B86" s="280"/>
      <c r="C86" s="281"/>
      <c r="D86" s="282"/>
      <c r="E86" s="283"/>
      <c r="F86" s="284"/>
      <c r="G86" s="285"/>
      <c r="H86" s="286"/>
      <c r="I86" s="287"/>
      <c r="J86" s="288"/>
      <c r="K86" s="289"/>
      <c r="L86" s="102">
        <f t="shared" si="8"/>
        <v>0</v>
      </c>
      <c r="M86" s="103">
        <f t="shared" si="9"/>
        <v>0</v>
      </c>
      <c r="N86" s="104">
        <f t="shared" ca="1" si="2"/>
        <v>0</v>
      </c>
    </row>
    <row r="87" spans="1:14" ht="24" customHeight="1">
      <c r="A87" s="279"/>
      <c r="B87" s="280"/>
      <c r="C87" s="281"/>
      <c r="D87" s="282"/>
      <c r="E87" s="283"/>
      <c r="F87" s="284"/>
      <c r="G87" s="285"/>
      <c r="H87" s="286"/>
      <c r="I87" s="287"/>
      <c r="J87" s="288"/>
      <c r="K87" s="289"/>
      <c r="L87" s="102">
        <f>J87-K87</f>
        <v>0</v>
      </c>
      <c r="M87" s="103">
        <f>I87-J87</f>
        <v>0</v>
      </c>
      <c r="N87" s="104">
        <f t="shared" ca="1" si="2"/>
        <v>0</v>
      </c>
    </row>
    <row r="88" spans="1:14" ht="24.75" customHeight="1">
      <c r="A88" s="105"/>
      <c r="B88" s="106"/>
      <c r="C88" s="81"/>
      <c r="D88" s="81"/>
      <c r="E88" s="24"/>
      <c r="F88" s="82"/>
      <c r="G88" s="107"/>
      <c r="H88" s="108">
        <f t="shared" ref="H88:M88" si="10">SUBTOTAL(9,H7:H87)</f>
        <v>0</v>
      </c>
      <c r="I88" s="109">
        <f t="shared" si="10"/>
        <v>0</v>
      </c>
      <c r="J88" s="108">
        <f t="shared" si="10"/>
        <v>0</v>
      </c>
      <c r="K88" s="110">
        <f t="shared" si="10"/>
        <v>0</v>
      </c>
      <c r="L88" s="110">
        <f t="shared" si="10"/>
        <v>0</v>
      </c>
      <c r="M88" s="111">
        <f t="shared" si="10"/>
        <v>0</v>
      </c>
      <c r="N88" s="109"/>
    </row>
  </sheetData>
  <autoFilter ref="B6:M87" xr:uid="{00000000-0009-0000-0000-000002000000}"/>
  <mergeCells count="17">
    <mergeCell ref="C1:D1"/>
    <mergeCell ref="F1:I1"/>
    <mergeCell ref="J2:K2"/>
    <mergeCell ref="L1:N1"/>
    <mergeCell ref="N4:N5"/>
    <mergeCell ref="L2:N2"/>
    <mergeCell ref="J1:K1"/>
    <mergeCell ref="A4:A5"/>
    <mergeCell ref="C2:D2"/>
    <mergeCell ref="F2:I2"/>
    <mergeCell ref="G4:G5"/>
    <mergeCell ref="C4:C5"/>
    <mergeCell ref="B4:B5"/>
    <mergeCell ref="H4:H5"/>
    <mergeCell ref="I4:I5"/>
    <mergeCell ref="E4:F5"/>
    <mergeCell ref="D4:D5"/>
  </mergeCells>
  <phoneticPr fontId="1"/>
  <dataValidations count="3">
    <dataValidation type="list" allowBlank="1" showInputMessage="1" showErrorMessage="1" sqref="E7:E87" xr:uid="{00000000-0002-0000-0200-000000000000}">
      <formula1>経理区分</formula1>
    </dataValidation>
    <dataValidation type="list" allowBlank="1" showInputMessage="1" showErrorMessage="1" sqref="G7:G87" xr:uid="{00000000-0002-0000-0200-000001000000}">
      <formula1>種別</formula1>
    </dataValidation>
    <dataValidation type="list" allowBlank="1" showInputMessage="1" showErrorMessage="1" sqref="F7:F87" xr:uid="{00000000-0002-0000-0200-000002000000}">
      <formula1>INDIRECT($E7)</formula1>
    </dataValidation>
  </dataValidations>
  <printOptions horizontalCentered="1"/>
  <pageMargins left="0.39370078740157483" right="0.39370078740157483" top="0.78740157480314965" bottom="0.39370078740157483" header="0.51181102362204722" footer="0.19685039370078741"/>
  <pageSetup paperSize="9" scale="82" fitToHeight="0" orientation="landscape" horizontalDpi="1200" verticalDpi="1200" r:id="rId1"/>
  <headerFooter>
    <oddHeader>&amp;C&amp;"ＭＳ ゴシック,太字"&amp;16スポーツ振興くじ助成金収支簿</oddHeader>
    <oddFooter>&amp;C&amp;P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0"/>
  <sheetViews>
    <sheetView view="pageBreakPreview" zoomScale="85" zoomScaleNormal="100" zoomScaleSheetLayoutView="85" workbookViewId="0">
      <selection activeCell="E43" sqref="E43"/>
    </sheetView>
  </sheetViews>
  <sheetFormatPr defaultColWidth="9.140625" defaultRowHeight="11.25"/>
  <cols>
    <col min="1" max="1" width="2.85546875" style="179" customWidth="1"/>
    <col min="2" max="2" width="1" style="179" customWidth="1"/>
    <col min="3" max="3" width="21.42578125" style="179" customWidth="1"/>
    <col min="4" max="4" width="1.28515625" style="179" customWidth="1"/>
    <col min="5" max="7" width="17.5703125" style="179" customWidth="1"/>
    <col min="8" max="8" width="17.85546875" style="179" customWidth="1"/>
    <col min="9" max="9" width="17.7109375" style="179" customWidth="1"/>
    <col min="10" max="11" width="7.140625" style="179" customWidth="1"/>
    <col min="12" max="16384" width="9.140625" style="179"/>
  </cols>
  <sheetData>
    <row r="1" spans="1:13" s="177" customFormat="1" ht="18.75" customHeight="1">
      <c r="B1" s="71"/>
      <c r="E1" s="71"/>
      <c r="G1" s="335" t="s">
        <v>238</v>
      </c>
      <c r="H1" s="335"/>
      <c r="I1" s="335"/>
      <c r="J1" s="73"/>
      <c r="K1" s="73"/>
      <c r="L1" s="73"/>
      <c r="M1" s="73"/>
    </row>
    <row r="2" spans="1:13" s="177" customFormat="1" ht="18.75" customHeight="1">
      <c r="B2" s="71"/>
      <c r="E2" s="71"/>
      <c r="J2" s="176"/>
      <c r="K2" s="176"/>
      <c r="L2" s="73"/>
      <c r="M2" s="73"/>
    </row>
    <row r="3" spans="1:13" ht="18.75" customHeight="1">
      <c r="A3" s="374" t="s">
        <v>243</v>
      </c>
      <c r="B3" s="374"/>
      <c r="C3" s="374"/>
      <c r="D3" s="374"/>
      <c r="E3" s="374"/>
      <c r="F3" s="374"/>
      <c r="G3" s="374"/>
      <c r="H3" s="374"/>
      <c r="I3" s="374"/>
      <c r="J3" s="374"/>
    </row>
    <row r="4" spans="1:13" ht="18.75" customHeight="1">
      <c r="A4" s="180"/>
      <c r="B4" s="180"/>
      <c r="C4" s="180"/>
      <c r="D4" s="180"/>
      <c r="E4" s="180"/>
      <c r="F4" s="178"/>
      <c r="G4" s="178"/>
      <c r="H4" s="178"/>
      <c r="I4" s="178"/>
      <c r="J4" s="178"/>
    </row>
    <row r="5" spans="1:13" ht="21" customHeight="1">
      <c r="A5" s="180"/>
      <c r="B5" s="375" t="s">
        <v>183</v>
      </c>
      <c r="C5" s="375"/>
      <c r="D5" s="375"/>
      <c r="E5" s="376">
        <f>IF(収支簿_委任先用!L1="","",収支簿_委任先用!L1)</f>
        <v>0</v>
      </c>
      <c r="F5" s="376"/>
      <c r="G5" s="376"/>
      <c r="H5" s="376"/>
      <c r="I5" s="180"/>
      <c r="J5" s="178"/>
    </row>
    <row r="6" spans="1:13" ht="21" customHeight="1">
      <c r="A6" s="180"/>
      <c r="B6" s="375" t="s">
        <v>237</v>
      </c>
      <c r="C6" s="375"/>
      <c r="D6" s="375"/>
      <c r="E6" s="366" t="str">
        <f>IF(収支簿_委任先用!C2="","",収支簿_委任先用!C2)</f>
        <v>将来性を有する競技者の発掘及び育成活動助成</v>
      </c>
      <c r="F6" s="366"/>
      <c r="G6" s="366"/>
      <c r="H6" s="366"/>
      <c r="I6" s="180"/>
      <c r="J6" s="178"/>
    </row>
    <row r="7" spans="1:13" ht="21" customHeight="1">
      <c r="A7" s="367"/>
      <c r="B7" s="375" t="s">
        <v>228</v>
      </c>
      <c r="C7" s="375"/>
      <c r="D7" s="375"/>
      <c r="E7" s="366" t="str">
        <f>IF(収支簿_委任先用!F2="","",収支簿_委任先用!F2)</f>
        <v>タレント発掘・一貫指導育成</v>
      </c>
      <c r="F7" s="366"/>
      <c r="G7" s="366"/>
      <c r="H7" s="366"/>
      <c r="I7" s="182"/>
      <c r="J7" s="178"/>
    </row>
    <row r="8" spans="1:13" ht="21" customHeight="1">
      <c r="A8" s="367"/>
      <c r="B8" s="375" t="s">
        <v>229</v>
      </c>
      <c r="C8" s="375"/>
      <c r="D8" s="375"/>
      <c r="E8" s="366" t="str">
        <f>IF(収支簿_委任先用!L2="","",収支簿_委任先用!L2)</f>
        <v/>
      </c>
      <c r="F8" s="366"/>
      <c r="G8" s="366"/>
      <c r="H8" s="366"/>
      <c r="I8" s="182"/>
      <c r="J8" s="178"/>
    </row>
    <row r="9" spans="1:13" ht="18.75" customHeight="1">
      <c r="A9" s="367"/>
      <c r="B9" s="181"/>
      <c r="C9" s="182"/>
      <c r="D9" s="182"/>
      <c r="E9" s="180"/>
      <c r="F9" s="178"/>
      <c r="G9" s="178"/>
      <c r="H9" s="178"/>
      <c r="I9" s="178"/>
      <c r="J9" s="178"/>
    </row>
    <row r="10" spans="1:13" ht="18.95" customHeight="1" thickBot="1">
      <c r="A10" s="367"/>
      <c r="B10" s="181"/>
      <c r="C10" s="183" t="s">
        <v>109</v>
      </c>
      <c r="D10" s="183"/>
      <c r="E10" s="184" t="s">
        <v>110</v>
      </c>
      <c r="F10" s="180"/>
      <c r="G10" s="180"/>
      <c r="H10" s="180"/>
      <c r="I10" s="184"/>
      <c r="J10" s="178"/>
    </row>
    <row r="11" spans="1:13" ht="24.75" customHeight="1">
      <c r="A11" s="367"/>
      <c r="B11" s="264"/>
      <c r="C11" s="368" t="s">
        <v>111</v>
      </c>
      <c r="D11" s="274"/>
      <c r="E11" s="370" t="s">
        <v>230</v>
      </c>
      <c r="F11" s="185"/>
      <c r="G11" s="186"/>
      <c r="H11" s="186"/>
      <c r="I11" s="186"/>
      <c r="J11" s="178"/>
    </row>
    <row r="12" spans="1:13">
      <c r="A12" s="367"/>
      <c r="B12" s="269"/>
      <c r="C12" s="369"/>
      <c r="D12" s="261"/>
      <c r="E12" s="371"/>
      <c r="F12" s="185"/>
      <c r="G12" s="186"/>
      <c r="H12" s="186"/>
      <c r="I12" s="186"/>
      <c r="J12" s="178"/>
    </row>
    <row r="13" spans="1:13" ht="23.45" customHeight="1">
      <c r="A13" s="367"/>
      <c r="B13" s="270"/>
      <c r="C13" s="259" t="s">
        <v>231</v>
      </c>
      <c r="D13" s="259"/>
      <c r="E13" s="271">
        <f>SUMIF(収支簿_委任先用!$E$7:$E$3093,$C13,収支簿_委任先用!$H$7:$H$3093)</f>
        <v>0</v>
      </c>
      <c r="F13" s="187"/>
      <c r="G13" s="188"/>
      <c r="H13" s="189"/>
      <c r="I13" s="190"/>
      <c r="J13" s="178"/>
    </row>
    <row r="14" spans="1:13" ht="23.45" customHeight="1">
      <c r="A14" s="367"/>
      <c r="B14" s="268"/>
      <c r="C14" s="267" t="s">
        <v>132</v>
      </c>
      <c r="D14" s="267"/>
      <c r="E14" s="271">
        <f>SUMIF(収支簿_委任先用!$E$7:$E$3094,$C14,収支簿_委任先用!$H$7:$H$3094)</f>
        <v>0</v>
      </c>
      <c r="F14" s="187"/>
      <c r="G14" s="191"/>
      <c r="H14" s="192"/>
      <c r="I14" s="193"/>
      <c r="J14" s="178"/>
    </row>
    <row r="15" spans="1:13" ht="23.45" customHeight="1">
      <c r="A15" s="367"/>
      <c r="B15" s="270"/>
      <c r="C15" s="259" t="s">
        <v>133</v>
      </c>
      <c r="D15" s="259"/>
      <c r="E15" s="271">
        <f>SUMIF(収支簿_委任先用!$E$7:$E$3094,$C15,収支簿_委任先用!$H$7:$H$3094)</f>
        <v>0</v>
      </c>
      <c r="F15" s="187"/>
      <c r="G15" s="191"/>
      <c r="H15" s="192"/>
      <c r="I15" s="193"/>
      <c r="J15" s="178"/>
    </row>
    <row r="16" spans="1:13" ht="23.45" customHeight="1">
      <c r="A16" s="367"/>
      <c r="B16" s="270"/>
      <c r="C16" s="259" t="s">
        <v>134</v>
      </c>
      <c r="D16" s="259"/>
      <c r="E16" s="271">
        <f>SUMIF(収支簿_委任先用!$E$7:$E$3094,$C16,収支簿_委任先用!$H$7:$H$3094)</f>
        <v>0</v>
      </c>
      <c r="F16" s="187"/>
      <c r="G16" s="191"/>
      <c r="H16" s="192"/>
      <c r="I16" s="193"/>
      <c r="J16" s="178"/>
    </row>
    <row r="17" spans="1:11" ht="23.45" customHeight="1">
      <c r="A17" s="367"/>
      <c r="B17" s="269"/>
      <c r="C17" s="261" t="s">
        <v>112</v>
      </c>
      <c r="D17" s="261"/>
      <c r="E17" s="271">
        <f>SUMIF(収支簿_委任先用!$E$7:$E$3094,$C17,収支簿_委任先用!$H$7:$H$3094)</f>
        <v>0</v>
      </c>
      <c r="F17" s="187"/>
      <c r="G17" s="187"/>
      <c r="H17" s="187"/>
      <c r="I17" s="187"/>
      <c r="J17" s="178"/>
    </row>
    <row r="18" spans="1:11" ht="23.45" customHeight="1">
      <c r="A18" s="367"/>
      <c r="B18" s="263"/>
      <c r="C18" s="266" t="s">
        <v>113</v>
      </c>
      <c r="D18" s="266"/>
      <c r="E18" s="272">
        <f>IF(E40-SUM(E13:E17)&gt;0,E40-SUM(E13:E17),0)</f>
        <v>0</v>
      </c>
      <c r="F18" s="187"/>
      <c r="G18" s="191"/>
      <c r="H18" s="192"/>
      <c r="I18" s="193"/>
      <c r="J18" s="178"/>
    </row>
    <row r="19" spans="1:11" ht="23.45" customHeight="1" thickBot="1">
      <c r="A19" s="367"/>
      <c r="B19" s="262"/>
      <c r="C19" s="258" t="s">
        <v>114</v>
      </c>
      <c r="D19" s="258"/>
      <c r="E19" s="273">
        <f>SUM(E13:E18)</f>
        <v>0</v>
      </c>
      <c r="F19" s="187"/>
      <c r="G19" s="191"/>
      <c r="H19" s="192"/>
      <c r="I19" s="193"/>
      <c r="J19" s="178"/>
    </row>
    <row r="20" spans="1:11" ht="23.25" customHeight="1">
      <c r="A20" s="367"/>
      <c r="B20" s="181"/>
      <c r="C20" s="182"/>
      <c r="D20" s="182"/>
      <c r="E20" s="180"/>
      <c r="F20" s="178"/>
      <c r="G20" s="178"/>
      <c r="H20" s="178"/>
      <c r="I20" s="178"/>
      <c r="J20" s="178"/>
    </row>
    <row r="21" spans="1:11" ht="18.95" customHeight="1" thickBot="1">
      <c r="A21" s="367"/>
      <c r="B21" s="181"/>
      <c r="C21" s="183" t="s">
        <v>115</v>
      </c>
      <c r="D21" s="183"/>
      <c r="E21" s="180"/>
      <c r="F21" s="178"/>
      <c r="G21" s="178"/>
      <c r="H21" s="178"/>
      <c r="I21" s="194" t="s">
        <v>110</v>
      </c>
      <c r="J21" s="178"/>
    </row>
    <row r="22" spans="1:11" ht="18.95" customHeight="1">
      <c r="A22" s="367"/>
      <c r="B22" s="264"/>
      <c r="C22" s="372" t="s">
        <v>111</v>
      </c>
      <c r="D22" s="274"/>
      <c r="E22" s="378" t="s">
        <v>230</v>
      </c>
      <c r="F22" s="380" t="s">
        <v>116</v>
      </c>
      <c r="G22" s="381"/>
      <c r="H22" s="382"/>
      <c r="I22" s="383" t="s">
        <v>138</v>
      </c>
      <c r="J22" s="178"/>
    </row>
    <row r="23" spans="1:11" ht="24" customHeight="1">
      <c r="A23" s="367"/>
      <c r="B23" s="269"/>
      <c r="C23" s="373"/>
      <c r="D23" s="261"/>
      <c r="E23" s="379"/>
      <c r="F23" s="195" t="s">
        <v>162</v>
      </c>
      <c r="G23" s="196" t="s">
        <v>163</v>
      </c>
      <c r="H23" s="196" t="s">
        <v>164</v>
      </c>
      <c r="I23" s="384"/>
      <c r="J23" s="178"/>
    </row>
    <row r="24" spans="1:11" ht="23.45" customHeight="1">
      <c r="A24" s="367"/>
      <c r="B24" s="270"/>
      <c r="C24" s="259" t="s">
        <v>117</v>
      </c>
      <c r="D24" s="259"/>
      <c r="E24" s="275">
        <f>SUMIF(収支簿_委任先用!$E$7:$E$3094,$C24,収支簿_委任先用!$I$7:$I$3094)</f>
        <v>0</v>
      </c>
      <c r="F24" s="197">
        <f>SUMIF(収支簿_委任先用!$E$7:$E$3094,$C24,収支簿_委任先用!$J$7:$J$3094)</f>
        <v>0</v>
      </c>
      <c r="G24" s="198">
        <f>SUMIF(収支簿_委任先用!$E$7:$E$3094,$C24,収支簿_委任先用!$K$7:$K$3094)</f>
        <v>0</v>
      </c>
      <c r="H24" s="199">
        <f>SUMIF(収支簿_委任先用!$E$7:$E$3094,$C24,収支簿_委任先用!$L$7:$L$3094)</f>
        <v>0</v>
      </c>
      <c r="I24" s="200">
        <f>SUMIF(収支簿_委任先用!$E$7:$E$3094,$C24,収支簿_委任先用!$M$7:$M$3094)</f>
        <v>0</v>
      </c>
      <c r="J24" s="178"/>
    </row>
    <row r="25" spans="1:11" ht="23.45" customHeight="1">
      <c r="A25" s="367"/>
      <c r="B25" s="270"/>
      <c r="C25" s="259" t="s">
        <v>118</v>
      </c>
      <c r="D25" s="259"/>
      <c r="E25" s="275">
        <f>SUMIF(収支簿_委任先用!$E$7:$E$3094,$C25,収支簿_委任先用!$I$7:$I$3094)</f>
        <v>0</v>
      </c>
      <c r="F25" s="197">
        <f>SUMIF(収支簿_委任先用!$E$7:$E$3094,$C25,収支簿_委任先用!$J$7:$J$3094)</f>
        <v>0</v>
      </c>
      <c r="G25" s="198">
        <f>SUMIF(収支簿_委任先用!$E$7:$E$3094,$C25,収支簿_委任先用!$K$7:$K$3094)</f>
        <v>0</v>
      </c>
      <c r="H25" s="199">
        <f>SUMIF(収支簿_委任先用!$E$7:$E$3094,$C25,収支簿_委任先用!$L$7:$L$3094)</f>
        <v>0</v>
      </c>
      <c r="I25" s="200">
        <f>SUMIF(収支簿_委任先用!$E$7:$E$3094,$C25,収支簿_委任先用!$M$7:$M$3094)</f>
        <v>0</v>
      </c>
      <c r="J25" s="178"/>
    </row>
    <row r="26" spans="1:11" ht="23.45" customHeight="1">
      <c r="A26" s="367"/>
      <c r="B26" s="270"/>
      <c r="C26" s="259" t="s">
        <v>119</v>
      </c>
      <c r="D26" s="259"/>
      <c r="E26" s="275">
        <f>SUMIF(収支簿_委任先用!$E$7:$E$3094,$C26,収支簿_委任先用!$I$7:$I$3094)</f>
        <v>0</v>
      </c>
      <c r="F26" s="197">
        <f>SUMIF(収支簿_委任先用!$E$7:$E$3094,$C26,収支簿_委任先用!$J$7:$J$3094)</f>
        <v>0</v>
      </c>
      <c r="G26" s="198">
        <f>SUMIF(収支簿_委任先用!$E$7:$E$3094,$C26,収支簿_委任先用!$K$7:$K$3094)</f>
        <v>0</v>
      </c>
      <c r="H26" s="199">
        <f>SUMIF(収支簿_委任先用!$E$7:$E$3094,$C26,収支簿_委任先用!$L$7:$L$3094)</f>
        <v>0</v>
      </c>
      <c r="I26" s="200">
        <f>SUMIF(収支簿_委任先用!$E$7:$E$3094,$C26,収支簿_委任先用!$M$7:$M$3094)</f>
        <v>0</v>
      </c>
      <c r="J26" s="178"/>
    </row>
    <row r="27" spans="1:11" ht="23.45" customHeight="1">
      <c r="A27" s="367"/>
      <c r="B27" s="270"/>
      <c r="C27" s="259" t="s">
        <v>120</v>
      </c>
      <c r="D27" s="259"/>
      <c r="E27" s="275">
        <f>SUMIF(収支簿_委任先用!$E$7:$E$3094,$C27,収支簿_委任先用!$I$7:$I$3094)</f>
        <v>0</v>
      </c>
      <c r="F27" s="197">
        <f>SUMIF(収支簿_委任先用!$E$7:$E$3094,$C27,収支簿_委任先用!$J$7:$J$3094)</f>
        <v>0</v>
      </c>
      <c r="G27" s="198">
        <f>SUMIF(収支簿_委任先用!$E$7:$E$3094,$C27,収支簿_委任先用!$K$7:$K$3094)</f>
        <v>0</v>
      </c>
      <c r="H27" s="199">
        <f>SUMIF(収支簿_委任先用!$E$7:$E$3094,$C27,収支簿_委任先用!$L$7:$L$3094)</f>
        <v>0</v>
      </c>
      <c r="I27" s="200">
        <f>SUMIF(収支簿_委任先用!$E$7:$E$3094,$C27,収支簿_委任先用!$M$7:$M$3094)</f>
        <v>0</v>
      </c>
      <c r="J27" s="178"/>
      <c r="K27" s="201"/>
    </row>
    <row r="28" spans="1:11" ht="23.45" customHeight="1">
      <c r="A28" s="367"/>
      <c r="B28" s="270"/>
      <c r="C28" s="259" t="s">
        <v>121</v>
      </c>
      <c r="D28" s="259"/>
      <c r="E28" s="275">
        <f>SUMIF(収支簿_委任先用!$E$7:$E$3094,$C28,収支簿_委任先用!$I$7:$I$3094)</f>
        <v>0</v>
      </c>
      <c r="F28" s="197">
        <f>SUMIF(収支簿_委任先用!$E$7:$E$3094,$C28,収支簿_委任先用!$J$7:$J$3094)</f>
        <v>0</v>
      </c>
      <c r="G28" s="198">
        <f>SUMIF(収支簿_委任先用!$E$7:$E$3094,$C28,収支簿_委任先用!$K$7:$K$3094)</f>
        <v>0</v>
      </c>
      <c r="H28" s="199">
        <f>SUMIF(収支簿_委任先用!$E$7:$E$3094,$C28,収支簿_委任先用!$L$7:$L$3094)</f>
        <v>0</v>
      </c>
      <c r="I28" s="200">
        <f>SUMIF(収支簿_委任先用!$E$7:$E$3094,$C28,収支簿_委任先用!$M$7:$M$3094)</f>
        <v>0</v>
      </c>
      <c r="J28" s="178"/>
    </row>
    <row r="29" spans="1:11" ht="23.45" customHeight="1">
      <c r="A29" s="367"/>
      <c r="B29" s="270"/>
      <c r="C29" s="259" t="s">
        <v>122</v>
      </c>
      <c r="D29" s="259"/>
      <c r="E29" s="275">
        <f>SUMIF(収支簿_委任先用!$E$7:$E$3094,$C29,収支簿_委任先用!$I$7:$I$3094)</f>
        <v>0</v>
      </c>
      <c r="F29" s="197">
        <f>SUMIF(収支簿_委任先用!$E$7:$E$3094,$C29,収支簿_委任先用!$J$7:$J$3094)</f>
        <v>0</v>
      </c>
      <c r="G29" s="198">
        <f>SUMIF(収支簿_委任先用!$E$7:$E$3094,$C29,収支簿_委任先用!$K$7:$K$3094)</f>
        <v>0</v>
      </c>
      <c r="H29" s="199">
        <f>SUMIF(収支簿_委任先用!$E$7:$E$3094,$C29,収支簿_委任先用!$L$7:$L$3094)</f>
        <v>0</v>
      </c>
      <c r="I29" s="200">
        <f>SUMIF(収支簿_委任先用!$E$7:$E$3094,$C29,収支簿_委任先用!$M$7:$M$3094)</f>
        <v>0</v>
      </c>
      <c r="J29" s="178"/>
    </row>
    <row r="30" spans="1:11" ht="23.45" customHeight="1">
      <c r="A30" s="367"/>
      <c r="B30" s="270"/>
      <c r="C30" s="259" t="s">
        <v>123</v>
      </c>
      <c r="D30" s="259"/>
      <c r="E30" s="275">
        <f>SUMIF(収支簿_委任先用!$E$7:$E$3094,$C30,収支簿_委任先用!$I$7:$I$3094)</f>
        <v>0</v>
      </c>
      <c r="F30" s="197">
        <f>SUMIF(収支簿_委任先用!$E$7:$E$3094,$C30,収支簿_委任先用!$J$7:$J$3094)</f>
        <v>0</v>
      </c>
      <c r="G30" s="198">
        <f>SUMIF(収支簿_委任先用!$E$7:$E$3094,$C30,収支簿_委任先用!$K$7:$K$3094)</f>
        <v>0</v>
      </c>
      <c r="H30" s="199">
        <f>SUMIF(収支簿_委任先用!$E$7:$E$3094,$C30,収支簿_委任先用!$L$7:$L$3094)</f>
        <v>0</v>
      </c>
      <c r="I30" s="200">
        <f>SUMIF(収支簿_委任先用!$E$7:$E$3094,$C30,収支簿_委任先用!$M$7:$M$3094)</f>
        <v>0</v>
      </c>
      <c r="J30" s="178"/>
    </row>
    <row r="31" spans="1:11" ht="23.45" customHeight="1">
      <c r="A31" s="367"/>
      <c r="B31" s="270"/>
      <c r="C31" s="259" t="s">
        <v>124</v>
      </c>
      <c r="D31" s="259"/>
      <c r="E31" s="275">
        <f>SUMIF(収支簿_委任先用!$E$7:$E$3094,$C31,収支簿_委任先用!$I$7:$I$3094)</f>
        <v>0</v>
      </c>
      <c r="F31" s="197">
        <f>SUMIF(収支簿_委任先用!$E$7:$E$3094,$C31,収支簿_委任先用!$J$7:$J$3094)</f>
        <v>0</v>
      </c>
      <c r="G31" s="198">
        <f>SUMIF(収支簿_委任先用!$E$7:$E$3094,$C31,収支簿_委任先用!$K$7:$K$3094)</f>
        <v>0</v>
      </c>
      <c r="H31" s="199">
        <f>SUMIF(収支簿_委任先用!$E$7:$E$3094,$C31,収支簿_委任先用!$L$7:$L$3094)</f>
        <v>0</v>
      </c>
      <c r="I31" s="200">
        <f>SUMIF(収支簿_委任先用!$E$7:$E$3094,$C31,収支簿_委任先用!$M$7:$M$3094)</f>
        <v>0</v>
      </c>
      <c r="J31" s="178"/>
    </row>
    <row r="32" spans="1:11" ht="23.45" customHeight="1">
      <c r="A32" s="367"/>
      <c r="B32" s="270"/>
      <c r="C32" s="259" t="s">
        <v>125</v>
      </c>
      <c r="D32" s="259"/>
      <c r="E32" s="275">
        <f>SUMIF(収支簿_委任先用!$E$7:$E$3094,$C32,収支簿_委任先用!$I$7:$I$3094)</f>
        <v>0</v>
      </c>
      <c r="F32" s="197">
        <f>SUMIF(収支簿_委任先用!$E$7:$E$3094,$C32,収支簿_委任先用!$J$7:$J$3094)</f>
        <v>0</v>
      </c>
      <c r="G32" s="198">
        <f>SUMIF(収支簿_委任先用!$E$7:$E$3094,$C32,収支簿_委任先用!$K$7:$K$3094)</f>
        <v>0</v>
      </c>
      <c r="H32" s="199">
        <f>SUMIF(収支簿_委任先用!$E$7:$E$3094,$C32,収支簿_委任先用!$L$7:$L$3094)</f>
        <v>0</v>
      </c>
      <c r="I32" s="200">
        <f>SUMIF(収支簿_委任先用!$E$7:$E$3094,$C32,収支簿_委任先用!$M$7:$M$3094)</f>
        <v>0</v>
      </c>
      <c r="J32" s="178"/>
    </row>
    <row r="33" spans="1:10" ht="23.45" customHeight="1">
      <c r="A33" s="367"/>
      <c r="B33" s="270"/>
      <c r="C33" s="259" t="s">
        <v>126</v>
      </c>
      <c r="D33" s="259"/>
      <c r="E33" s="275">
        <f>SUMIF(収支簿_委任先用!$E$7:$E$3094,$C33,収支簿_委任先用!$I$7:$I$3094)</f>
        <v>0</v>
      </c>
      <c r="F33" s="197">
        <f>SUMIF(収支簿_委任先用!$E$7:$E$3094,$C33,収支簿_委任先用!$J$7:$J$3094)</f>
        <v>0</v>
      </c>
      <c r="G33" s="198">
        <f>SUMIF(収支簿_委任先用!$E$7:$E$3094,$C33,収支簿_委任先用!$K$7:$K$3094)</f>
        <v>0</v>
      </c>
      <c r="H33" s="199">
        <f>SUMIF(収支簿_委任先用!$E$7:$E$3094,$C33,収支簿_委任先用!$L$7:$L$3094)</f>
        <v>0</v>
      </c>
      <c r="I33" s="200">
        <f>SUMIF(収支簿_委任先用!$E$7:$E$3094,$C33,収支簿_委任先用!$M$7:$M$3094)</f>
        <v>0</v>
      </c>
      <c r="J33" s="178"/>
    </row>
    <row r="34" spans="1:10" ht="23.45" customHeight="1">
      <c r="A34" s="367"/>
      <c r="B34" s="270"/>
      <c r="C34" s="259" t="s">
        <v>127</v>
      </c>
      <c r="D34" s="259"/>
      <c r="E34" s="275">
        <f>SUMIF(収支簿_委任先用!$E$7:$E$3094,$C34,収支簿_委任先用!$I$7:$I$3094)</f>
        <v>0</v>
      </c>
      <c r="F34" s="197">
        <f>SUMIF(収支簿_委任先用!$E$7:$E$3094,$C34,収支簿_委任先用!$J$7:$J$3094)</f>
        <v>0</v>
      </c>
      <c r="G34" s="198">
        <f>SUMIF(収支簿_委任先用!$E$7:$E$3094,$C34,収支簿_委任先用!$K$7:$K$3094)</f>
        <v>0</v>
      </c>
      <c r="H34" s="199">
        <f>SUMIF(収支簿_委任先用!$E$7:$E$3094,$C34,収支簿_委任先用!$L$7:$L$3094)</f>
        <v>0</v>
      </c>
      <c r="I34" s="200">
        <f>SUMIF(収支簿_委任先用!$E$7:$E$3094,$C34,収支簿_委任先用!$M$7:$M$3094)</f>
        <v>0</v>
      </c>
      <c r="J34" s="178"/>
    </row>
    <row r="35" spans="1:10" ht="23.45" customHeight="1">
      <c r="A35" s="367"/>
      <c r="B35" s="270"/>
      <c r="C35" s="259" t="s">
        <v>128</v>
      </c>
      <c r="D35" s="259"/>
      <c r="E35" s="275">
        <f>SUMIF(収支簿_委任先用!$E$7:$E$3094,$C35,収支簿_委任先用!$I$7:$I$3094)</f>
        <v>0</v>
      </c>
      <c r="F35" s="197">
        <f>SUMIF(収支簿_委任先用!$E$7:$E$3094,$C35,収支簿_委任先用!$J$7:$J$3094)</f>
        <v>0</v>
      </c>
      <c r="G35" s="198">
        <f>SUMIF(収支簿_委任先用!$E$7:$E$3094,$C35,収支簿_委任先用!$K$7:$K$3094)</f>
        <v>0</v>
      </c>
      <c r="H35" s="199">
        <f>SUMIF(収支簿_委任先用!$E$7:$E$3094,$C35,収支簿_委任先用!$L$7:$L$3094)</f>
        <v>0</v>
      </c>
      <c r="I35" s="200">
        <f>SUMIF(収支簿_委任先用!$E$7:$E$3094,$C35,収支簿_委任先用!$M$7:$M$3094)</f>
        <v>0</v>
      </c>
      <c r="J35" s="178"/>
    </row>
    <row r="36" spans="1:10" ht="23.45" customHeight="1">
      <c r="A36" s="367"/>
      <c r="B36" s="270"/>
      <c r="C36" s="259" t="s">
        <v>129</v>
      </c>
      <c r="D36" s="259"/>
      <c r="E36" s="275">
        <f>SUMIF(収支簿_委任先用!$E$7:$E$3094,$C36,収支簿_委任先用!$I$7:$I$3094)</f>
        <v>0</v>
      </c>
      <c r="F36" s="197">
        <f>SUMIF(収支簿_委任先用!$E$7:$E$3094,$C36,収支簿_委任先用!$J$7:$J$3094)</f>
        <v>0</v>
      </c>
      <c r="G36" s="198">
        <f>SUMIF(収支簿_委任先用!$E$7:$E$3094,$C36,収支簿_委任先用!$K$7:$K$3094)</f>
        <v>0</v>
      </c>
      <c r="H36" s="199">
        <f>SUMIF(収支簿_委任先用!$E$7:$E$3094,$C36,収支簿_委任先用!$L$7:$L$3094)</f>
        <v>0</v>
      </c>
      <c r="I36" s="200">
        <f>SUMIF(収支簿_委任先用!$E$7:$E$3094,$C36,収支簿_委任先用!$M$7:$M$3094)</f>
        <v>0</v>
      </c>
      <c r="J36" s="178"/>
    </row>
    <row r="37" spans="1:10" ht="23.45" customHeight="1">
      <c r="A37" s="367"/>
      <c r="B37" s="270"/>
      <c r="C37" s="259" t="s">
        <v>130</v>
      </c>
      <c r="D37" s="259"/>
      <c r="E37" s="275">
        <f>SUMIF(収支簿_委任先用!$E$7:$E$3094,$C37,収支簿_委任先用!$I$7:$I$3094)</f>
        <v>0</v>
      </c>
      <c r="F37" s="197">
        <f>SUMIF(収支簿_委任先用!$E$7:$E$3094,$C37,収支簿_委任先用!$J$7:$J$3094)</f>
        <v>0</v>
      </c>
      <c r="G37" s="198">
        <f>SUMIF(収支簿_委任先用!$E$7:$E$3094,$C37,収支簿_委任先用!$K$7:$K$3094)</f>
        <v>0</v>
      </c>
      <c r="H37" s="199">
        <f>SUMIF(収支簿_委任先用!$E$7:$E$3094,$C37,収支簿_委任先用!$L$7:$L$3094)</f>
        <v>0</v>
      </c>
      <c r="I37" s="200">
        <f>SUMIF(収支簿_委任先用!$E$7:$E$3094,$C37,収支簿_委任先用!$M$7:$M$3094)</f>
        <v>0</v>
      </c>
      <c r="J37" s="178"/>
    </row>
    <row r="38" spans="1:10" ht="23.45" customHeight="1">
      <c r="A38" s="367"/>
      <c r="B38" s="270"/>
      <c r="C38" s="259" t="s">
        <v>232</v>
      </c>
      <c r="D38" s="259"/>
      <c r="E38" s="275">
        <f>SUMIF(収支簿_委任先用!$E$7:$E$3094,$C38,収支簿_委任先用!$I$7:$I$3094)</f>
        <v>0</v>
      </c>
      <c r="F38" s="197">
        <f>SUMIF(収支簿_委任先用!$E$7:$E$3094,$C38,収支簿_委任先用!$J$7:$J$3094)</f>
        <v>0</v>
      </c>
      <c r="G38" s="198">
        <f>SUMIF(収支簿_委任先用!$E$7:$E$3094,$C38,収支簿_委任先用!$K$7:$K$3094)</f>
        <v>0</v>
      </c>
      <c r="H38" s="199">
        <f>SUMIF(収支簿_委任先用!$E$7:$E$3094,$C38,収支簿_委任先用!$L$7:$L$3094)</f>
        <v>0</v>
      </c>
      <c r="I38" s="200">
        <f>SUMIF(収支簿_委任先用!$E$7:$E$3094,$C38,収支簿_委任先用!$M$7:$M$3094)</f>
        <v>0</v>
      </c>
      <c r="J38" s="178"/>
    </row>
    <row r="39" spans="1:10" ht="23.45" customHeight="1">
      <c r="A39" s="367"/>
      <c r="B39" s="265"/>
      <c r="C39" s="260" t="s">
        <v>131</v>
      </c>
      <c r="D39" s="276"/>
      <c r="E39" s="272">
        <f>SUMIF(収支簿_委任先用!$E$7:$E$3094,$C39,収支簿_委任先用!$I$7:$I$3094)</f>
        <v>0</v>
      </c>
      <c r="F39" s="202">
        <f>SUMIF(収支簿_委任先用!$E$7:$E$3094,$C39,収支簿_委任先用!$J$7:$J$3094)</f>
        <v>0</v>
      </c>
      <c r="G39" s="203">
        <f>SUMIF(収支簿_委任先用!$E$7:$E$3094,$C39,収支簿_委任先用!$K$7:$K$3094)</f>
        <v>0</v>
      </c>
      <c r="H39" s="204">
        <f>SUMIF(収支簿_委任先用!$E$7:$E$3094,$C39,収支簿_委任先用!$L$7:$L$3094)</f>
        <v>0</v>
      </c>
      <c r="I39" s="205">
        <f>SUMIF(収支簿_委任先用!$E$7:$E$3094,$C39,収支簿_委任先用!$M$7:$M$3094)</f>
        <v>0</v>
      </c>
      <c r="J39" s="178"/>
    </row>
    <row r="40" spans="1:10" ht="23.45" customHeight="1" thickBot="1">
      <c r="A40" s="367"/>
      <c r="B40" s="262"/>
      <c r="C40" s="266" t="s">
        <v>114</v>
      </c>
      <c r="D40" s="277"/>
      <c r="E40" s="273">
        <f>SUM(E24:E39)</f>
        <v>0</v>
      </c>
      <c r="F40" s="206">
        <f>SUM(F24:F39)</f>
        <v>0</v>
      </c>
      <c r="G40" s="256">
        <f>SUM(G24:G39)</f>
        <v>0</v>
      </c>
      <c r="H40" s="206">
        <f>SUM(H24:H39)</f>
        <v>0</v>
      </c>
      <c r="I40" s="207">
        <f>SUM(I24:I39)</f>
        <v>0</v>
      </c>
      <c r="J40" s="178"/>
    </row>
    <row r="41" spans="1:10" ht="3.95" customHeight="1">
      <c r="G41" s="208"/>
    </row>
    <row r="43" spans="1:10">
      <c r="C43" s="208"/>
      <c r="D43" s="208"/>
      <c r="E43" s="209"/>
    </row>
    <row r="44" spans="1:10">
      <c r="C44" s="377"/>
      <c r="D44" s="377"/>
      <c r="E44" s="377"/>
      <c r="F44" s="377"/>
      <c r="G44" s="377"/>
      <c r="H44" s="377"/>
      <c r="I44" s="377"/>
    </row>
    <row r="45" spans="1:10">
      <c r="C45" s="377"/>
      <c r="D45" s="377"/>
      <c r="E45" s="377"/>
      <c r="F45" s="377"/>
      <c r="G45" s="377"/>
      <c r="H45" s="377"/>
      <c r="I45" s="377"/>
    </row>
    <row r="50" spans="3:4">
      <c r="C50" s="210"/>
      <c r="D50" s="210"/>
    </row>
    <row r="51" spans="3:4">
      <c r="C51" s="210"/>
      <c r="D51" s="210"/>
    </row>
    <row r="52" spans="3:4">
      <c r="C52" s="210"/>
      <c r="D52" s="210"/>
    </row>
    <row r="53" spans="3:4">
      <c r="C53" s="210"/>
      <c r="D53" s="210"/>
    </row>
    <row r="54" spans="3:4">
      <c r="C54" s="210"/>
      <c r="D54" s="210"/>
    </row>
    <row r="55" spans="3:4">
      <c r="C55" s="210"/>
      <c r="D55" s="210"/>
    </row>
    <row r="56" spans="3:4">
      <c r="C56" s="210"/>
      <c r="D56" s="210"/>
    </row>
    <row r="57" spans="3:4">
      <c r="C57" s="210"/>
      <c r="D57" s="210"/>
    </row>
    <row r="58" spans="3:4">
      <c r="C58" s="210"/>
      <c r="D58" s="210"/>
    </row>
    <row r="59" spans="3:4">
      <c r="C59" s="210"/>
      <c r="D59" s="210"/>
    </row>
    <row r="60" spans="3:4">
      <c r="C60" s="210"/>
      <c r="D60" s="210"/>
    </row>
    <row r="61" spans="3:4">
      <c r="C61" s="210"/>
      <c r="D61" s="210"/>
    </row>
    <row r="62" spans="3:4">
      <c r="C62" s="210"/>
      <c r="D62" s="210"/>
    </row>
    <row r="63" spans="3:4">
      <c r="C63" s="210"/>
      <c r="D63" s="210"/>
    </row>
    <row r="64" spans="3:4">
      <c r="C64" s="210"/>
      <c r="D64" s="210"/>
    </row>
    <row r="65" spans="1:4">
      <c r="C65" s="210"/>
      <c r="D65" s="210"/>
    </row>
    <row r="66" spans="1:4">
      <c r="C66" s="210"/>
      <c r="D66" s="210"/>
    </row>
    <row r="67" spans="1:4">
      <c r="C67" s="210"/>
      <c r="D67" s="210"/>
    </row>
    <row r="68" spans="1:4">
      <c r="C68" s="210"/>
      <c r="D68" s="210"/>
    </row>
    <row r="69" spans="1:4">
      <c r="C69" s="210"/>
      <c r="D69" s="210"/>
    </row>
    <row r="70" spans="1:4">
      <c r="C70" s="210"/>
      <c r="D70" s="210"/>
    </row>
    <row r="71" spans="1:4" s="212" customFormat="1">
      <c r="A71" s="211"/>
      <c r="B71" s="211"/>
      <c r="C71" s="210"/>
      <c r="D71" s="210"/>
    </row>
    <row r="72" spans="1:4">
      <c r="C72" s="210"/>
      <c r="D72" s="210"/>
    </row>
    <row r="73" spans="1:4">
      <c r="C73" s="210"/>
      <c r="D73" s="210"/>
    </row>
    <row r="74" spans="1:4">
      <c r="C74" s="210"/>
      <c r="D74" s="210"/>
    </row>
    <row r="75" spans="1:4">
      <c r="C75" s="210"/>
      <c r="D75" s="210"/>
    </row>
    <row r="76" spans="1:4">
      <c r="C76" s="210"/>
      <c r="D76" s="210"/>
    </row>
    <row r="77" spans="1:4">
      <c r="C77" s="210"/>
      <c r="D77" s="210"/>
    </row>
    <row r="78" spans="1:4">
      <c r="C78" s="210"/>
      <c r="D78" s="210"/>
    </row>
    <row r="79" spans="1:4">
      <c r="C79" s="210"/>
      <c r="D79" s="210"/>
    </row>
    <row r="80" spans="1:4">
      <c r="C80" s="210"/>
      <c r="D80" s="210"/>
    </row>
  </sheetData>
  <sheetProtection algorithmName="SHA-512" hashValue="UFIIeBcgHs9WCfmkk3xWdv0delUnARDhqFO3b4NMiz/OgUVKjXv3McKMoCZAqZhKFA8TprWzVmrtfesj7izB0A==" saltValue="ako8HHyXuTMRmGUgi9UP5w==" spinCount="100000" sheet="1" objects="1" scenarios="1"/>
  <mergeCells count="19">
    <mergeCell ref="C45:I45"/>
    <mergeCell ref="E22:E23"/>
    <mergeCell ref="F22:H22"/>
    <mergeCell ref="I22:I23"/>
    <mergeCell ref="C44:I44"/>
    <mergeCell ref="G1:I1"/>
    <mergeCell ref="E6:H6"/>
    <mergeCell ref="E7:H7"/>
    <mergeCell ref="E8:H8"/>
    <mergeCell ref="A7:A40"/>
    <mergeCell ref="C11:C12"/>
    <mergeCell ref="E11:E12"/>
    <mergeCell ref="C22:C23"/>
    <mergeCell ref="A3:J3"/>
    <mergeCell ref="B5:D5"/>
    <mergeCell ref="B6:D6"/>
    <mergeCell ref="B7:D7"/>
    <mergeCell ref="B8:D8"/>
    <mergeCell ref="E5:H5"/>
  </mergeCells>
  <phoneticPr fontId="1"/>
  <conditionalFormatting sqref="E43">
    <cfRule type="expression" dxfId="3" priority="5">
      <formula>E43&lt;&gt;0</formula>
    </cfRule>
  </conditionalFormatting>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00"/>
  <sheetViews>
    <sheetView view="pageBreakPreview" zoomScale="70" zoomScaleNormal="100" zoomScaleSheetLayoutView="70" workbookViewId="0">
      <selection activeCell="M13" sqref="M13"/>
    </sheetView>
  </sheetViews>
  <sheetFormatPr defaultColWidth="9.140625" defaultRowHeight="12"/>
  <cols>
    <col min="1" max="1" width="4.7109375" style="214" customWidth="1"/>
    <col min="2" max="2" width="11.7109375" style="214" bestFit="1" customWidth="1"/>
    <col min="3" max="4" width="20.7109375" style="214" customWidth="1"/>
    <col min="5" max="6" width="9.7109375" style="214" customWidth="1"/>
    <col min="7" max="7" width="7.7109375" style="214" bestFit="1" customWidth="1"/>
    <col min="8" max="14" width="12.140625" style="214" customWidth="1"/>
    <col min="15" max="15" width="6.85546875" style="214" customWidth="1"/>
    <col min="16" max="16" width="50.85546875" style="215" customWidth="1"/>
    <col min="17" max="17" width="44.140625" style="215" customWidth="1"/>
    <col min="18" max="18" width="29.7109375" style="215" customWidth="1"/>
    <col min="19" max="23" width="12.7109375" style="214" customWidth="1"/>
    <col min="24" max="16384" width="9.140625" style="214"/>
  </cols>
  <sheetData>
    <row r="1" spans="1:14" ht="32.1" customHeight="1">
      <c r="A1" s="213"/>
      <c r="B1" s="213"/>
      <c r="C1" s="213"/>
      <c r="D1" s="213"/>
      <c r="E1" s="213"/>
      <c r="F1" s="213"/>
      <c r="G1" s="213"/>
      <c r="H1" s="213"/>
      <c r="I1" s="213"/>
      <c r="J1" s="385" t="s">
        <v>233</v>
      </c>
      <c r="K1" s="385"/>
      <c r="L1" s="386">
        <f>収支簿_助成事業者用!L1</f>
        <v>0</v>
      </c>
      <c r="M1" s="386"/>
      <c r="N1" s="386"/>
    </row>
    <row r="2" spans="1:14" ht="32.1" customHeight="1">
      <c r="A2" s="213"/>
      <c r="B2" s="216" t="s">
        <v>185</v>
      </c>
      <c r="C2" s="387" t="s">
        <v>186</v>
      </c>
      <c r="D2" s="387"/>
      <c r="E2" s="217" t="s">
        <v>234</v>
      </c>
      <c r="F2" s="345" t="s">
        <v>187</v>
      </c>
      <c r="G2" s="345"/>
      <c r="H2" s="345"/>
      <c r="I2" s="345"/>
      <c r="J2" s="385" t="s">
        <v>235</v>
      </c>
      <c r="K2" s="385"/>
      <c r="L2" s="388"/>
      <c r="M2" s="388"/>
      <c r="N2" s="388"/>
    </row>
    <row r="3" spans="1:14" ht="6" customHeight="1">
      <c r="A3" s="213"/>
      <c r="B3" s="213"/>
      <c r="C3" s="213"/>
      <c r="D3" s="213"/>
      <c r="E3" s="213"/>
      <c r="F3" s="213"/>
      <c r="G3" s="213"/>
      <c r="H3" s="213"/>
      <c r="I3" s="213"/>
      <c r="J3" s="213"/>
      <c r="K3" s="213"/>
      <c r="L3" s="213"/>
      <c r="M3" s="213"/>
      <c r="N3" s="213"/>
    </row>
    <row r="4" spans="1:14">
      <c r="A4" s="395" t="s">
        <v>31</v>
      </c>
      <c r="B4" s="395" t="s">
        <v>0</v>
      </c>
      <c r="C4" s="397" t="s">
        <v>1</v>
      </c>
      <c r="D4" s="397" t="s">
        <v>79</v>
      </c>
      <c r="E4" s="397" t="s">
        <v>80</v>
      </c>
      <c r="F4" s="399"/>
      <c r="G4" s="401" t="s">
        <v>34</v>
      </c>
      <c r="H4" s="389" t="s">
        <v>3</v>
      </c>
      <c r="I4" s="391" t="s">
        <v>2</v>
      </c>
      <c r="J4" s="218"/>
      <c r="K4" s="218"/>
      <c r="L4" s="218"/>
      <c r="M4" s="219"/>
      <c r="N4" s="393" t="s">
        <v>30</v>
      </c>
    </row>
    <row r="5" spans="1:14" ht="12.75" thickBot="1">
      <c r="A5" s="396"/>
      <c r="B5" s="396"/>
      <c r="C5" s="398"/>
      <c r="D5" s="398"/>
      <c r="E5" s="398"/>
      <c r="F5" s="400"/>
      <c r="G5" s="402"/>
      <c r="H5" s="390"/>
      <c r="I5" s="392"/>
      <c r="J5" s="220" t="s">
        <v>4</v>
      </c>
      <c r="K5" s="221" t="s">
        <v>5</v>
      </c>
      <c r="L5" s="222" t="s">
        <v>236</v>
      </c>
      <c r="M5" s="223" t="s">
        <v>6</v>
      </c>
      <c r="N5" s="394"/>
    </row>
    <row r="6" spans="1:14" ht="12.75" thickTop="1">
      <c r="A6" s="224"/>
      <c r="B6" s="224"/>
      <c r="C6" s="225"/>
      <c r="D6" s="225"/>
      <c r="E6" s="226"/>
      <c r="F6" s="227"/>
      <c r="G6" s="228"/>
      <c r="H6" s="229"/>
      <c r="I6" s="230"/>
      <c r="J6" s="231"/>
      <c r="K6" s="232"/>
      <c r="L6" s="232"/>
      <c r="M6" s="233"/>
      <c r="N6" s="234"/>
    </row>
    <row r="7" spans="1:14" ht="24" customHeight="1">
      <c r="A7" s="235"/>
      <c r="B7" s="236"/>
      <c r="C7" s="137"/>
      <c r="D7" s="137"/>
      <c r="E7" s="237"/>
      <c r="F7" s="238"/>
      <c r="G7" s="239"/>
      <c r="H7" s="240"/>
      <c r="I7" s="241"/>
      <c r="J7" s="242"/>
      <c r="K7" s="257"/>
      <c r="L7" s="290">
        <f t="shared" ref="L7:L30" si="0">J7-K7</f>
        <v>0</v>
      </c>
      <c r="M7" s="291">
        <f t="shared" ref="M7:M70" si="1">I7-J7</f>
        <v>0</v>
      </c>
      <c r="N7" s="292">
        <f>H7-I7</f>
        <v>0</v>
      </c>
    </row>
    <row r="8" spans="1:14" ht="24" customHeight="1">
      <c r="A8" s="235"/>
      <c r="B8" s="236"/>
      <c r="C8" s="137"/>
      <c r="D8" s="137"/>
      <c r="E8" s="237"/>
      <c r="F8" s="238"/>
      <c r="G8" s="239"/>
      <c r="H8" s="240"/>
      <c r="I8" s="241"/>
      <c r="J8" s="242"/>
      <c r="K8" s="243"/>
      <c r="L8" s="290">
        <f t="shared" si="0"/>
        <v>0</v>
      </c>
      <c r="M8" s="291">
        <f t="shared" si="1"/>
        <v>0</v>
      </c>
      <c r="N8" s="292">
        <f t="shared" ref="N8:N71" si="2">N7+H8-I8</f>
        <v>0</v>
      </c>
    </row>
    <row r="9" spans="1:14" ht="24" customHeight="1">
      <c r="A9" s="235"/>
      <c r="B9" s="236"/>
      <c r="C9" s="137"/>
      <c r="D9" s="137"/>
      <c r="E9" s="237"/>
      <c r="F9" s="238"/>
      <c r="G9" s="239"/>
      <c r="H9" s="240"/>
      <c r="I9" s="241"/>
      <c r="J9" s="242"/>
      <c r="K9" s="243"/>
      <c r="L9" s="290">
        <f t="shared" si="0"/>
        <v>0</v>
      </c>
      <c r="M9" s="291">
        <f t="shared" si="1"/>
        <v>0</v>
      </c>
      <c r="N9" s="292">
        <f t="shared" si="2"/>
        <v>0</v>
      </c>
    </row>
    <row r="10" spans="1:14" ht="24" customHeight="1">
      <c r="A10" s="235"/>
      <c r="B10" s="236"/>
      <c r="C10" s="137"/>
      <c r="D10" s="137"/>
      <c r="E10" s="237"/>
      <c r="F10" s="238"/>
      <c r="G10" s="239"/>
      <c r="H10" s="240"/>
      <c r="I10" s="241"/>
      <c r="J10" s="242"/>
      <c r="K10" s="243"/>
      <c r="L10" s="290">
        <f t="shared" si="0"/>
        <v>0</v>
      </c>
      <c r="M10" s="291">
        <f t="shared" si="1"/>
        <v>0</v>
      </c>
      <c r="N10" s="292">
        <f t="shared" si="2"/>
        <v>0</v>
      </c>
    </row>
    <row r="11" spans="1:14" ht="24" customHeight="1">
      <c r="A11" s="235"/>
      <c r="B11" s="236"/>
      <c r="C11" s="137"/>
      <c r="D11" s="137"/>
      <c r="E11" s="237"/>
      <c r="F11" s="238"/>
      <c r="G11" s="239"/>
      <c r="H11" s="240"/>
      <c r="I11" s="241"/>
      <c r="J11" s="242"/>
      <c r="K11" s="243"/>
      <c r="L11" s="290">
        <f t="shared" si="0"/>
        <v>0</v>
      </c>
      <c r="M11" s="291">
        <f t="shared" si="1"/>
        <v>0</v>
      </c>
      <c r="N11" s="292">
        <f t="shared" si="2"/>
        <v>0</v>
      </c>
    </row>
    <row r="12" spans="1:14" ht="24" customHeight="1">
      <c r="A12" s="235"/>
      <c r="B12" s="236"/>
      <c r="C12" s="137"/>
      <c r="D12" s="137"/>
      <c r="E12" s="237"/>
      <c r="F12" s="238"/>
      <c r="G12" s="239"/>
      <c r="H12" s="240"/>
      <c r="I12" s="241"/>
      <c r="J12" s="242"/>
      <c r="K12" s="243"/>
      <c r="L12" s="290">
        <f t="shared" si="0"/>
        <v>0</v>
      </c>
      <c r="M12" s="291">
        <f t="shared" si="1"/>
        <v>0</v>
      </c>
      <c r="N12" s="292">
        <f t="shared" si="2"/>
        <v>0</v>
      </c>
    </row>
    <row r="13" spans="1:14" ht="24" customHeight="1">
      <c r="A13" s="235"/>
      <c r="B13" s="236"/>
      <c r="C13" s="137"/>
      <c r="D13" s="137"/>
      <c r="E13" s="237"/>
      <c r="F13" s="238"/>
      <c r="G13" s="239"/>
      <c r="H13" s="240"/>
      <c r="I13" s="241"/>
      <c r="J13" s="242"/>
      <c r="K13" s="243"/>
      <c r="L13" s="290">
        <f t="shared" si="0"/>
        <v>0</v>
      </c>
      <c r="M13" s="291">
        <f t="shared" si="1"/>
        <v>0</v>
      </c>
      <c r="N13" s="292">
        <f t="shared" si="2"/>
        <v>0</v>
      </c>
    </row>
    <row r="14" spans="1:14" ht="24" customHeight="1">
      <c r="A14" s="235"/>
      <c r="B14" s="236"/>
      <c r="C14" s="137"/>
      <c r="D14" s="137"/>
      <c r="E14" s="237"/>
      <c r="F14" s="238"/>
      <c r="G14" s="239"/>
      <c r="H14" s="240"/>
      <c r="I14" s="241"/>
      <c r="J14" s="242"/>
      <c r="K14" s="243"/>
      <c r="L14" s="290">
        <f t="shared" si="0"/>
        <v>0</v>
      </c>
      <c r="M14" s="291">
        <f t="shared" si="1"/>
        <v>0</v>
      </c>
      <c r="N14" s="292">
        <f t="shared" si="2"/>
        <v>0</v>
      </c>
    </row>
    <row r="15" spans="1:14" ht="24" customHeight="1">
      <c r="A15" s="235"/>
      <c r="B15" s="236"/>
      <c r="C15" s="137"/>
      <c r="D15" s="137"/>
      <c r="E15" s="237"/>
      <c r="F15" s="238"/>
      <c r="G15" s="239"/>
      <c r="H15" s="240"/>
      <c r="I15" s="241"/>
      <c r="J15" s="242"/>
      <c r="K15" s="243"/>
      <c r="L15" s="290">
        <f t="shared" si="0"/>
        <v>0</v>
      </c>
      <c r="M15" s="291">
        <f t="shared" si="1"/>
        <v>0</v>
      </c>
      <c r="N15" s="292">
        <f t="shared" si="2"/>
        <v>0</v>
      </c>
    </row>
    <row r="16" spans="1:14" ht="24" customHeight="1">
      <c r="A16" s="235"/>
      <c r="B16" s="236"/>
      <c r="C16" s="137"/>
      <c r="D16" s="137"/>
      <c r="E16" s="237"/>
      <c r="F16" s="238"/>
      <c r="G16" s="239"/>
      <c r="H16" s="240"/>
      <c r="I16" s="241"/>
      <c r="J16" s="242"/>
      <c r="K16" s="243"/>
      <c r="L16" s="290">
        <f t="shared" si="0"/>
        <v>0</v>
      </c>
      <c r="M16" s="291">
        <f t="shared" si="1"/>
        <v>0</v>
      </c>
      <c r="N16" s="292">
        <f t="shared" si="2"/>
        <v>0</v>
      </c>
    </row>
    <row r="17" spans="1:14" ht="24" customHeight="1">
      <c r="A17" s="235"/>
      <c r="B17" s="236"/>
      <c r="C17" s="137"/>
      <c r="D17" s="137"/>
      <c r="E17" s="237"/>
      <c r="F17" s="238"/>
      <c r="G17" s="239"/>
      <c r="H17" s="240"/>
      <c r="I17" s="241"/>
      <c r="J17" s="242"/>
      <c r="K17" s="243"/>
      <c r="L17" s="290">
        <f t="shared" si="0"/>
        <v>0</v>
      </c>
      <c r="M17" s="291">
        <f t="shared" si="1"/>
        <v>0</v>
      </c>
      <c r="N17" s="292">
        <f t="shared" si="2"/>
        <v>0</v>
      </c>
    </row>
    <row r="18" spans="1:14" ht="24" customHeight="1">
      <c r="A18" s="235"/>
      <c r="B18" s="236"/>
      <c r="C18" s="137"/>
      <c r="D18" s="137"/>
      <c r="E18" s="237"/>
      <c r="F18" s="238"/>
      <c r="G18" s="239"/>
      <c r="H18" s="240"/>
      <c r="I18" s="241"/>
      <c r="J18" s="242"/>
      <c r="K18" s="243"/>
      <c r="L18" s="290">
        <f t="shared" si="0"/>
        <v>0</v>
      </c>
      <c r="M18" s="291">
        <f t="shared" si="1"/>
        <v>0</v>
      </c>
      <c r="N18" s="292">
        <f t="shared" si="2"/>
        <v>0</v>
      </c>
    </row>
    <row r="19" spans="1:14" ht="24" customHeight="1">
      <c r="A19" s="235"/>
      <c r="B19" s="236"/>
      <c r="C19" s="137"/>
      <c r="D19" s="137"/>
      <c r="E19" s="237"/>
      <c r="F19" s="238"/>
      <c r="G19" s="239"/>
      <c r="H19" s="240"/>
      <c r="I19" s="241"/>
      <c r="J19" s="242"/>
      <c r="K19" s="243"/>
      <c r="L19" s="290">
        <f t="shared" si="0"/>
        <v>0</v>
      </c>
      <c r="M19" s="291">
        <f t="shared" si="1"/>
        <v>0</v>
      </c>
      <c r="N19" s="292">
        <f t="shared" si="2"/>
        <v>0</v>
      </c>
    </row>
    <row r="20" spans="1:14" ht="24" customHeight="1">
      <c r="A20" s="235"/>
      <c r="B20" s="236"/>
      <c r="C20" s="137"/>
      <c r="D20" s="137"/>
      <c r="E20" s="237"/>
      <c r="F20" s="238"/>
      <c r="G20" s="239"/>
      <c r="H20" s="240"/>
      <c r="I20" s="241"/>
      <c r="J20" s="242"/>
      <c r="K20" s="243"/>
      <c r="L20" s="290">
        <f t="shared" si="0"/>
        <v>0</v>
      </c>
      <c r="M20" s="291">
        <f t="shared" si="1"/>
        <v>0</v>
      </c>
      <c r="N20" s="292">
        <f t="shared" si="2"/>
        <v>0</v>
      </c>
    </row>
    <row r="21" spans="1:14" ht="24" customHeight="1">
      <c r="A21" s="235"/>
      <c r="B21" s="236"/>
      <c r="C21" s="137"/>
      <c r="D21" s="137"/>
      <c r="E21" s="237"/>
      <c r="F21" s="238"/>
      <c r="G21" s="239"/>
      <c r="H21" s="240"/>
      <c r="I21" s="241"/>
      <c r="J21" s="242"/>
      <c r="K21" s="243"/>
      <c r="L21" s="290">
        <f t="shared" si="0"/>
        <v>0</v>
      </c>
      <c r="M21" s="291">
        <f t="shared" si="1"/>
        <v>0</v>
      </c>
      <c r="N21" s="292">
        <f t="shared" si="2"/>
        <v>0</v>
      </c>
    </row>
    <row r="22" spans="1:14" ht="24" customHeight="1">
      <c r="A22" s="235"/>
      <c r="B22" s="236"/>
      <c r="C22" s="137"/>
      <c r="D22" s="137"/>
      <c r="E22" s="237"/>
      <c r="F22" s="238"/>
      <c r="G22" s="239"/>
      <c r="H22" s="240"/>
      <c r="I22" s="241"/>
      <c r="J22" s="242"/>
      <c r="K22" s="243"/>
      <c r="L22" s="290">
        <f t="shared" si="0"/>
        <v>0</v>
      </c>
      <c r="M22" s="291">
        <f t="shared" si="1"/>
        <v>0</v>
      </c>
      <c r="N22" s="292">
        <f t="shared" si="2"/>
        <v>0</v>
      </c>
    </row>
    <row r="23" spans="1:14" ht="24" customHeight="1">
      <c r="A23" s="235"/>
      <c r="B23" s="236"/>
      <c r="C23" s="137"/>
      <c r="D23" s="137"/>
      <c r="E23" s="237"/>
      <c r="F23" s="238"/>
      <c r="G23" s="239"/>
      <c r="H23" s="240"/>
      <c r="I23" s="241"/>
      <c r="J23" s="242"/>
      <c r="K23" s="243"/>
      <c r="L23" s="290">
        <f t="shared" si="0"/>
        <v>0</v>
      </c>
      <c r="M23" s="291">
        <f t="shared" si="1"/>
        <v>0</v>
      </c>
      <c r="N23" s="292">
        <f t="shared" si="2"/>
        <v>0</v>
      </c>
    </row>
    <row r="24" spans="1:14" ht="24" customHeight="1">
      <c r="A24" s="235"/>
      <c r="B24" s="236"/>
      <c r="C24" s="137"/>
      <c r="D24" s="137"/>
      <c r="E24" s="237"/>
      <c r="F24" s="238"/>
      <c r="G24" s="239"/>
      <c r="H24" s="240"/>
      <c r="I24" s="241"/>
      <c r="J24" s="242"/>
      <c r="K24" s="243"/>
      <c r="L24" s="290">
        <f t="shared" si="0"/>
        <v>0</v>
      </c>
      <c r="M24" s="291">
        <f t="shared" si="1"/>
        <v>0</v>
      </c>
      <c r="N24" s="292">
        <f t="shared" si="2"/>
        <v>0</v>
      </c>
    </row>
    <row r="25" spans="1:14" ht="24" customHeight="1">
      <c r="A25" s="235"/>
      <c r="B25" s="236"/>
      <c r="C25" s="137"/>
      <c r="D25" s="137"/>
      <c r="E25" s="237"/>
      <c r="F25" s="238"/>
      <c r="G25" s="239"/>
      <c r="H25" s="240"/>
      <c r="I25" s="241"/>
      <c r="J25" s="242"/>
      <c r="K25" s="243"/>
      <c r="L25" s="290">
        <f t="shared" si="0"/>
        <v>0</v>
      </c>
      <c r="M25" s="291">
        <f t="shared" si="1"/>
        <v>0</v>
      </c>
      <c r="N25" s="292">
        <f t="shared" si="2"/>
        <v>0</v>
      </c>
    </row>
    <row r="26" spans="1:14" ht="24" customHeight="1">
      <c r="A26" s="235"/>
      <c r="B26" s="244"/>
      <c r="C26" s="153"/>
      <c r="D26" s="153"/>
      <c r="E26" s="237"/>
      <c r="F26" s="238"/>
      <c r="G26" s="239"/>
      <c r="H26" s="240"/>
      <c r="I26" s="241"/>
      <c r="J26" s="242"/>
      <c r="K26" s="243"/>
      <c r="L26" s="290">
        <f t="shared" si="0"/>
        <v>0</v>
      </c>
      <c r="M26" s="291">
        <f t="shared" si="1"/>
        <v>0</v>
      </c>
      <c r="N26" s="292">
        <f t="shared" si="2"/>
        <v>0</v>
      </c>
    </row>
    <row r="27" spans="1:14" ht="24" customHeight="1">
      <c r="A27" s="235"/>
      <c r="B27" s="236"/>
      <c r="C27" s="137"/>
      <c r="D27" s="137"/>
      <c r="E27" s="237"/>
      <c r="F27" s="238"/>
      <c r="G27" s="239"/>
      <c r="H27" s="240"/>
      <c r="I27" s="241"/>
      <c r="J27" s="242"/>
      <c r="K27" s="243"/>
      <c r="L27" s="290">
        <f t="shared" si="0"/>
        <v>0</v>
      </c>
      <c r="M27" s="291">
        <f t="shared" si="1"/>
        <v>0</v>
      </c>
      <c r="N27" s="292">
        <f t="shared" si="2"/>
        <v>0</v>
      </c>
    </row>
    <row r="28" spans="1:14" ht="24" customHeight="1">
      <c r="A28" s="235"/>
      <c r="B28" s="236"/>
      <c r="C28" s="137"/>
      <c r="D28" s="137"/>
      <c r="E28" s="237"/>
      <c r="F28" s="238"/>
      <c r="G28" s="239"/>
      <c r="H28" s="240"/>
      <c r="I28" s="241"/>
      <c r="J28" s="242"/>
      <c r="K28" s="243"/>
      <c r="L28" s="290">
        <f t="shared" si="0"/>
        <v>0</v>
      </c>
      <c r="M28" s="291">
        <f t="shared" si="1"/>
        <v>0</v>
      </c>
      <c r="N28" s="292">
        <f t="shared" si="2"/>
        <v>0</v>
      </c>
    </row>
    <row r="29" spans="1:14" ht="24" customHeight="1">
      <c r="A29" s="235"/>
      <c r="B29" s="236"/>
      <c r="C29" s="137"/>
      <c r="D29" s="137"/>
      <c r="E29" s="237"/>
      <c r="F29" s="238"/>
      <c r="G29" s="239"/>
      <c r="H29" s="240"/>
      <c r="I29" s="241"/>
      <c r="J29" s="242"/>
      <c r="K29" s="243"/>
      <c r="L29" s="290">
        <f t="shared" si="0"/>
        <v>0</v>
      </c>
      <c r="M29" s="291">
        <f t="shared" si="1"/>
        <v>0</v>
      </c>
      <c r="N29" s="292">
        <f t="shared" si="2"/>
        <v>0</v>
      </c>
    </row>
    <row r="30" spans="1:14" ht="24" customHeight="1">
      <c r="A30" s="235"/>
      <c r="B30" s="236"/>
      <c r="C30" s="137"/>
      <c r="D30" s="137"/>
      <c r="E30" s="237"/>
      <c r="F30" s="238"/>
      <c r="G30" s="239"/>
      <c r="H30" s="240"/>
      <c r="I30" s="241"/>
      <c r="J30" s="242"/>
      <c r="K30" s="243"/>
      <c r="L30" s="290">
        <f t="shared" si="0"/>
        <v>0</v>
      </c>
      <c r="M30" s="291">
        <f t="shared" si="1"/>
        <v>0</v>
      </c>
      <c r="N30" s="292">
        <f t="shared" si="2"/>
        <v>0</v>
      </c>
    </row>
    <row r="31" spans="1:14" ht="24" customHeight="1">
      <c r="A31" s="235"/>
      <c r="B31" s="236"/>
      <c r="C31" s="137"/>
      <c r="D31" s="137"/>
      <c r="E31" s="237"/>
      <c r="F31" s="238"/>
      <c r="G31" s="239"/>
      <c r="H31" s="240"/>
      <c r="I31" s="241"/>
      <c r="J31" s="242"/>
      <c r="K31" s="243"/>
      <c r="L31" s="290">
        <f t="shared" ref="L31:L70" si="3">J31-K31</f>
        <v>0</v>
      </c>
      <c r="M31" s="291">
        <f t="shared" si="1"/>
        <v>0</v>
      </c>
      <c r="N31" s="292">
        <f t="shared" si="2"/>
        <v>0</v>
      </c>
    </row>
    <row r="32" spans="1:14" ht="24" customHeight="1">
      <c r="A32" s="235"/>
      <c r="B32" s="236"/>
      <c r="C32" s="137"/>
      <c r="D32" s="137"/>
      <c r="E32" s="237"/>
      <c r="F32" s="238"/>
      <c r="G32" s="239"/>
      <c r="H32" s="240"/>
      <c r="I32" s="241"/>
      <c r="J32" s="242"/>
      <c r="K32" s="243"/>
      <c r="L32" s="290">
        <f t="shared" si="3"/>
        <v>0</v>
      </c>
      <c r="M32" s="291">
        <f t="shared" si="1"/>
        <v>0</v>
      </c>
      <c r="N32" s="292">
        <f t="shared" si="2"/>
        <v>0</v>
      </c>
    </row>
    <row r="33" spans="1:14" ht="24" customHeight="1">
      <c r="A33" s="235"/>
      <c r="B33" s="236"/>
      <c r="C33" s="137"/>
      <c r="D33" s="137"/>
      <c r="E33" s="237"/>
      <c r="F33" s="238"/>
      <c r="G33" s="239"/>
      <c r="H33" s="240"/>
      <c r="I33" s="241"/>
      <c r="J33" s="242"/>
      <c r="K33" s="243"/>
      <c r="L33" s="290">
        <f t="shared" si="3"/>
        <v>0</v>
      </c>
      <c r="M33" s="291">
        <f t="shared" si="1"/>
        <v>0</v>
      </c>
      <c r="N33" s="292">
        <f t="shared" si="2"/>
        <v>0</v>
      </c>
    </row>
    <row r="34" spans="1:14" ht="24" customHeight="1">
      <c r="A34" s="235"/>
      <c r="B34" s="236"/>
      <c r="C34" s="137"/>
      <c r="D34" s="137"/>
      <c r="E34" s="237"/>
      <c r="F34" s="238"/>
      <c r="G34" s="239"/>
      <c r="H34" s="240"/>
      <c r="I34" s="241"/>
      <c r="J34" s="242"/>
      <c r="K34" s="243"/>
      <c r="L34" s="290">
        <f t="shared" si="3"/>
        <v>0</v>
      </c>
      <c r="M34" s="291">
        <f t="shared" si="1"/>
        <v>0</v>
      </c>
      <c r="N34" s="292">
        <f t="shared" si="2"/>
        <v>0</v>
      </c>
    </row>
    <row r="35" spans="1:14" ht="24" customHeight="1">
      <c r="A35" s="235"/>
      <c r="B35" s="236"/>
      <c r="C35" s="137"/>
      <c r="D35" s="137"/>
      <c r="E35" s="237"/>
      <c r="F35" s="238"/>
      <c r="G35" s="239"/>
      <c r="H35" s="240"/>
      <c r="I35" s="241"/>
      <c r="J35" s="242"/>
      <c r="K35" s="243"/>
      <c r="L35" s="290">
        <f t="shared" si="3"/>
        <v>0</v>
      </c>
      <c r="M35" s="291">
        <f t="shared" si="1"/>
        <v>0</v>
      </c>
      <c r="N35" s="292">
        <f t="shared" si="2"/>
        <v>0</v>
      </c>
    </row>
    <row r="36" spans="1:14" ht="24" customHeight="1">
      <c r="A36" s="235"/>
      <c r="B36" s="236"/>
      <c r="C36" s="137"/>
      <c r="D36" s="137"/>
      <c r="E36" s="237"/>
      <c r="F36" s="238"/>
      <c r="G36" s="239"/>
      <c r="H36" s="240"/>
      <c r="I36" s="241"/>
      <c r="J36" s="242"/>
      <c r="K36" s="243"/>
      <c r="L36" s="290">
        <f t="shared" si="3"/>
        <v>0</v>
      </c>
      <c r="M36" s="291">
        <f t="shared" si="1"/>
        <v>0</v>
      </c>
      <c r="N36" s="292">
        <f t="shared" si="2"/>
        <v>0</v>
      </c>
    </row>
    <row r="37" spans="1:14" ht="24" customHeight="1">
      <c r="A37" s="235"/>
      <c r="B37" s="236"/>
      <c r="C37" s="137"/>
      <c r="D37" s="137"/>
      <c r="E37" s="237"/>
      <c r="F37" s="238"/>
      <c r="G37" s="239"/>
      <c r="H37" s="240"/>
      <c r="I37" s="241"/>
      <c r="J37" s="242"/>
      <c r="K37" s="243"/>
      <c r="L37" s="290">
        <f t="shared" si="3"/>
        <v>0</v>
      </c>
      <c r="M37" s="291">
        <f t="shared" si="1"/>
        <v>0</v>
      </c>
      <c r="N37" s="292">
        <f t="shared" si="2"/>
        <v>0</v>
      </c>
    </row>
    <row r="38" spans="1:14" ht="24" customHeight="1">
      <c r="A38" s="235"/>
      <c r="B38" s="236"/>
      <c r="C38" s="137"/>
      <c r="D38" s="137"/>
      <c r="E38" s="237"/>
      <c r="F38" s="238"/>
      <c r="G38" s="239"/>
      <c r="H38" s="240"/>
      <c r="I38" s="241"/>
      <c r="J38" s="242"/>
      <c r="K38" s="243"/>
      <c r="L38" s="290">
        <f t="shared" si="3"/>
        <v>0</v>
      </c>
      <c r="M38" s="291">
        <f t="shared" si="1"/>
        <v>0</v>
      </c>
      <c r="N38" s="292">
        <f t="shared" si="2"/>
        <v>0</v>
      </c>
    </row>
    <row r="39" spans="1:14" ht="24" customHeight="1">
      <c r="A39" s="235"/>
      <c r="B39" s="236"/>
      <c r="C39" s="137"/>
      <c r="D39" s="137"/>
      <c r="E39" s="237"/>
      <c r="F39" s="238"/>
      <c r="G39" s="239"/>
      <c r="H39" s="240"/>
      <c r="I39" s="241"/>
      <c r="J39" s="242"/>
      <c r="K39" s="243"/>
      <c r="L39" s="290">
        <f t="shared" si="3"/>
        <v>0</v>
      </c>
      <c r="M39" s="291">
        <f t="shared" si="1"/>
        <v>0</v>
      </c>
      <c r="N39" s="292">
        <f t="shared" si="2"/>
        <v>0</v>
      </c>
    </row>
    <row r="40" spans="1:14" ht="24" customHeight="1">
      <c r="A40" s="235"/>
      <c r="B40" s="236"/>
      <c r="C40" s="137"/>
      <c r="D40" s="137"/>
      <c r="E40" s="237"/>
      <c r="F40" s="238"/>
      <c r="G40" s="239"/>
      <c r="H40" s="240"/>
      <c r="I40" s="241"/>
      <c r="J40" s="242"/>
      <c r="K40" s="243"/>
      <c r="L40" s="290">
        <f t="shared" si="3"/>
        <v>0</v>
      </c>
      <c r="M40" s="291">
        <f t="shared" si="1"/>
        <v>0</v>
      </c>
      <c r="N40" s="292">
        <f t="shared" si="2"/>
        <v>0</v>
      </c>
    </row>
    <row r="41" spans="1:14" ht="24" customHeight="1">
      <c r="A41" s="235"/>
      <c r="B41" s="236"/>
      <c r="C41" s="137"/>
      <c r="D41" s="137"/>
      <c r="E41" s="237"/>
      <c r="F41" s="238"/>
      <c r="G41" s="239"/>
      <c r="H41" s="240"/>
      <c r="I41" s="241"/>
      <c r="J41" s="242"/>
      <c r="K41" s="243"/>
      <c r="L41" s="290">
        <f t="shared" si="3"/>
        <v>0</v>
      </c>
      <c r="M41" s="291">
        <f t="shared" si="1"/>
        <v>0</v>
      </c>
      <c r="N41" s="292">
        <f t="shared" si="2"/>
        <v>0</v>
      </c>
    </row>
    <row r="42" spans="1:14" ht="24" customHeight="1">
      <c r="A42" s="235"/>
      <c r="B42" s="236"/>
      <c r="C42" s="137"/>
      <c r="D42" s="137"/>
      <c r="E42" s="237"/>
      <c r="F42" s="238"/>
      <c r="G42" s="239"/>
      <c r="H42" s="240"/>
      <c r="I42" s="241"/>
      <c r="J42" s="242"/>
      <c r="K42" s="243"/>
      <c r="L42" s="290">
        <f t="shared" si="3"/>
        <v>0</v>
      </c>
      <c r="M42" s="291">
        <f t="shared" si="1"/>
        <v>0</v>
      </c>
      <c r="N42" s="292">
        <f t="shared" si="2"/>
        <v>0</v>
      </c>
    </row>
    <row r="43" spans="1:14" ht="24" customHeight="1">
      <c r="A43" s="235"/>
      <c r="B43" s="236"/>
      <c r="C43" s="137"/>
      <c r="D43" s="137"/>
      <c r="E43" s="237"/>
      <c r="F43" s="238"/>
      <c r="G43" s="239"/>
      <c r="H43" s="240"/>
      <c r="I43" s="241"/>
      <c r="J43" s="242"/>
      <c r="K43" s="243"/>
      <c r="L43" s="290">
        <f t="shared" si="3"/>
        <v>0</v>
      </c>
      <c r="M43" s="291">
        <f t="shared" si="1"/>
        <v>0</v>
      </c>
      <c r="N43" s="292">
        <f t="shared" si="2"/>
        <v>0</v>
      </c>
    </row>
    <row r="44" spans="1:14" ht="24" customHeight="1">
      <c r="A44" s="235"/>
      <c r="B44" s="236"/>
      <c r="C44" s="137"/>
      <c r="D44" s="137"/>
      <c r="E44" s="237"/>
      <c r="F44" s="238"/>
      <c r="G44" s="239"/>
      <c r="H44" s="240"/>
      <c r="I44" s="241"/>
      <c r="J44" s="242"/>
      <c r="K44" s="243"/>
      <c r="L44" s="290">
        <f t="shared" si="3"/>
        <v>0</v>
      </c>
      <c r="M44" s="291">
        <f t="shared" si="1"/>
        <v>0</v>
      </c>
      <c r="N44" s="292">
        <f t="shared" si="2"/>
        <v>0</v>
      </c>
    </row>
    <row r="45" spans="1:14" ht="24" customHeight="1">
      <c r="A45" s="235"/>
      <c r="B45" s="236"/>
      <c r="C45" s="137"/>
      <c r="D45" s="137"/>
      <c r="E45" s="237"/>
      <c r="F45" s="238"/>
      <c r="G45" s="239"/>
      <c r="H45" s="240"/>
      <c r="I45" s="241"/>
      <c r="J45" s="242"/>
      <c r="K45" s="243"/>
      <c r="L45" s="290">
        <f t="shared" si="3"/>
        <v>0</v>
      </c>
      <c r="M45" s="291">
        <f t="shared" si="1"/>
        <v>0</v>
      </c>
      <c r="N45" s="292">
        <f t="shared" si="2"/>
        <v>0</v>
      </c>
    </row>
    <row r="46" spans="1:14" ht="24" customHeight="1">
      <c r="A46" s="235"/>
      <c r="B46" s="236"/>
      <c r="C46" s="137"/>
      <c r="D46" s="137"/>
      <c r="E46" s="237"/>
      <c r="F46" s="238"/>
      <c r="G46" s="239"/>
      <c r="H46" s="240"/>
      <c r="I46" s="241"/>
      <c r="J46" s="242"/>
      <c r="K46" s="243"/>
      <c r="L46" s="290">
        <f t="shared" si="3"/>
        <v>0</v>
      </c>
      <c r="M46" s="291">
        <f t="shared" si="1"/>
        <v>0</v>
      </c>
      <c r="N46" s="292">
        <f t="shared" si="2"/>
        <v>0</v>
      </c>
    </row>
    <row r="47" spans="1:14" ht="24" customHeight="1">
      <c r="A47" s="235"/>
      <c r="B47" s="236"/>
      <c r="C47" s="137"/>
      <c r="D47" s="137"/>
      <c r="E47" s="237"/>
      <c r="F47" s="238"/>
      <c r="G47" s="239"/>
      <c r="H47" s="240"/>
      <c r="I47" s="241"/>
      <c r="J47" s="242"/>
      <c r="K47" s="243"/>
      <c r="L47" s="290">
        <f t="shared" si="3"/>
        <v>0</v>
      </c>
      <c r="M47" s="291">
        <f t="shared" si="1"/>
        <v>0</v>
      </c>
      <c r="N47" s="292">
        <f t="shared" si="2"/>
        <v>0</v>
      </c>
    </row>
    <row r="48" spans="1:14" ht="24" customHeight="1">
      <c r="A48" s="235"/>
      <c r="B48" s="236"/>
      <c r="C48" s="137"/>
      <c r="D48" s="137"/>
      <c r="E48" s="237"/>
      <c r="F48" s="238"/>
      <c r="G48" s="239"/>
      <c r="H48" s="240"/>
      <c r="I48" s="241"/>
      <c r="J48" s="242"/>
      <c r="K48" s="243"/>
      <c r="L48" s="290">
        <f t="shared" si="3"/>
        <v>0</v>
      </c>
      <c r="M48" s="291">
        <f t="shared" si="1"/>
        <v>0</v>
      </c>
      <c r="N48" s="292">
        <f t="shared" si="2"/>
        <v>0</v>
      </c>
    </row>
    <row r="49" spans="1:14" ht="24" customHeight="1">
      <c r="A49" s="235"/>
      <c r="B49" s="236"/>
      <c r="C49" s="137"/>
      <c r="D49" s="137"/>
      <c r="E49" s="237"/>
      <c r="F49" s="238"/>
      <c r="G49" s="239"/>
      <c r="H49" s="240"/>
      <c r="I49" s="241"/>
      <c r="J49" s="242"/>
      <c r="K49" s="243"/>
      <c r="L49" s="290">
        <f t="shared" si="3"/>
        <v>0</v>
      </c>
      <c r="M49" s="291">
        <f t="shared" si="1"/>
        <v>0</v>
      </c>
      <c r="N49" s="292">
        <f t="shared" si="2"/>
        <v>0</v>
      </c>
    </row>
    <row r="50" spans="1:14" ht="24" customHeight="1">
      <c r="A50" s="235"/>
      <c r="B50" s="236"/>
      <c r="C50" s="137"/>
      <c r="D50" s="137"/>
      <c r="E50" s="237"/>
      <c r="F50" s="238"/>
      <c r="G50" s="239"/>
      <c r="H50" s="240"/>
      <c r="I50" s="241"/>
      <c r="J50" s="242"/>
      <c r="K50" s="243"/>
      <c r="L50" s="290">
        <f t="shared" si="3"/>
        <v>0</v>
      </c>
      <c r="M50" s="291">
        <f t="shared" si="1"/>
        <v>0</v>
      </c>
      <c r="N50" s="292">
        <f t="shared" si="2"/>
        <v>0</v>
      </c>
    </row>
    <row r="51" spans="1:14" ht="24" customHeight="1">
      <c r="A51" s="235"/>
      <c r="B51" s="236"/>
      <c r="C51" s="137"/>
      <c r="D51" s="137"/>
      <c r="E51" s="237"/>
      <c r="F51" s="238"/>
      <c r="G51" s="239"/>
      <c r="H51" s="240"/>
      <c r="I51" s="241"/>
      <c r="J51" s="242"/>
      <c r="K51" s="243"/>
      <c r="L51" s="290">
        <f t="shared" si="3"/>
        <v>0</v>
      </c>
      <c r="M51" s="291">
        <f t="shared" si="1"/>
        <v>0</v>
      </c>
      <c r="N51" s="292">
        <f t="shared" si="2"/>
        <v>0</v>
      </c>
    </row>
    <row r="52" spans="1:14" ht="24" customHeight="1">
      <c r="A52" s="235"/>
      <c r="B52" s="236"/>
      <c r="C52" s="137"/>
      <c r="D52" s="137"/>
      <c r="E52" s="237"/>
      <c r="F52" s="238"/>
      <c r="G52" s="239"/>
      <c r="H52" s="240"/>
      <c r="I52" s="241"/>
      <c r="J52" s="242"/>
      <c r="K52" s="243"/>
      <c r="L52" s="290">
        <f t="shared" si="3"/>
        <v>0</v>
      </c>
      <c r="M52" s="291">
        <f t="shared" si="1"/>
        <v>0</v>
      </c>
      <c r="N52" s="292">
        <f t="shared" si="2"/>
        <v>0</v>
      </c>
    </row>
    <row r="53" spans="1:14" ht="24" customHeight="1">
      <c r="A53" s="235"/>
      <c r="B53" s="236"/>
      <c r="C53" s="137"/>
      <c r="D53" s="137"/>
      <c r="E53" s="237"/>
      <c r="F53" s="238"/>
      <c r="G53" s="239"/>
      <c r="H53" s="240"/>
      <c r="I53" s="241"/>
      <c r="J53" s="242"/>
      <c r="K53" s="243"/>
      <c r="L53" s="290">
        <f t="shared" si="3"/>
        <v>0</v>
      </c>
      <c r="M53" s="291">
        <f t="shared" si="1"/>
        <v>0</v>
      </c>
      <c r="N53" s="292">
        <f t="shared" si="2"/>
        <v>0</v>
      </c>
    </row>
    <row r="54" spans="1:14" ht="24" customHeight="1">
      <c r="A54" s="235"/>
      <c r="B54" s="236"/>
      <c r="C54" s="137"/>
      <c r="D54" s="137"/>
      <c r="E54" s="237"/>
      <c r="F54" s="238"/>
      <c r="G54" s="239"/>
      <c r="H54" s="240"/>
      <c r="I54" s="241"/>
      <c r="J54" s="242"/>
      <c r="K54" s="243"/>
      <c r="L54" s="290">
        <f t="shared" si="3"/>
        <v>0</v>
      </c>
      <c r="M54" s="291">
        <f t="shared" si="1"/>
        <v>0</v>
      </c>
      <c r="N54" s="292">
        <f t="shared" si="2"/>
        <v>0</v>
      </c>
    </row>
    <row r="55" spans="1:14" ht="24" customHeight="1">
      <c r="A55" s="235"/>
      <c r="B55" s="236"/>
      <c r="C55" s="137"/>
      <c r="D55" s="137"/>
      <c r="E55" s="237"/>
      <c r="F55" s="238"/>
      <c r="G55" s="239"/>
      <c r="H55" s="240"/>
      <c r="I55" s="241"/>
      <c r="J55" s="242"/>
      <c r="K55" s="243"/>
      <c r="L55" s="290">
        <f t="shared" si="3"/>
        <v>0</v>
      </c>
      <c r="M55" s="291">
        <f t="shared" si="1"/>
        <v>0</v>
      </c>
      <c r="N55" s="292">
        <f t="shared" si="2"/>
        <v>0</v>
      </c>
    </row>
    <row r="56" spans="1:14" ht="24" customHeight="1">
      <c r="A56" s="235"/>
      <c r="B56" s="236"/>
      <c r="C56" s="137"/>
      <c r="D56" s="137"/>
      <c r="E56" s="237"/>
      <c r="F56" s="238"/>
      <c r="G56" s="239"/>
      <c r="H56" s="240"/>
      <c r="I56" s="241"/>
      <c r="J56" s="242"/>
      <c r="K56" s="243"/>
      <c r="L56" s="290">
        <f t="shared" si="3"/>
        <v>0</v>
      </c>
      <c r="M56" s="291">
        <f t="shared" si="1"/>
        <v>0</v>
      </c>
      <c r="N56" s="292">
        <f t="shared" si="2"/>
        <v>0</v>
      </c>
    </row>
    <row r="57" spans="1:14" ht="24" customHeight="1">
      <c r="A57" s="235"/>
      <c r="B57" s="236"/>
      <c r="C57" s="137"/>
      <c r="D57" s="137"/>
      <c r="E57" s="237"/>
      <c r="F57" s="238"/>
      <c r="G57" s="239"/>
      <c r="H57" s="240"/>
      <c r="I57" s="241"/>
      <c r="J57" s="242"/>
      <c r="K57" s="243"/>
      <c r="L57" s="290">
        <f t="shared" si="3"/>
        <v>0</v>
      </c>
      <c r="M57" s="291">
        <f t="shared" si="1"/>
        <v>0</v>
      </c>
      <c r="N57" s="292">
        <f t="shared" si="2"/>
        <v>0</v>
      </c>
    </row>
    <row r="58" spans="1:14" ht="24" customHeight="1">
      <c r="A58" s="235"/>
      <c r="B58" s="236"/>
      <c r="C58" s="137"/>
      <c r="D58" s="137"/>
      <c r="E58" s="237"/>
      <c r="F58" s="238"/>
      <c r="G58" s="239"/>
      <c r="H58" s="240"/>
      <c r="I58" s="241"/>
      <c r="J58" s="242"/>
      <c r="K58" s="243"/>
      <c r="L58" s="290">
        <f t="shared" si="3"/>
        <v>0</v>
      </c>
      <c r="M58" s="291">
        <f t="shared" si="1"/>
        <v>0</v>
      </c>
      <c r="N58" s="292">
        <f t="shared" si="2"/>
        <v>0</v>
      </c>
    </row>
    <row r="59" spans="1:14" ht="24" customHeight="1">
      <c r="A59" s="235"/>
      <c r="B59" s="236"/>
      <c r="C59" s="137"/>
      <c r="D59" s="137"/>
      <c r="E59" s="237"/>
      <c r="F59" s="238"/>
      <c r="G59" s="239"/>
      <c r="H59" s="240"/>
      <c r="I59" s="241"/>
      <c r="J59" s="242"/>
      <c r="K59" s="243"/>
      <c r="L59" s="290">
        <f t="shared" si="3"/>
        <v>0</v>
      </c>
      <c r="M59" s="291">
        <f t="shared" si="1"/>
        <v>0</v>
      </c>
      <c r="N59" s="292">
        <f t="shared" si="2"/>
        <v>0</v>
      </c>
    </row>
    <row r="60" spans="1:14" ht="24" customHeight="1">
      <c r="A60" s="235"/>
      <c r="B60" s="236"/>
      <c r="C60" s="137"/>
      <c r="D60" s="137"/>
      <c r="E60" s="237"/>
      <c r="F60" s="238"/>
      <c r="G60" s="239"/>
      <c r="H60" s="240"/>
      <c r="I60" s="241"/>
      <c r="J60" s="242"/>
      <c r="K60" s="243"/>
      <c r="L60" s="290">
        <f t="shared" si="3"/>
        <v>0</v>
      </c>
      <c r="M60" s="291">
        <f t="shared" si="1"/>
        <v>0</v>
      </c>
      <c r="N60" s="292">
        <f t="shared" si="2"/>
        <v>0</v>
      </c>
    </row>
    <row r="61" spans="1:14" ht="24" customHeight="1">
      <c r="A61" s="235"/>
      <c r="B61" s="236"/>
      <c r="C61" s="137"/>
      <c r="D61" s="137"/>
      <c r="E61" s="237"/>
      <c r="F61" s="238"/>
      <c r="G61" s="239"/>
      <c r="H61" s="240"/>
      <c r="I61" s="241"/>
      <c r="J61" s="242"/>
      <c r="K61" s="243"/>
      <c r="L61" s="290">
        <f t="shared" si="3"/>
        <v>0</v>
      </c>
      <c r="M61" s="291">
        <f t="shared" si="1"/>
        <v>0</v>
      </c>
      <c r="N61" s="292">
        <f t="shared" si="2"/>
        <v>0</v>
      </c>
    </row>
    <row r="62" spans="1:14" ht="24" customHeight="1">
      <c r="A62" s="235"/>
      <c r="B62" s="236"/>
      <c r="C62" s="137"/>
      <c r="D62" s="137"/>
      <c r="E62" s="237"/>
      <c r="F62" s="238"/>
      <c r="G62" s="239"/>
      <c r="H62" s="240"/>
      <c r="I62" s="241"/>
      <c r="J62" s="242"/>
      <c r="K62" s="243"/>
      <c r="L62" s="290">
        <f t="shared" si="3"/>
        <v>0</v>
      </c>
      <c r="M62" s="291">
        <f t="shared" si="1"/>
        <v>0</v>
      </c>
      <c r="N62" s="292">
        <f t="shared" si="2"/>
        <v>0</v>
      </c>
    </row>
    <row r="63" spans="1:14" ht="24" customHeight="1">
      <c r="A63" s="235"/>
      <c r="B63" s="236"/>
      <c r="C63" s="137"/>
      <c r="D63" s="137"/>
      <c r="E63" s="237"/>
      <c r="F63" s="238"/>
      <c r="G63" s="239"/>
      <c r="H63" s="240"/>
      <c r="I63" s="241"/>
      <c r="J63" s="242"/>
      <c r="K63" s="243"/>
      <c r="L63" s="290">
        <f t="shared" si="3"/>
        <v>0</v>
      </c>
      <c r="M63" s="291">
        <f t="shared" si="1"/>
        <v>0</v>
      </c>
      <c r="N63" s="292">
        <f t="shared" si="2"/>
        <v>0</v>
      </c>
    </row>
    <row r="64" spans="1:14" ht="24" customHeight="1">
      <c r="A64" s="235"/>
      <c r="B64" s="236"/>
      <c r="C64" s="137"/>
      <c r="D64" s="137"/>
      <c r="E64" s="237"/>
      <c r="F64" s="238"/>
      <c r="G64" s="239"/>
      <c r="H64" s="240"/>
      <c r="I64" s="241"/>
      <c r="J64" s="242"/>
      <c r="K64" s="243"/>
      <c r="L64" s="290">
        <f t="shared" si="3"/>
        <v>0</v>
      </c>
      <c r="M64" s="291">
        <f t="shared" si="1"/>
        <v>0</v>
      </c>
      <c r="N64" s="292">
        <f t="shared" si="2"/>
        <v>0</v>
      </c>
    </row>
    <row r="65" spans="1:14" ht="24" customHeight="1">
      <c r="A65" s="235"/>
      <c r="B65" s="236"/>
      <c r="C65" s="137"/>
      <c r="D65" s="137"/>
      <c r="E65" s="237"/>
      <c r="F65" s="238"/>
      <c r="G65" s="239"/>
      <c r="H65" s="240"/>
      <c r="I65" s="241"/>
      <c r="J65" s="242"/>
      <c r="K65" s="243"/>
      <c r="L65" s="290">
        <f t="shared" si="3"/>
        <v>0</v>
      </c>
      <c r="M65" s="291">
        <f t="shared" si="1"/>
        <v>0</v>
      </c>
      <c r="N65" s="292">
        <f t="shared" si="2"/>
        <v>0</v>
      </c>
    </row>
    <row r="66" spans="1:14" ht="24" customHeight="1">
      <c r="A66" s="235"/>
      <c r="B66" s="236"/>
      <c r="C66" s="137"/>
      <c r="D66" s="137"/>
      <c r="E66" s="237"/>
      <c r="F66" s="238"/>
      <c r="G66" s="239"/>
      <c r="H66" s="240"/>
      <c r="I66" s="241"/>
      <c r="J66" s="242"/>
      <c r="K66" s="243"/>
      <c r="L66" s="290">
        <f t="shared" si="3"/>
        <v>0</v>
      </c>
      <c r="M66" s="291">
        <f t="shared" si="1"/>
        <v>0</v>
      </c>
      <c r="N66" s="292">
        <f t="shared" si="2"/>
        <v>0</v>
      </c>
    </row>
    <row r="67" spans="1:14" ht="24" customHeight="1">
      <c r="A67" s="235"/>
      <c r="B67" s="236"/>
      <c r="C67" s="137"/>
      <c r="D67" s="137"/>
      <c r="E67" s="237"/>
      <c r="F67" s="238"/>
      <c r="G67" s="239"/>
      <c r="H67" s="240"/>
      <c r="I67" s="241"/>
      <c r="J67" s="242"/>
      <c r="K67" s="243"/>
      <c r="L67" s="290">
        <f t="shared" si="3"/>
        <v>0</v>
      </c>
      <c r="M67" s="291">
        <f t="shared" si="1"/>
        <v>0</v>
      </c>
      <c r="N67" s="292">
        <f t="shared" si="2"/>
        <v>0</v>
      </c>
    </row>
    <row r="68" spans="1:14" ht="24" customHeight="1">
      <c r="A68" s="235"/>
      <c r="B68" s="236"/>
      <c r="C68" s="137"/>
      <c r="D68" s="137"/>
      <c r="E68" s="237"/>
      <c r="F68" s="238"/>
      <c r="G68" s="239"/>
      <c r="H68" s="240"/>
      <c r="I68" s="241"/>
      <c r="J68" s="242"/>
      <c r="K68" s="243"/>
      <c r="L68" s="290">
        <f t="shared" si="3"/>
        <v>0</v>
      </c>
      <c r="M68" s="291">
        <f t="shared" si="1"/>
        <v>0</v>
      </c>
      <c r="N68" s="292">
        <f t="shared" si="2"/>
        <v>0</v>
      </c>
    </row>
    <row r="69" spans="1:14" ht="24" customHeight="1">
      <c r="A69" s="235"/>
      <c r="B69" s="236"/>
      <c r="C69" s="137"/>
      <c r="D69" s="137"/>
      <c r="E69" s="237"/>
      <c r="F69" s="238"/>
      <c r="G69" s="239"/>
      <c r="H69" s="240"/>
      <c r="I69" s="241"/>
      <c r="J69" s="242"/>
      <c r="K69" s="243"/>
      <c r="L69" s="290">
        <f t="shared" si="3"/>
        <v>0</v>
      </c>
      <c r="M69" s="291">
        <f t="shared" si="1"/>
        <v>0</v>
      </c>
      <c r="N69" s="292">
        <f t="shared" si="2"/>
        <v>0</v>
      </c>
    </row>
    <row r="70" spans="1:14" ht="24" customHeight="1">
      <c r="A70" s="235"/>
      <c r="B70" s="236"/>
      <c r="C70" s="137"/>
      <c r="D70" s="137"/>
      <c r="E70" s="237"/>
      <c r="F70" s="238"/>
      <c r="G70" s="239"/>
      <c r="H70" s="240"/>
      <c r="I70" s="241"/>
      <c r="J70" s="242"/>
      <c r="K70" s="243"/>
      <c r="L70" s="290">
        <f t="shared" si="3"/>
        <v>0</v>
      </c>
      <c r="M70" s="291">
        <f t="shared" si="1"/>
        <v>0</v>
      </c>
      <c r="N70" s="292">
        <f t="shared" si="2"/>
        <v>0</v>
      </c>
    </row>
    <row r="71" spans="1:14" ht="24" customHeight="1">
      <c r="A71" s="235"/>
      <c r="B71" s="236"/>
      <c r="C71" s="137"/>
      <c r="D71" s="137"/>
      <c r="E71" s="237"/>
      <c r="F71" s="238"/>
      <c r="G71" s="239"/>
      <c r="H71" s="240"/>
      <c r="I71" s="241"/>
      <c r="J71" s="242"/>
      <c r="K71" s="243"/>
      <c r="L71" s="290">
        <f t="shared" ref="L71:L99" si="4">J71-K71</f>
        <v>0</v>
      </c>
      <c r="M71" s="291">
        <f t="shared" ref="M71:M99" si="5">I71-J71</f>
        <v>0</v>
      </c>
      <c r="N71" s="292">
        <f t="shared" si="2"/>
        <v>0</v>
      </c>
    </row>
    <row r="72" spans="1:14" ht="24" customHeight="1">
      <c r="A72" s="235"/>
      <c r="B72" s="236"/>
      <c r="C72" s="137"/>
      <c r="D72" s="137"/>
      <c r="E72" s="237"/>
      <c r="F72" s="238"/>
      <c r="G72" s="239"/>
      <c r="H72" s="240"/>
      <c r="I72" s="241"/>
      <c r="J72" s="242"/>
      <c r="K72" s="243"/>
      <c r="L72" s="290">
        <f t="shared" si="4"/>
        <v>0</v>
      </c>
      <c r="M72" s="291">
        <f t="shared" si="5"/>
        <v>0</v>
      </c>
      <c r="N72" s="292">
        <f t="shared" ref="N72:N99" si="6">N71+H72-I72</f>
        <v>0</v>
      </c>
    </row>
    <row r="73" spans="1:14" ht="24" customHeight="1">
      <c r="A73" s="235"/>
      <c r="B73" s="236"/>
      <c r="C73" s="137"/>
      <c r="D73" s="137"/>
      <c r="E73" s="237"/>
      <c r="F73" s="238"/>
      <c r="G73" s="239"/>
      <c r="H73" s="240"/>
      <c r="I73" s="241"/>
      <c r="J73" s="242"/>
      <c r="K73" s="243"/>
      <c r="L73" s="290">
        <f t="shared" si="4"/>
        <v>0</v>
      </c>
      <c r="M73" s="291">
        <f t="shared" si="5"/>
        <v>0</v>
      </c>
      <c r="N73" s="292">
        <f t="shared" si="6"/>
        <v>0</v>
      </c>
    </row>
    <row r="74" spans="1:14" ht="24" customHeight="1">
      <c r="A74" s="235"/>
      <c r="B74" s="236"/>
      <c r="C74" s="137"/>
      <c r="D74" s="137"/>
      <c r="E74" s="237"/>
      <c r="F74" s="238"/>
      <c r="G74" s="239"/>
      <c r="H74" s="240"/>
      <c r="I74" s="241"/>
      <c r="J74" s="242"/>
      <c r="K74" s="243"/>
      <c r="L74" s="290">
        <f t="shared" si="4"/>
        <v>0</v>
      </c>
      <c r="M74" s="291">
        <f t="shared" si="5"/>
        <v>0</v>
      </c>
      <c r="N74" s="292">
        <f t="shared" si="6"/>
        <v>0</v>
      </c>
    </row>
    <row r="75" spans="1:14" ht="24" customHeight="1">
      <c r="A75" s="235"/>
      <c r="B75" s="236"/>
      <c r="C75" s="137"/>
      <c r="D75" s="137"/>
      <c r="E75" s="237"/>
      <c r="F75" s="238"/>
      <c r="G75" s="239"/>
      <c r="H75" s="240"/>
      <c r="I75" s="241"/>
      <c r="J75" s="242"/>
      <c r="K75" s="243"/>
      <c r="L75" s="290">
        <f t="shared" si="4"/>
        <v>0</v>
      </c>
      <c r="M75" s="291">
        <f t="shared" si="5"/>
        <v>0</v>
      </c>
      <c r="N75" s="292">
        <f t="shared" si="6"/>
        <v>0</v>
      </c>
    </row>
    <row r="76" spans="1:14" ht="24" customHeight="1">
      <c r="A76" s="235"/>
      <c r="B76" s="236"/>
      <c r="C76" s="137"/>
      <c r="D76" s="137"/>
      <c r="E76" s="237"/>
      <c r="F76" s="238"/>
      <c r="G76" s="239"/>
      <c r="H76" s="240"/>
      <c r="I76" s="241"/>
      <c r="J76" s="242"/>
      <c r="K76" s="243"/>
      <c r="L76" s="290">
        <f t="shared" si="4"/>
        <v>0</v>
      </c>
      <c r="M76" s="291">
        <f t="shared" si="5"/>
        <v>0</v>
      </c>
      <c r="N76" s="292">
        <f t="shared" si="6"/>
        <v>0</v>
      </c>
    </row>
    <row r="77" spans="1:14" ht="24" customHeight="1">
      <c r="A77" s="235"/>
      <c r="B77" s="236"/>
      <c r="C77" s="137"/>
      <c r="D77" s="137"/>
      <c r="E77" s="237"/>
      <c r="F77" s="238"/>
      <c r="G77" s="239"/>
      <c r="H77" s="240"/>
      <c r="I77" s="241"/>
      <c r="J77" s="242"/>
      <c r="K77" s="243"/>
      <c r="L77" s="290">
        <f t="shared" si="4"/>
        <v>0</v>
      </c>
      <c r="M77" s="291">
        <f t="shared" si="5"/>
        <v>0</v>
      </c>
      <c r="N77" s="292">
        <f t="shared" si="6"/>
        <v>0</v>
      </c>
    </row>
    <row r="78" spans="1:14" ht="24" customHeight="1">
      <c r="A78" s="235"/>
      <c r="B78" s="236"/>
      <c r="C78" s="137"/>
      <c r="D78" s="137"/>
      <c r="E78" s="237"/>
      <c r="F78" s="238"/>
      <c r="G78" s="239"/>
      <c r="H78" s="240"/>
      <c r="I78" s="241"/>
      <c r="J78" s="242"/>
      <c r="K78" s="243"/>
      <c r="L78" s="290">
        <f t="shared" si="4"/>
        <v>0</v>
      </c>
      <c r="M78" s="291">
        <f t="shared" si="5"/>
        <v>0</v>
      </c>
      <c r="N78" s="292">
        <f t="shared" si="6"/>
        <v>0</v>
      </c>
    </row>
    <row r="79" spans="1:14" ht="24" customHeight="1">
      <c r="A79" s="235"/>
      <c r="B79" s="236"/>
      <c r="C79" s="137"/>
      <c r="D79" s="137"/>
      <c r="E79" s="237"/>
      <c r="F79" s="238"/>
      <c r="G79" s="239"/>
      <c r="H79" s="240"/>
      <c r="I79" s="241"/>
      <c r="J79" s="242"/>
      <c r="K79" s="243"/>
      <c r="L79" s="290">
        <f t="shared" si="4"/>
        <v>0</v>
      </c>
      <c r="M79" s="291">
        <f t="shared" si="5"/>
        <v>0</v>
      </c>
      <c r="N79" s="292">
        <f t="shared" si="6"/>
        <v>0</v>
      </c>
    </row>
    <row r="80" spans="1:14" ht="24" customHeight="1">
      <c r="A80" s="235"/>
      <c r="B80" s="236"/>
      <c r="C80" s="137"/>
      <c r="D80" s="137"/>
      <c r="E80" s="237"/>
      <c r="F80" s="238"/>
      <c r="G80" s="239"/>
      <c r="H80" s="240"/>
      <c r="I80" s="241"/>
      <c r="J80" s="242"/>
      <c r="K80" s="243"/>
      <c r="L80" s="290">
        <f t="shared" si="4"/>
        <v>0</v>
      </c>
      <c r="M80" s="291">
        <f t="shared" si="5"/>
        <v>0</v>
      </c>
      <c r="N80" s="292">
        <f t="shared" si="6"/>
        <v>0</v>
      </c>
    </row>
    <row r="81" spans="1:14" ht="24" customHeight="1">
      <c r="A81" s="235"/>
      <c r="B81" s="236"/>
      <c r="C81" s="137"/>
      <c r="D81" s="137"/>
      <c r="E81" s="237"/>
      <c r="F81" s="238"/>
      <c r="G81" s="239"/>
      <c r="H81" s="240"/>
      <c r="I81" s="241"/>
      <c r="J81" s="242"/>
      <c r="K81" s="243"/>
      <c r="L81" s="290">
        <f t="shared" si="4"/>
        <v>0</v>
      </c>
      <c r="M81" s="291">
        <f t="shared" si="5"/>
        <v>0</v>
      </c>
      <c r="N81" s="292">
        <f t="shared" si="6"/>
        <v>0</v>
      </c>
    </row>
    <row r="82" spans="1:14" ht="24" customHeight="1">
      <c r="A82" s="235"/>
      <c r="B82" s="236"/>
      <c r="C82" s="137"/>
      <c r="D82" s="137"/>
      <c r="E82" s="237"/>
      <c r="F82" s="238"/>
      <c r="G82" s="239"/>
      <c r="H82" s="240"/>
      <c r="I82" s="241"/>
      <c r="J82" s="242"/>
      <c r="K82" s="243"/>
      <c r="L82" s="290">
        <f t="shared" si="4"/>
        <v>0</v>
      </c>
      <c r="M82" s="291">
        <f t="shared" si="5"/>
        <v>0</v>
      </c>
      <c r="N82" s="292">
        <f t="shared" si="6"/>
        <v>0</v>
      </c>
    </row>
    <row r="83" spans="1:14" ht="24" customHeight="1">
      <c r="A83" s="235"/>
      <c r="B83" s="236"/>
      <c r="C83" s="137"/>
      <c r="D83" s="137"/>
      <c r="E83" s="237"/>
      <c r="F83" s="238"/>
      <c r="G83" s="239"/>
      <c r="H83" s="240"/>
      <c r="I83" s="241"/>
      <c r="J83" s="242"/>
      <c r="K83" s="243"/>
      <c r="L83" s="290">
        <f t="shared" si="4"/>
        <v>0</v>
      </c>
      <c r="M83" s="291">
        <f t="shared" si="5"/>
        <v>0</v>
      </c>
      <c r="N83" s="292">
        <f t="shared" si="6"/>
        <v>0</v>
      </c>
    </row>
    <row r="84" spans="1:14" ht="24" customHeight="1">
      <c r="A84" s="235"/>
      <c r="B84" s="236"/>
      <c r="C84" s="137"/>
      <c r="D84" s="137"/>
      <c r="E84" s="237"/>
      <c r="F84" s="238"/>
      <c r="G84" s="239"/>
      <c r="H84" s="240"/>
      <c r="I84" s="241"/>
      <c r="J84" s="242"/>
      <c r="K84" s="243"/>
      <c r="L84" s="290">
        <f t="shared" si="4"/>
        <v>0</v>
      </c>
      <c r="M84" s="291">
        <f t="shared" si="5"/>
        <v>0</v>
      </c>
      <c r="N84" s="292">
        <f t="shared" si="6"/>
        <v>0</v>
      </c>
    </row>
    <row r="85" spans="1:14" ht="24" customHeight="1">
      <c r="A85" s="235"/>
      <c r="B85" s="236"/>
      <c r="C85" s="137"/>
      <c r="D85" s="137"/>
      <c r="E85" s="237"/>
      <c r="F85" s="238"/>
      <c r="G85" s="239"/>
      <c r="H85" s="240"/>
      <c r="I85" s="241"/>
      <c r="J85" s="242"/>
      <c r="K85" s="243"/>
      <c r="L85" s="290">
        <f t="shared" si="4"/>
        <v>0</v>
      </c>
      <c r="M85" s="291">
        <f t="shared" si="5"/>
        <v>0</v>
      </c>
      <c r="N85" s="292">
        <f t="shared" si="6"/>
        <v>0</v>
      </c>
    </row>
    <row r="86" spans="1:14" ht="24" customHeight="1">
      <c r="A86" s="235"/>
      <c r="B86" s="236"/>
      <c r="C86" s="137"/>
      <c r="D86" s="137"/>
      <c r="E86" s="237"/>
      <c r="F86" s="238"/>
      <c r="G86" s="239"/>
      <c r="H86" s="240"/>
      <c r="I86" s="241"/>
      <c r="J86" s="242"/>
      <c r="K86" s="243"/>
      <c r="L86" s="290">
        <f t="shared" si="4"/>
        <v>0</v>
      </c>
      <c r="M86" s="291">
        <f t="shared" si="5"/>
        <v>0</v>
      </c>
      <c r="N86" s="292">
        <f t="shared" si="6"/>
        <v>0</v>
      </c>
    </row>
    <row r="87" spans="1:14" ht="24" customHeight="1">
      <c r="A87" s="235"/>
      <c r="B87" s="236"/>
      <c r="C87" s="137"/>
      <c r="D87" s="137"/>
      <c r="E87" s="237"/>
      <c r="F87" s="238"/>
      <c r="G87" s="239"/>
      <c r="H87" s="240"/>
      <c r="I87" s="241"/>
      <c r="J87" s="242"/>
      <c r="K87" s="243"/>
      <c r="L87" s="290">
        <f t="shared" si="4"/>
        <v>0</v>
      </c>
      <c r="M87" s="291">
        <f t="shared" si="5"/>
        <v>0</v>
      </c>
      <c r="N87" s="292">
        <f t="shared" si="6"/>
        <v>0</v>
      </c>
    </row>
    <row r="88" spans="1:14" ht="24" customHeight="1">
      <c r="A88" s="235"/>
      <c r="B88" s="236"/>
      <c r="C88" s="137"/>
      <c r="D88" s="137"/>
      <c r="E88" s="237"/>
      <c r="F88" s="238"/>
      <c r="G88" s="239"/>
      <c r="H88" s="240"/>
      <c r="I88" s="241"/>
      <c r="J88" s="242"/>
      <c r="K88" s="243"/>
      <c r="L88" s="290">
        <f t="shared" si="4"/>
        <v>0</v>
      </c>
      <c r="M88" s="291">
        <f t="shared" si="5"/>
        <v>0</v>
      </c>
      <c r="N88" s="292">
        <f t="shared" si="6"/>
        <v>0</v>
      </c>
    </row>
    <row r="89" spans="1:14" ht="24" customHeight="1">
      <c r="A89" s="235"/>
      <c r="B89" s="236"/>
      <c r="C89" s="137"/>
      <c r="D89" s="137"/>
      <c r="E89" s="237"/>
      <c r="F89" s="238"/>
      <c r="G89" s="239"/>
      <c r="H89" s="240"/>
      <c r="I89" s="241"/>
      <c r="J89" s="242"/>
      <c r="K89" s="243"/>
      <c r="L89" s="290">
        <f t="shared" si="4"/>
        <v>0</v>
      </c>
      <c r="M89" s="291">
        <f t="shared" si="5"/>
        <v>0</v>
      </c>
      <c r="N89" s="292">
        <f t="shared" si="6"/>
        <v>0</v>
      </c>
    </row>
    <row r="90" spans="1:14" ht="24" customHeight="1">
      <c r="A90" s="235"/>
      <c r="B90" s="236"/>
      <c r="C90" s="137"/>
      <c r="D90" s="137"/>
      <c r="E90" s="237"/>
      <c r="F90" s="238"/>
      <c r="G90" s="239"/>
      <c r="H90" s="240"/>
      <c r="I90" s="241"/>
      <c r="J90" s="242"/>
      <c r="K90" s="243"/>
      <c r="L90" s="290">
        <f t="shared" si="4"/>
        <v>0</v>
      </c>
      <c r="M90" s="291">
        <f t="shared" si="5"/>
        <v>0</v>
      </c>
      <c r="N90" s="292">
        <f t="shared" si="6"/>
        <v>0</v>
      </c>
    </row>
    <row r="91" spans="1:14" ht="24" customHeight="1">
      <c r="A91" s="235"/>
      <c r="B91" s="236"/>
      <c r="C91" s="137"/>
      <c r="D91" s="137"/>
      <c r="E91" s="237"/>
      <c r="F91" s="238"/>
      <c r="G91" s="239"/>
      <c r="H91" s="240"/>
      <c r="I91" s="241"/>
      <c r="J91" s="242"/>
      <c r="K91" s="243"/>
      <c r="L91" s="290">
        <f t="shared" si="4"/>
        <v>0</v>
      </c>
      <c r="M91" s="291">
        <f t="shared" si="5"/>
        <v>0</v>
      </c>
      <c r="N91" s="292">
        <f t="shared" si="6"/>
        <v>0</v>
      </c>
    </row>
    <row r="92" spans="1:14" ht="24" customHeight="1">
      <c r="A92" s="235"/>
      <c r="B92" s="236"/>
      <c r="C92" s="137"/>
      <c r="D92" s="137"/>
      <c r="E92" s="237"/>
      <c r="F92" s="238"/>
      <c r="G92" s="239"/>
      <c r="H92" s="240"/>
      <c r="I92" s="241"/>
      <c r="J92" s="242"/>
      <c r="K92" s="243"/>
      <c r="L92" s="290">
        <f t="shared" si="4"/>
        <v>0</v>
      </c>
      <c r="M92" s="291">
        <f t="shared" si="5"/>
        <v>0</v>
      </c>
      <c r="N92" s="292">
        <f t="shared" si="6"/>
        <v>0</v>
      </c>
    </row>
    <row r="93" spans="1:14" ht="24" customHeight="1">
      <c r="A93" s="235"/>
      <c r="B93" s="236"/>
      <c r="C93" s="137"/>
      <c r="D93" s="137"/>
      <c r="E93" s="237"/>
      <c r="F93" s="238"/>
      <c r="G93" s="239"/>
      <c r="H93" s="240"/>
      <c r="I93" s="241"/>
      <c r="J93" s="242"/>
      <c r="K93" s="243"/>
      <c r="L93" s="290">
        <f t="shared" si="4"/>
        <v>0</v>
      </c>
      <c r="M93" s="291">
        <f t="shared" si="5"/>
        <v>0</v>
      </c>
      <c r="N93" s="292">
        <f t="shared" si="6"/>
        <v>0</v>
      </c>
    </row>
    <row r="94" spans="1:14" ht="24" customHeight="1">
      <c r="A94" s="235"/>
      <c r="B94" s="236"/>
      <c r="C94" s="137"/>
      <c r="D94" s="137"/>
      <c r="E94" s="237"/>
      <c r="F94" s="238"/>
      <c r="G94" s="239"/>
      <c r="H94" s="240"/>
      <c r="I94" s="241"/>
      <c r="J94" s="242"/>
      <c r="K94" s="243"/>
      <c r="L94" s="290">
        <f t="shared" si="4"/>
        <v>0</v>
      </c>
      <c r="M94" s="291">
        <f t="shared" si="5"/>
        <v>0</v>
      </c>
      <c r="N94" s="292">
        <f t="shared" si="6"/>
        <v>0</v>
      </c>
    </row>
    <row r="95" spans="1:14" ht="24" customHeight="1">
      <c r="A95" s="235"/>
      <c r="B95" s="236"/>
      <c r="C95" s="137"/>
      <c r="D95" s="137"/>
      <c r="E95" s="237"/>
      <c r="F95" s="238"/>
      <c r="G95" s="239"/>
      <c r="H95" s="240"/>
      <c r="I95" s="241"/>
      <c r="J95" s="242"/>
      <c r="K95" s="243"/>
      <c r="L95" s="290">
        <f t="shared" si="4"/>
        <v>0</v>
      </c>
      <c r="M95" s="291">
        <f t="shared" si="5"/>
        <v>0</v>
      </c>
      <c r="N95" s="292">
        <f t="shared" si="6"/>
        <v>0</v>
      </c>
    </row>
    <row r="96" spans="1:14" ht="24.75" customHeight="1">
      <c r="A96" s="235"/>
      <c r="B96" s="236"/>
      <c r="C96" s="137"/>
      <c r="D96" s="137"/>
      <c r="E96" s="237"/>
      <c r="F96" s="238"/>
      <c r="G96" s="239"/>
      <c r="H96" s="240"/>
      <c r="I96" s="241"/>
      <c r="J96" s="242"/>
      <c r="K96" s="243"/>
      <c r="L96" s="290">
        <f t="shared" si="4"/>
        <v>0</v>
      </c>
      <c r="M96" s="291">
        <f t="shared" si="5"/>
        <v>0</v>
      </c>
      <c r="N96" s="292">
        <f t="shared" si="6"/>
        <v>0</v>
      </c>
    </row>
    <row r="97" spans="1:18" ht="25.5" customHeight="1">
      <c r="A97" s="235"/>
      <c r="B97" s="236"/>
      <c r="C97" s="137"/>
      <c r="D97" s="137"/>
      <c r="E97" s="237"/>
      <c r="F97" s="238"/>
      <c r="G97" s="239"/>
      <c r="H97" s="240"/>
      <c r="I97" s="241"/>
      <c r="J97" s="242"/>
      <c r="K97" s="243"/>
      <c r="L97" s="290">
        <f t="shared" si="4"/>
        <v>0</v>
      </c>
      <c r="M97" s="291">
        <f t="shared" si="5"/>
        <v>0</v>
      </c>
      <c r="N97" s="292">
        <f t="shared" si="6"/>
        <v>0</v>
      </c>
    </row>
    <row r="98" spans="1:18" ht="25.5" customHeight="1">
      <c r="A98" s="235"/>
      <c r="B98" s="236"/>
      <c r="C98" s="137"/>
      <c r="D98" s="137"/>
      <c r="E98" s="237"/>
      <c r="F98" s="238"/>
      <c r="G98" s="239"/>
      <c r="H98" s="240"/>
      <c r="I98" s="241"/>
      <c r="J98" s="242"/>
      <c r="K98" s="243"/>
      <c r="L98" s="290">
        <f t="shared" si="4"/>
        <v>0</v>
      </c>
      <c r="M98" s="291">
        <f t="shared" si="5"/>
        <v>0</v>
      </c>
      <c r="N98" s="292">
        <f t="shared" si="6"/>
        <v>0</v>
      </c>
    </row>
    <row r="99" spans="1:18" ht="25.5" customHeight="1" thickBot="1">
      <c r="A99" s="235"/>
      <c r="B99" s="236"/>
      <c r="C99" s="137"/>
      <c r="D99" s="137"/>
      <c r="E99" s="237"/>
      <c r="F99" s="238"/>
      <c r="G99" s="239"/>
      <c r="H99" s="240"/>
      <c r="I99" s="241"/>
      <c r="J99" s="242"/>
      <c r="K99" s="243"/>
      <c r="L99" s="290">
        <f t="shared" si="4"/>
        <v>0</v>
      </c>
      <c r="M99" s="291">
        <f t="shared" si="5"/>
        <v>0</v>
      </c>
      <c r="N99" s="292">
        <f t="shared" si="6"/>
        <v>0</v>
      </c>
    </row>
    <row r="100" spans="1:18" s="255" customFormat="1" ht="25.5" customHeight="1">
      <c r="A100" s="245"/>
      <c r="B100" s="246"/>
      <c r="C100" s="247"/>
      <c r="D100" s="247"/>
      <c r="E100" s="248"/>
      <c r="F100" s="249"/>
      <c r="G100" s="250"/>
      <c r="H100" s="251">
        <f t="shared" ref="H100:M100" si="7">SUBTOTAL(9,H7:H99)</f>
        <v>0</v>
      </c>
      <c r="I100" s="251">
        <f t="shared" si="7"/>
        <v>0</v>
      </c>
      <c r="J100" s="252">
        <f t="shared" si="7"/>
        <v>0</v>
      </c>
      <c r="K100" s="253">
        <f t="shared" si="7"/>
        <v>0</v>
      </c>
      <c r="L100" s="253">
        <f t="shared" si="7"/>
        <v>0</v>
      </c>
      <c r="M100" s="254">
        <f t="shared" si="7"/>
        <v>0</v>
      </c>
      <c r="N100" s="251"/>
      <c r="P100" s="215"/>
      <c r="Q100" s="215"/>
      <c r="R100" s="215"/>
    </row>
  </sheetData>
  <mergeCells count="15">
    <mergeCell ref="H4:H5"/>
    <mergeCell ref="I4:I5"/>
    <mergeCell ref="N4:N5"/>
    <mergeCell ref="A4:A5"/>
    <mergeCell ref="B4:B5"/>
    <mergeCell ref="C4:C5"/>
    <mergeCell ref="D4:D5"/>
    <mergeCell ref="E4:F5"/>
    <mergeCell ref="G4:G5"/>
    <mergeCell ref="J1:K1"/>
    <mergeCell ref="L1:N1"/>
    <mergeCell ref="C2:D2"/>
    <mergeCell ref="F2:I2"/>
    <mergeCell ref="J2:K2"/>
    <mergeCell ref="L2:N2"/>
  </mergeCells>
  <phoneticPr fontId="1"/>
  <dataValidations count="3">
    <dataValidation type="custom" allowBlank="1" showInputMessage="1" showErrorMessage="1" sqref="L7:N99" xr:uid="{00000000-0002-0000-0400-000000000000}">
      <formula1>""</formula1>
    </dataValidation>
    <dataValidation type="list" allowBlank="1" showInputMessage="1" showErrorMessage="1" sqref="G100" xr:uid="{00000000-0002-0000-0400-000001000000}">
      <formula1>種別</formula1>
    </dataValidation>
    <dataValidation type="list" allowBlank="1" showInputMessage="1" showErrorMessage="1" sqref="F7:F100" xr:uid="{00000000-0002-0000-0400-000002000000}">
      <formula1>INDIRECT($E7)</formula1>
    </dataValidation>
  </dataValidations>
  <pageMargins left="0.70866141732283472" right="0.70866141732283472" top="0.74803149606299213" bottom="0.74803149606299213" header="0.31496062992125984" footer="0.31496062992125984"/>
  <pageSetup paperSize="9" scale="86" fitToHeight="0" orientation="landscape" r:id="rId1"/>
  <headerFooter>
    <oddHeader>&amp;C&amp;"ＭＳ ゴシック,太字"&amp;16&amp;K000000スポーツ振興くじ助成金収支簿</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4000000}">
          <x14:formula1>
            <xm:f>【削除禁止】収支簿データ!$G$2:$G$5</xm:f>
          </x14:formula1>
          <xm:sqref>G7:G99</xm:sqref>
        </x14:dataValidation>
        <x14:dataValidation type="list" allowBlank="1" showInputMessage="1" showErrorMessage="1" xr:uid="{00000000-0002-0000-0400-000003000000}">
          <x14:formula1>
            <xm:f>【削除禁止】収支簿データ!$A$54:$A$76</xm:f>
          </x14:formula1>
          <xm:sqref>E7:E100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07"/>
  <sheetViews>
    <sheetView showGridLines="0" zoomScale="85" zoomScaleNormal="85" workbookViewId="0">
      <pane ySplit="1" topLeftCell="A2" activePane="bottomLeft" state="frozen"/>
      <selection activeCell="E15" sqref="E15"/>
      <selection pane="bottomLeft" activeCell="D20" sqref="D20"/>
    </sheetView>
  </sheetViews>
  <sheetFormatPr defaultColWidth="9.140625" defaultRowHeight="12"/>
  <cols>
    <col min="1" max="1" width="35.28515625" style="2" customWidth="1"/>
    <col min="2" max="2" width="29" style="2" customWidth="1"/>
    <col min="3" max="3" width="32.42578125" style="2" customWidth="1"/>
    <col min="4" max="5" width="16.42578125" style="2" bestFit="1" customWidth="1"/>
    <col min="6" max="6" width="23.140625" style="2" bestFit="1" customWidth="1"/>
    <col min="7" max="7" width="17" style="2" customWidth="1"/>
    <col min="8" max="8" width="11.5703125" style="2" customWidth="1"/>
    <col min="9" max="16384" width="9.140625" style="2"/>
  </cols>
  <sheetData>
    <row r="1" spans="1:7">
      <c r="A1" s="1" t="s">
        <v>92</v>
      </c>
      <c r="B1" s="1" t="s">
        <v>97</v>
      </c>
      <c r="C1" s="1" t="s">
        <v>96</v>
      </c>
      <c r="D1"/>
      <c r="E1" s="6" t="s">
        <v>7</v>
      </c>
      <c r="F1" s="6" t="s">
        <v>22</v>
      </c>
      <c r="G1" s="10" t="s">
        <v>38</v>
      </c>
    </row>
    <row r="2" spans="1:7">
      <c r="A2" s="17" t="s">
        <v>90</v>
      </c>
      <c r="B2" s="7"/>
      <c r="C2" s="10" t="s">
        <v>81</v>
      </c>
      <c r="D2"/>
      <c r="E2" s="3" t="s">
        <v>27</v>
      </c>
      <c r="F2" s="5"/>
      <c r="G2" s="10" t="s">
        <v>39</v>
      </c>
    </row>
    <row r="3" spans="1:7">
      <c r="A3" s="18" t="s">
        <v>91</v>
      </c>
      <c r="B3" s="7"/>
      <c r="C3" s="10" t="s">
        <v>82</v>
      </c>
      <c r="D3"/>
      <c r="E3" s="4" t="s">
        <v>23</v>
      </c>
      <c r="F3" s="4"/>
      <c r="G3" s="10" t="s">
        <v>40</v>
      </c>
    </row>
    <row r="4" spans="1:7">
      <c r="A4" s="8" t="s">
        <v>142</v>
      </c>
      <c r="B4" s="8"/>
      <c r="C4" s="10" t="s">
        <v>83</v>
      </c>
      <c r="D4"/>
      <c r="E4" s="4" t="s">
        <v>28</v>
      </c>
      <c r="F4" s="4"/>
      <c r="G4" s="10" t="s">
        <v>41</v>
      </c>
    </row>
    <row r="5" spans="1:7">
      <c r="A5" s="8" t="s">
        <v>241</v>
      </c>
      <c r="B5" s="8"/>
      <c r="C5" s="10" t="s">
        <v>139</v>
      </c>
      <c r="D5"/>
      <c r="E5" s="3" t="s">
        <v>26</v>
      </c>
      <c r="F5" s="4"/>
      <c r="G5" s="10" t="s">
        <v>42</v>
      </c>
    </row>
    <row r="6" spans="1:7">
      <c r="A6" s="9" t="s">
        <v>170</v>
      </c>
      <c r="B6" s="8"/>
      <c r="C6" s="10" t="s">
        <v>84</v>
      </c>
      <c r="D6"/>
      <c r="E6" s="3" t="s">
        <v>25</v>
      </c>
      <c r="F6" s="5"/>
      <c r="G6" s="10"/>
    </row>
    <row r="7" spans="1:7">
      <c r="A7" s="9"/>
      <c r="B7" s="8"/>
      <c r="C7" s="10" t="s">
        <v>140</v>
      </c>
      <c r="D7"/>
      <c r="E7" s="3" t="s">
        <v>8</v>
      </c>
      <c r="F7" s="5"/>
      <c r="G7" s="10"/>
    </row>
    <row r="8" spans="1:7">
      <c r="A8" s="8"/>
      <c r="B8" s="8"/>
      <c r="C8" s="10" t="s">
        <v>93</v>
      </c>
      <c r="D8"/>
      <c r="E8" s="3" t="s">
        <v>9</v>
      </c>
      <c r="F8" s="5"/>
      <c r="G8" s="10"/>
    </row>
    <row r="9" spans="1:7">
      <c r="A9" s="8"/>
      <c r="B9" s="8"/>
      <c r="C9" s="10" t="s">
        <v>94</v>
      </c>
      <c r="D9"/>
      <c r="E9" s="4" t="s">
        <v>12</v>
      </c>
      <c r="F9" s="5"/>
      <c r="G9" s="10"/>
    </row>
    <row r="10" spans="1:7">
      <c r="A10" s="8"/>
      <c r="B10" s="8"/>
      <c r="C10" s="8"/>
      <c r="D10"/>
      <c r="E10" s="4" t="s">
        <v>13</v>
      </c>
      <c r="F10" s="5"/>
      <c r="G10" s="10"/>
    </row>
    <row r="11" spans="1:7">
      <c r="A11" s="8"/>
      <c r="B11" s="8"/>
      <c r="C11" s="10" t="s">
        <v>81</v>
      </c>
      <c r="D11"/>
      <c r="E11" s="3" t="s">
        <v>14</v>
      </c>
      <c r="F11" s="5"/>
      <c r="G11" s="10"/>
    </row>
    <row r="12" spans="1:7">
      <c r="A12" s="10"/>
      <c r="B12" s="8"/>
      <c r="C12" s="10" t="s">
        <v>82</v>
      </c>
      <c r="D12"/>
      <c r="E12" s="3" t="s">
        <v>15</v>
      </c>
      <c r="F12" s="5"/>
      <c r="G12" s="10"/>
    </row>
    <row r="13" spans="1:7">
      <c r="A13" s="10"/>
      <c r="B13" s="8"/>
      <c r="C13" s="10" t="s">
        <v>83</v>
      </c>
      <c r="D13"/>
      <c r="E13" s="3" t="s">
        <v>35</v>
      </c>
      <c r="F13" s="4"/>
      <c r="G13" s="10"/>
    </row>
    <row r="14" spans="1:7">
      <c r="A14" s="10"/>
      <c r="B14" s="8"/>
      <c r="C14" s="10" t="s">
        <v>84</v>
      </c>
      <c r="D14"/>
      <c r="E14" s="3" t="s">
        <v>16</v>
      </c>
      <c r="F14" s="4"/>
      <c r="G14" s="10"/>
    </row>
    <row r="15" spans="1:7">
      <c r="A15" s="10"/>
      <c r="B15" s="8"/>
      <c r="C15" s="8"/>
      <c r="D15"/>
      <c r="E15" s="3" t="s">
        <v>17</v>
      </c>
      <c r="F15" s="5"/>
      <c r="G15" s="10"/>
    </row>
    <row r="16" spans="1:7">
      <c r="A16" s="10"/>
      <c r="B16" s="8"/>
      <c r="C16" s="112" t="s">
        <v>240</v>
      </c>
      <c r="D16"/>
      <c r="E16" s="3" t="s">
        <v>32</v>
      </c>
      <c r="F16" s="5"/>
      <c r="G16" s="10"/>
    </row>
    <row r="17" spans="1:7">
      <c r="A17" s="10"/>
      <c r="B17" s="8"/>
      <c r="C17" s="8"/>
      <c r="D17"/>
      <c r="E17" s="3" t="s">
        <v>18</v>
      </c>
      <c r="F17" s="5"/>
      <c r="G17" s="10"/>
    </row>
    <row r="18" spans="1:7">
      <c r="A18" s="10"/>
      <c r="B18" s="8"/>
      <c r="C18" s="112" t="s">
        <v>179</v>
      </c>
      <c r="D18"/>
      <c r="E18" s="3" t="s">
        <v>19</v>
      </c>
      <c r="F18" s="5"/>
      <c r="G18" s="10"/>
    </row>
    <row r="19" spans="1:7">
      <c r="A19" s="10"/>
      <c r="B19" s="8"/>
      <c r="C19" s="8"/>
      <c r="D19"/>
      <c r="E19" s="3" t="s">
        <v>20</v>
      </c>
      <c r="F19" s="5"/>
      <c r="G19" s="10"/>
    </row>
    <row r="20" spans="1:7">
      <c r="A20" s="10"/>
      <c r="B20" s="8"/>
      <c r="C20" s="8"/>
      <c r="D20"/>
      <c r="E20" s="3" t="s">
        <v>21</v>
      </c>
      <c r="F20" s="5"/>
      <c r="G20" s="10"/>
    </row>
    <row r="21" spans="1:7">
      <c r="A21" s="10"/>
      <c r="B21" s="8"/>
      <c r="C21" s="8"/>
      <c r="D21"/>
      <c r="E21" s="3" t="s">
        <v>45</v>
      </c>
      <c r="F21" s="4"/>
      <c r="G21" s="10"/>
    </row>
    <row r="22" spans="1:7">
      <c r="A22" s="10"/>
      <c r="B22" s="8"/>
      <c r="C22" s="8"/>
      <c r="D22"/>
      <c r="E22" s="3" t="s">
        <v>43</v>
      </c>
      <c r="F22" s="4"/>
      <c r="G22" s="10"/>
    </row>
    <row r="23" spans="1:7">
      <c r="A23" s="10"/>
      <c r="B23" s="8"/>
      <c r="C23" s="8"/>
      <c r="D23"/>
      <c r="E23" s="3" t="s">
        <v>36</v>
      </c>
      <c r="F23" s="5"/>
      <c r="G23" s="10"/>
    </row>
    <row r="24" spans="1:7">
      <c r="A24" s="10"/>
      <c r="B24" s="8"/>
      <c r="C24" s="9"/>
      <c r="D24"/>
      <c r="E24" s="3" t="s">
        <v>37</v>
      </c>
      <c r="F24" s="5"/>
      <c r="G24" s="10"/>
    </row>
    <row r="25" spans="1:7">
      <c r="A25" s="10"/>
      <c r="B25" s="8"/>
      <c r="C25" s="8"/>
      <c r="D25"/>
      <c r="E25" s="3" t="s">
        <v>46</v>
      </c>
      <c r="F25" s="5"/>
      <c r="G25" s="10"/>
    </row>
    <row r="26" spans="1:7" ht="11.25" customHeight="1">
      <c r="A26" s="10"/>
      <c r="B26" s="8"/>
      <c r="C26" s="8"/>
      <c r="D26"/>
      <c r="E26" s="3"/>
      <c r="F26" s="5"/>
      <c r="G26" s="10"/>
    </row>
    <row r="27" spans="1:7">
      <c r="A27" s="10"/>
      <c r="B27" s="10"/>
      <c r="C27" s="8"/>
      <c r="D27"/>
      <c r="E27" s="3"/>
      <c r="F27" s="5"/>
      <c r="G27" s="10"/>
    </row>
    <row r="28" spans="1:7">
      <c r="A28" s="10"/>
      <c r="B28" s="10"/>
      <c r="C28" s="8"/>
      <c r="D28"/>
      <c r="E28" s="3"/>
      <c r="F28" s="5"/>
      <c r="G28" s="10"/>
    </row>
    <row r="29" spans="1:7">
      <c r="A29" s="10"/>
      <c r="B29" s="10"/>
      <c r="C29" s="8"/>
      <c r="D29"/>
    </row>
    <row r="30" spans="1:7">
      <c r="A30" s="10"/>
      <c r="B30" s="10"/>
      <c r="C30" s="10"/>
      <c r="D30"/>
    </row>
    <row r="31" spans="1:7">
      <c r="A31" s="10"/>
      <c r="B31" s="10"/>
      <c r="C31" s="10"/>
      <c r="D31"/>
    </row>
    <row r="32" spans="1:7">
      <c r="A32" s="10"/>
      <c r="B32" s="10"/>
      <c r="C32" s="10"/>
    </row>
    <row r="33" spans="1:3">
      <c r="A33" s="10"/>
      <c r="B33" s="10"/>
      <c r="C33" s="10"/>
    </row>
    <row r="34" spans="1:3">
      <c r="A34" s="10"/>
      <c r="B34" s="10"/>
      <c r="C34" s="10"/>
    </row>
    <row r="35" spans="1:3">
      <c r="A35" s="10"/>
      <c r="B35" s="10"/>
      <c r="C35" s="10"/>
    </row>
    <row r="36" spans="1:3">
      <c r="A36" s="10"/>
      <c r="B36" s="10"/>
      <c r="C36" s="10"/>
    </row>
    <row r="37" spans="1:3">
      <c r="A37" s="10"/>
      <c r="B37" s="10"/>
      <c r="C37" s="10"/>
    </row>
    <row r="38" spans="1:3">
      <c r="A38" s="10"/>
      <c r="B38" s="10"/>
      <c r="C38" s="10"/>
    </row>
    <row r="39" spans="1:3">
      <c r="A39" s="10"/>
      <c r="B39" s="10"/>
      <c r="C39" s="10"/>
    </row>
    <row r="40" spans="1:3">
      <c r="A40" s="10"/>
      <c r="B40" s="10"/>
      <c r="C40" s="10"/>
    </row>
    <row r="41" spans="1:3">
      <c r="A41" s="10"/>
      <c r="B41" s="10"/>
      <c r="C41" s="10"/>
    </row>
    <row r="42" spans="1:3">
      <c r="A42" s="10"/>
      <c r="B42" s="10"/>
      <c r="C42" s="10"/>
    </row>
    <row r="43" spans="1:3">
      <c r="A43" s="10"/>
      <c r="B43" s="10"/>
      <c r="C43" s="10"/>
    </row>
    <row r="44" spans="1:3">
      <c r="A44" s="10"/>
      <c r="B44" s="10"/>
      <c r="C44" s="10"/>
    </row>
    <row r="45" spans="1:3">
      <c r="A45" s="10"/>
      <c r="B45" s="10"/>
      <c r="C45" s="10"/>
    </row>
    <row r="46" spans="1:3">
      <c r="A46" s="10"/>
      <c r="B46" s="10"/>
      <c r="C46" s="10"/>
    </row>
    <row r="47" spans="1:3">
      <c r="A47" s="10"/>
      <c r="B47" s="10"/>
      <c r="C47" s="10"/>
    </row>
    <row r="48" spans="1:3">
      <c r="A48" s="10"/>
      <c r="B48" s="10"/>
      <c r="C48" s="10"/>
    </row>
    <row r="49" spans="1:13">
      <c r="A49" s="10"/>
      <c r="B49" s="10"/>
      <c r="C49" s="10"/>
    </row>
    <row r="50" spans="1:13">
      <c r="A50" s="10"/>
      <c r="B50" s="10"/>
      <c r="C50" s="10"/>
    </row>
    <row r="52" spans="1:13" s="12" customFormat="1">
      <c r="A52" s="11" t="s">
        <v>7</v>
      </c>
      <c r="B52" s="11" t="s">
        <v>47</v>
      </c>
      <c r="C52" s="11" t="s">
        <v>48</v>
      </c>
      <c r="D52" s="11" t="s">
        <v>49</v>
      </c>
      <c r="E52" s="11" t="s">
        <v>50</v>
      </c>
      <c r="F52" s="11" t="s">
        <v>51</v>
      </c>
      <c r="G52" s="11" t="s">
        <v>52</v>
      </c>
      <c r="H52" s="11" t="s">
        <v>53</v>
      </c>
      <c r="I52" s="11" t="s">
        <v>54</v>
      </c>
      <c r="J52" s="11" t="s">
        <v>55</v>
      </c>
      <c r="K52" s="11" t="s">
        <v>56</v>
      </c>
      <c r="L52" s="11" t="s">
        <v>76</v>
      </c>
      <c r="M52" s="11" t="s">
        <v>77</v>
      </c>
    </row>
    <row r="53" spans="1:13" s="12" customFormat="1">
      <c r="A53" s="13" t="s">
        <v>190</v>
      </c>
      <c r="B53" s="14"/>
      <c r="C53" s="14"/>
      <c r="D53" s="16"/>
      <c r="E53" s="15"/>
      <c r="F53" s="15"/>
      <c r="G53" s="15"/>
      <c r="H53" s="15"/>
      <c r="I53" s="15"/>
      <c r="J53" s="15"/>
      <c r="K53" s="15"/>
      <c r="L53" s="15"/>
      <c r="M53" s="15"/>
    </row>
    <row r="54" spans="1:13" s="12" customFormat="1">
      <c r="A54" s="16" t="s">
        <v>23</v>
      </c>
      <c r="B54" s="14" t="s">
        <v>143</v>
      </c>
      <c r="C54" s="15" t="s">
        <v>71</v>
      </c>
      <c r="D54" s="16"/>
      <c r="E54" s="15"/>
      <c r="F54" s="15"/>
      <c r="G54" s="15"/>
      <c r="H54" s="15"/>
      <c r="I54" s="15"/>
      <c r="J54" s="15"/>
      <c r="K54" s="15"/>
      <c r="L54" s="15"/>
      <c r="M54" s="15"/>
    </row>
    <row r="55" spans="1:13" s="12" customFormat="1">
      <c r="A55" s="16" t="s">
        <v>28</v>
      </c>
      <c r="B55" s="16" t="s">
        <v>72</v>
      </c>
      <c r="C55" s="13" t="s">
        <v>71</v>
      </c>
      <c r="D55" s="16"/>
      <c r="E55" s="13"/>
      <c r="F55" s="13"/>
      <c r="G55" s="13"/>
      <c r="H55" s="13"/>
      <c r="I55" s="13"/>
      <c r="J55" s="15"/>
      <c r="K55" s="15"/>
      <c r="L55" s="15"/>
      <c r="M55" s="15"/>
    </row>
    <row r="56" spans="1:13" s="12" customFormat="1">
      <c r="A56" s="13" t="s">
        <v>26</v>
      </c>
      <c r="B56" s="16" t="s">
        <v>29</v>
      </c>
      <c r="C56" s="16" t="s">
        <v>144</v>
      </c>
      <c r="D56" s="168"/>
      <c r="E56" s="13"/>
      <c r="F56" s="13"/>
      <c r="G56" s="13"/>
      <c r="H56" s="13"/>
      <c r="I56" s="13"/>
      <c r="J56" s="15"/>
      <c r="K56" s="15"/>
      <c r="L56" s="15"/>
      <c r="M56" s="15"/>
    </row>
    <row r="57" spans="1:13" s="12" customFormat="1">
      <c r="A57" s="13" t="s">
        <v>221</v>
      </c>
      <c r="B57" s="16" t="s">
        <v>222</v>
      </c>
      <c r="C57" s="16" t="s">
        <v>223</v>
      </c>
      <c r="D57" s="168" t="s">
        <v>224</v>
      </c>
      <c r="E57" s="13" t="s">
        <v>71</v>
      </c>
      <c r="F57" s="13"/>
      <c r="G57" s="13"/>
      <c r="H57" s="13"/>
      <c r="I57" s="13"/>
      <c r="J57" s="15"/>
      <c r="K57" s="15"/>
      <c r="L57" s="15"/>
      <c r="M57" s="15"/>
    </row>
    <row r="58" spans="1:13" s="12" customFormat="1">
      <c r="A58" s="13" t="s">
        <v>25</v>
      </c>
      <c r="B58" s="16" t="s">
        <v>89</v>
      </c>
      <c r="C58" s="168" t="s">
        <v>145</v>
      </c>
      <c r="D58" s="168" t="s">
        <v>24</v>
      </c>
      <c r="E58" s="13" t="s">
        <v>71</v>
      </c>
      <c r="F58" s="13"/>
      <c r="G58" s="13"/>
      <c r="H58" s="13"/>
      <c r="I58" s="13"/>
      <c r="J58" s="15"/>
      <c r="K58" s="15"/>
      <c r="L58" s="15"/>
      <c r="M58" s="15"/>
    </row>
    <row r="59" spans="1:13" s="12" customFormat="1" ht="39" customHeight="1">
      <c r="A59" s="13" t="s">
        <v>8</v>
      </c>
      <c r="B59" s="168" t="s">
        <v>146</v>
      </c>
      <c r="C59" s="168" t="s">
        <v>166</v>
      </c>
      <c r="D59" s="168" t="s">
        <v>165</v>
      </c>
      <c r="E59" s="13" t="s">
        <v>147</v>
      </c>
      <c r="F59" s="168" t="s">
        <v>168</v>
      </c>
      <c r="G59" s="168" t="s">
        <v>161</v>
      </c>
      <c r="H59" s="168" t="s">
        <v>148</v>
      </c>
      <c r="I59" s="13" t="s">
        <v>71</v>
      </c>
      <c r="J59" s="15"/>
      <c r="K59" s="15"/>
      <c r="L59" s="15"/>
      <c r="M59" s="15"/>
    </row>
    <row r="60" spans="1:13" s="12" customFormat="1" ht="24">
      <c r="A60" s="13" t="s">
        <v>73</v>
      </c>
      <c r="B60" s="168" t="s">
        <v>10</v>
      </c>
      <c r="C60" s="16" t="s">
        <v>149</v>
      </c>
      <c r="D60" s="16" t="s">
        <v>11</v>
      </c>
      <c r="E60" s="13" t="s">
        <v>180</v>
      </c>
      <c r="F60" s="13" t="s">
        <v>71</v>
      </c>
      <c r="G60" s="13"/>
      <c r="H60" s="13"/>
      <c r="I60" s="13"/>
      <c r="J60" s="15"/>
      <c r="K60" s="15"/>
      <c r="L60" s="15"/>
      <c r="M60" s="15"/>
    </row>
    <row r="61" spans="1:13" s="12" customFormat="1">
      <c r="A61" s="16" t="s">
        <v>12</v>
      </c>
      <c r="B61" s="168" t="s">
        <v>150</v>
      </c>
      <c r="C61" s="168" t="s">
        <v>71</v>
      </c>
      <c r="D61" s="168"/>
      <c r="E61" s="13"/>
      <c r="F61" s="13"/>
      <c r="G61" s="13"/>
      <c r="H61" s="13"/>
      <c r="I61" s="13"/>
      <c r="J61" s="15"/>
      <c r="K61" s="15"/>
      <c r="L61" s="15"/>
      <c r="M61" s="15"/>
    </row>
    <row r="62" spans="1:13" s="12" customFormat="1" ht="24">
      <c r="A62" s="16" t="s">
        <v>13</v>
      </c>
      <c r="B62" s="16" t="s">
        <v>11</v>
      </c>
      <c r="C62" s="168" t="s">
        <v>180</v>
      </c>
      <c r="D62" s="168" t="s">
        <v>57</v>
      </c>
      <c r="E62" s="168" t="s">
        <v>71</v>
      </c>
      <c r="F62" s="13"/>
      <c r="G62" s="13"/>
      <c r="H62" s="13"/>
      <c r="I62" s="13"/>
      <c r="J62" s="15"/>
      <c r="K62" s="15"/>
      <c r="L62" s="15"/>
      <c r="M62" s="15"/>
    </row>
    <row r="63" spans="1:13" s="12" customFormat="1" ht="24">
      <c r="A63" s="13" t="s">
        <v>14</v>
      </c>
      <c r="B63" s="168" t="s">
        <v>151</v>
      </c>
      <c r="C63" s="13" t="s">
        <v>99</v>
      </c>
      <c r="D63" s="13" t="s">
        <v>152</v>
      </c>
      <c r="E63" s="168" t="s">
        <v>58</v>
      </c>
      <c r="F63" s="13" t="s">
        <v>59</v>
      </c>
      <c r="G63" s="13" t="s">
        <v>177</v>
      </c>
      <c r="H63" s="13" t="s">
        <v>71</v>
      </c>
      <c r="I63" s="13"/>
      <c r="J63" s="15"/>
      <c r="K63" s="15"/>
      <c r="L63" s="15"/>
      <c r="M63" s="15"/>
    </row>
    <row r="64" spans="1:13" s="12" customFormat="1">
      <c r="A64" s="13" t="s">
        <v>15</v>
      </c>
      <c r="B64" s="168" t="s">
        <v>61</v>
      </c>
      <c r="C64" s="13" t="s">
        <v>78</v>
      </c>
      <c r="D64" s="169" t="s">
        <v>160</v>
      </c>
      <c r="E64" s="13" t="s">
        <v>71</v>
      </c>
      <c r="F64" s="13"/>
      <c r="G64" s="13"/>
      <c r="H64" s="13"/>
      <c r="I64" s="13"/>
      <c r="J64" s="15"/>
      <c r="K64" s="15"/>
      <c r="L64" s="15"/>
      <c r="M64" s="15"/>
    </row>
    <row r="65" spans="1:13" s="12" customFormat="1" ht="36">
      <c r="A65" s="13" t="s">
        <v>35</v>
      </c>
      <c r="B65" s="16" t="s">
        <v>171</v>
      </c>
      <c r="C65" s="13" t="s">
        <v>153</v>
      </c>
      <c r="D65" s="169" t="s">
        <v>154</v>
      </c>
      <c r="E65" s="65" t="s">
        <v>167</v>
      </c>
      <c r="F65" s="169" t="s">
        <v>155</v>
      </c>
      <c r="G65" s="170" t="s">
        <v>172</v>
      </c>
      <c r="H65" s="13" t="s">
        <v>176</v>
      </c>
      <c r="I65" s="13" t="s">
        <v>71</v>
      </c>
      <c r="J65" s="15"/>
      <c r="K65" s="15"/>
      <c r="L65" s="15"/>
      <c r="M65" s="15"/>
    </row>
    <row r="66" spans="1:13" s="12" customFormat="1">
      <c r="A66" s="13" t="s">
        <v>16</v>
      </c>
      <c r="B66" s="13" t="s">
        <v>156</v>
      </c>
      <c r="C66" s="13" t="s">
        <v>144</v>
      </c>
      <c r="D66" s="13"/>
      <c r="E66" s="13"/>
      <c r="F66" s="13"/>
      <c r="G66" s="13"/>
      <c r="H66" s="13"/>
      <c r="I66" s="13"/>
      <c r="J66" s="15"/>
      <c r="K66" s="15"/>
      <c r="L66" s="15"/>
      <c r="M66" s="15"/>
    </row>
    <row r="67" spans="1:13" s="12" customFormat="1">
      <c r="A67" s="13" t="s">
        <v>17</v>
      </c>
      <c r="B67" s="168" t="s">
        <v>157</v>
      </c>
      <c r="C67" s="13" t="s">
        <v>71</v>
      </c>
      <c r="D67" s="168"/>
      <c r="E67" s="13"/>
      <c r="F67" s="13"/>
      <c r="G67" s="13"/>
      <c r="H67" s="13"/>
      <c r="I67" s="13"/>
      <c r="J67" s="15"/>
      <c r="K67" s="15"/>
      <c r="L67" s="15"/>
      <c r="M67" s="15"/>
    </row>
    <row r="68" spans="1:13" s="12" customFormat="1">
      <c r="A68" s="13" t="s">
        <v>32</v>
      </c>
      <c r="B68" s="168" t="s">
        <v>158</v>
      </c>
      <c r="C68" s="13" t="s">
        <v>60</v>
      </c>
      <c r="D68" s="13" t="s">
        <v>71</v>
      </c>
      <c r="E68" s="13"/>
      <c r="F68" s="13"/>
      <c r="G68" s="13"/>
      <c r="H68" s="13"/>
      <c r="I68" s="13"/>
      <c r="J68" s="15"/>
      <c r="K68" s="15"/>
      <c r="L68" s="15"/>
      <c r="M68" s="15"/>
    </row>
    <row r="69" spans="1:13" s="12" customFormat="1">
      <c r="A69" s="13" t="s">
        <v>18</v>
      </c>
      <c r="B69" s="168" t="s">
        <v>68</v>
      </c>
      <c r="C69" s="13" t="s">
        <v>67</v>
      </c>
      <c r="D69" s="168" t="s">
        <v>69</v>
      </c>
      <c r="E69" s="13" t="s">
        <v>70</v>
      </c>
      <c r="F69" s="13" t="s">
        <v>71</v>
      </c>
      <c r="G69" s="13"/>
      <c r="H69" s="13"/>
      <c r="I69" s="13"/>
      <c r="J69" s="15"/>
      <c r="K69" s="15"/>
      <c r="L69" s="15"/>
      <c r="M69" s="15"/>
    </row>
    <row r="70" spans="1:13" s="12" customFormat="1">
      <c r="A70" s="13" t="s">
        <v>74</v>
      </c>
      <c r="B70" s="168" t="s">
        <v>105</v>
      </c>
      <c r="C70" s="168" t="s">
        <v>106</v>
      </c>
      <c r="D70" s="168" t="s">
        <v>107</v>
      </c>
      <c r="E70" s="13" t="s">
        <v>43</v>
      </c>
      <c r="F70" s="13"/>
      <c r="G70" s="13"/>
      <c r="H70" s="13"/>
      <c r="I70" s="13"/>
      <c r="J70" s="15"/>
      <c r="K70" s="15"/>
      <c r="L70" s="15"/>
      <c r="M70" s="15"/>
    </row>
    <row r="71" spans="1:13" s="12" customFormat="1">
      <c r="A71" s="13" t="s">
        <v>20</v>
      </c>
      <c r="B71" s="168" t="s">
        <v>75</v>
      </c>
      <c r="C71" s="13" t="s">
        <v>71</v>
      </c>
      <c r="D71" s="168"/>
      <c r="E71" s="13"/>
      <c r="F71" s="13"/>
      <c r="G71" s="13"/>
      <c r="H71" s="13"/>
      <c r="I71" s="13"/>
      <c r="J71" s="15"/>
      <c r="K71" s="15"/>
      <c r="L71" s="15"/>
      <c r="M71" s="15"/>
    </row>
    <row r="72" spans="1:13" s="12" customFormat="1" ht="24">
      <c r="A72" s="13" t="s">
        <v>21</v>
      </c>
      <c r="B72" s="13" t="s">
        <v>178</v>
      </c>
      <c r="C72" s="13" t="s">
        <v>159</v>
      </c>
      <c r="D72" s="16" t="s">
        <v>103</v>
      </c>
      <c r="E72" s="13" t="s">
        <v>104</v>
      </c>
      <c r="F72" s="13" t="s">
        <v>173</v>
      </c>
      <c r="G72" s="171" t="s">
        <v>175</v>
      </c>
      <c r="H72" s="13" t="s">
        <v>174</v>
      </c>
      <c r="I72" s="13" t="s">
        <v>169</v>
      </c>
      <c r="J72" s="15"/>
      <c r="K72" s="15"/>
      <c r="L72" s="15"/>
    </row>
    <row r="73" spans="1:13" s="12" customFormat="1">
      <c r="A73" s="13" t="s">
        <v>227</v>
      </c>
      <c r="B73" s="16" t="s">
        <v>100</v>
      </c>
      <c r="C73" s="13" t="s">
        <v>144</v>
      </c>
      <c r="D73" s="16"/>
      <c r="E73" s="13"/>
      <c r="F73" s="13"/>
      <c r="G73" s="13"/>
      <c r="H73" s="13"/>
      <c r="I73" s="13"/>
      <c r="J73" s="15"/>
      <c r="K73" s="15"/>
      <c r="L73" s="15"/>
      <c r="M73" s="15"/>
    </row>
    <row r="74" spans="1:13" s="12" customFormat="1">
      <c r="A74" s="13" t="s">
        <v>44</v>
      </c>
      <c r="B74" s="168" t="s">
        <v>98</v>
      </c>
      <c r="C74" s="13" t="s">
        <v>101</v>
      </c>
      <c r="D74" s="13" t="s">
        <v>102</v>
      </c>
      <c r="E74" s="13" t="s">
        <v>43</v>
      </c>
      <c r="F74" s="13"/>
      <c r="G74" s="13"/>
      <c r="H74" s="13"/>
      <c r="I74" s="13"/>
      <c r="J74" s="15"/>
      <c r="K74" s="15"/>
      <c r="L74" s="15"/>
      <c r="M74" s="15"/>
    </row>
    <row r="75" spans="1:13" s="12" customFormat="1">
      <c r="A75" s="13" t="s">
        <v>43</v>
      </c>
      <c r="B75" s="16" t="s">
        <v>62</v>
      </c>
      <c r="C75" s="16" t="s">
        <v>63</v>
      </c>
      <c r="D75" s="13" t="s">
        <v>64</v>
      </c>
      <c r="E75" s="13" t="s">
        <v>65</v>
      </c>
      <c r="F75" s="13" t="s">
        <v>66</v>
      </c>
      <c r="G75" s="13" t="s">
        <v>144</v>
      </c>
      <c r="H75" s="13"/>
      <c r="I75" s="13"/>
      <c r="J75" s="15"/>
      <c r="K75" s="16"/>
      <c r="L75" s="15"/>
      <c r="M75" s="15"/>
    </row>
    <row r="76" spans="1:13" s="12" customFormat="1">
      <c r="A76" s="13"/>
      <c r="B76" s="168"/>
      <c r="C76" s="13"/>
      <c r="D76" s="13"/>
      <c r="E76" s="13"/>
      <c r="F76" s="13"/>
      <c r="G76" s="13"/>
      <c r="H76" s="13"/>
      <c r="I76" s="13"/>
      <c r="J76" s="15"/>
      <c r="K76" s="15"/>
      <c r="L76" s="15"/>
      <c r="M76" s="15"/>
    </row>
    <row r="77" spans="1:13" s="12" customFormat="1">
      <c r="A77" s="13"/>
      <c r="B77" s="168"/>
      <c r="C77" s="13"/>
      <c r="D77" s="13"/>
      <c r="E77" s="13"/>
      <c r="F77" s="13"/>
      <c r="G77" s="13"/>
      <c r="H77" s="13"/>
      <c r="I77" s="13"/>
      <c r="J77" s="15"/>
      <c r="K77" s="15"/>
      <c r="L77" s="15"/>
      <c r="M77" s="15"/>
    </row>
    <row r="78" spans="1:13" s="12" customFormat="1">
      <c r="A78" s="13"/>
      <c r="B78" s="168"/>
      <c r="C78" s="13"/>
      <c r="D78" s="13"/>
      <c r="E78" s="13"/>
      <c r="F78" s="13"/>
      <c r="G78" s="13"/>
      <c r="H78" s="13"/>
      <c r="I78" s="13"/>
      <c r="J78" s="15"/>
      <c r="K78" s="15"/>
      <c r="L78" s="15"/>
      <c r="M78" s="15"/>
    </row>
    <row r="83" spans="1:7">
      <c r="A83" s="10" t="s">
        <v>7</v>
      </c>
      <c r="B83" s="10" t="s">
        <v>85</v>
      </c>
      <c r="C83" s="10" t="s">
        <v>2</v>
      </c>
      <c r="D83" s="10" t="s">
        <v>4</v>
      </c>
      <c r="E83" s="10" t="s">
        <v>86</v>
      </c>
      <c r="F83" s="10" t="s">
        <v>87</v>
      </c>
      <c r="G83" s="10" t="s">
        <v>6</v>
      </c>
    </row>
    <row r="84" spans="1:7">
      <c r="A84" s="10" t="s">
        <v>200</v>
      </c>
      <c r="B84" s="172">
        <f>SUMIF(収支簿_助成事業者用!$E$7:$E$3084,$A84,収支簿_助成事業者用!$H$7:$H$3084)</f>
        <v>0</v>
      </c>
      <c r="C84" s="20">
        <f>SUMIF(収支簿_助成事業者用!$E$7:$E$3084,$A84,収支簿_助成事業者用!$I$7:$I$3084)</f>
        <v>0</v>
      </c>
      <c r="D84" s="20">
        <f>SUMIF(収支簿_助成事業者用!$E$7:$E$3084,$A84,収支簿_助成事業者用!$J$7:$J$3084)</f>
        <v>0</v>
      </c>
      <c r="E84" s="20">
        <f>SUMIF(収支簿_助成事業者用!$E$7:$E$3084,$A84,収支簿_助成事業者用!$K$7:$K$3084)</f>
        <v>0</v>
      </c>
      <c r="F84" s="20">
        <f>SUMIF(収支簿_助成事業者用!$E$7:$E$3084,$A84,収支簿_助成事業者用!$L$7:$L$3084)</f>
        <v>0</v>
      </c>
      <c r="G84" s="20">
        <f>SUMIF(収支簿_助成事業者用!$E$7:$E$3084,$A84,収支簿_助成事業者用!$M$7:$M$3084)</f>
        <v>0</v>
      </c>
    </row>
    <row r="85" spans="1:7">
      <c r="A85" s="10" t="s">
        <v>23</v>
      </c>
      <c r="B85" s="20">
        <f>SUMIF(収支簿_助成事業者用!$E$7:$E$3084,$A85,収支簿_助成事業者用!$H$7:$H$3084)</f>
        <v>0</v>
      </c>
      <c r="C85" s="20">
        <f>SUMIF(収支簿_助成事業者用!$E$7:$E$3084,$A85,収支簿_助成事業者用!$I$7:$I$3084)</f>
        <v>0</v>
      </c>
      <c r="D85" s="20">
        <f>SUMIF(収支簿_助成事業者用!$E$7:$E$3084,$A85,収支簿_助成事業者用!$J$7:$J$3084)</f>
        <v>0</v>
      </c>
      <c r="E85" s="20">
        <f>SUMIF(収支簿_助成事業者用!$E$7:$E$3084,$A85,収支簿_助成事業者用!$K$7:$K$3084)</f>
        <v>0</v>
      </c>
      <c r="F85" s="20">
        <f>SUMIF(収支簿_助成事業者用!$E$7:$E$3084,$A85,収支簿_助成事業者用!$L$7:$L$3084)</f>
        <v>0</v>
      </c>
      <c r="G85" s="20">
        <f>SUMIF(収支簿_助成事業者用!$E$7:$E$3084,$A85,収支簿_助成事業者用!$M$7:$M$3084)</f>
        <v>0</v>
      </c>
    </row>
    <row r="86" spans="1:7">
      <c r="A86" s="10" t="s">
        <v>28</v>
      </c>
      <c r="B86" s="20">
        <f>SUMIF(収支簿_助成事業者用!$E$7:$E$3084,$A86,収支簿_助成事業者用!$H$7:$H$3084)</f>
        <v>0</v>
      </c>
      <c r="C86" s="20">
        <f>SUMIF(収支簿_助成事業者用!$E$7:$E$3084,$A86,収支簿_助成事業者用!$I$7:$I$3084)</f>
        <v>0</v>
      </c>
      <c r="D86" s="20">
        <f>SUMIF(収支簿_助成事業者用!$E$7:$E$3084,$A86,収支簿_助成事業者用!$J$7:$J$3084)</f>
        <v>0</v>
      </c>
      <c r="E86" s="20">
        <f>SUMIF(収支簿_助成事業者用!$E$7:$E$3084,$A86,収支簿_助成事業者用!$K$7:$K$3084)</f>
        <v>0</v>
      </c>
      <c r="F86" s="20">
        <f>SUMIF(収支簿_助成事業者用!$E$7:$E$3084,$A86,収支簿_助成事業者用!$L$7:$L$3084)</f>
        <v>0</v>
      </c>
      <c r="G86" s="20">
        <f>SUMIF(収支簿_助成事業者用!$E$7:$E$3084,$A86,収支簿_助成事業者用!$M$7:$M$3084)</f>
        <v>0</v>
      </c>
    </row>
    <row r="87" spans="1:7">
      <c r="A87" s="10" t="s">
        <v>26</v>
      </c>
      <c r="B87" s="20">
        <f>SUMIF(収支簿_助成事業者用!$E$7:$E$3084,$A87,収支簿_助成事業者用!$H$7:$H$3084)</f>
        <v>0</v>
      </c>
      <c r="C87" s="20">
        <f>SUMIF(収支簿_助成事業者用!$E$7:$E$3084,$A87,収支簿_助成事業者用!$I$7:$I$3084)</f>
        <v>0</v>
      </c>
      <c r="D87" s="20">
        <f>SUMIF(収支簿_助成事業者用!$E$7:$E$3084,$A87,収支簿_助成事業者用!$J$7:$J$3084)</f>
        <v>0</v>
      </c>
      <c r="E87" s="20">
        <f>SUMIF(収支簿_助成事業者用!$E$7:$E$3084,$A87,収支簿_助成事業者用!$K$7:$K$3084)</f>
        <v>0</v>
      </c>
      <c r="F87" s="20">
        <f>SUMIF(収支簿_助成事業者用!$E$7:$E$3084,$A87,収支簿_助成事業者用!$L$7:$L$3084)</f>
        <v>0</v>
      </c>
      <c r="G87" s="20">
        <f>SUMIF(収支簿_助成事業者用!$E$7:$E$3084,$A87,収支簿_助成事業者用!$M$7:$M$3084)</f>
        <v>0</v>
      </c>
    </row>
    <row r="88" spans="1:7" s="278" customFormat="1">
      <c r="A88" s="3" t="s">
        <v>239</v>
      </c>
      <c r="B88" s="172">
        <f>SUMIF(収支簿_助成事業者用!$E$7:$E$3084,$A88,収支簿_助成事業者用!$H$7:$H$3084)</f>
        <v>0</v>
      </c>
      <c r="C88" s="172">
        <f>SUMIF(収支簿_助成事業者用!$E$7:$E$3084,$A88,収支簿_助成事業者用!$I$7:$I$3084)</f>
        <v>0</v>
      </c>
      <c r="D88" s="172">
        <f>SUMIF(収支簿_助成事業者用!$E$7:$E$3084,$A88,収支簿_助成事業者用!$J$7:$J$3084)</f>
        <v>0</v>
      </c>
      <c r="E88" s="172">
        <f>SUMIF(収支簿_助成事業者用!$E$7:$E$3084,$A88,収支簿_助成事業者用!$K$7:$K$3084)</f>
        <v>0</v>
      </c>
      <c r="F88" s="172">
        <f>SUMIF(収支簿_助成事業者用!$E$7:$E$3084,$A88,収支簿_助成事業者用!$L$7:$L$3084)</f>
        <v>0</v>
      </c>
      <c r="G88" s="172">
        <f>SUMIF(収支簿_助成事業者用!$E$7:$E$3084,$A88,収支簿_助成事業者用!$M$7:$M$3084)</f>
        <v>0</v>
      </c>
    </row>
    <row r="89" spans="1:7" s="278" customFormat="1">
      <c r="A89" s="3" t="s">
        <v>25</v>
      </c>
      <c r="B89" s="172">
        <f>SUMIF(収支簿_助成事業者用!$E$7:$E$3084,$A89,収支簿_助成事業者用!$H$7:$H$3084)</f>
        <v>0</v>
      </c>
      <c r="C89" s="172">
        <f>SUMIF(収支簿_助成事業者用!$E$7:$E$3084,$A89,収支簿_助成事業者用!$I$7:$I$3084)</f>
        <v>0</v>
      </c>
      <c r="D89" s="172">
        <f>SUMIF(収支簿_助成事業者用!$E$7:$E$3084,$A89,収支簿_助成事業者用!$J$7:$J$3084)</f>
        <v>0</v>
      </c>
      <c r="E89" s="172">
        <f>SUMIF(収支簿_助成事業者用!$E$7:$E$3084,$A89,収支簿_助成事業者用!$K$7:$K$3084)</f>
        <v>0</v>
      </c>
      <c r="F89" s="172">
        <f>SUMIF(収支簿_助成事業者用!$E$7:$E$3084,$A89,収支簿_助成事業者用!$L$7:$L$3084)</f>
        <v>0</v>
      </c>
      <c r="G89" s="172">
        <f>SUMIF(収支簿_助成事業者用!$E$7:$E$3084,$A89,収支簿_助成事業者用!$M$7:$M$3084)</f>
        <v>0</v>
      </c>
    </row>
    <row r="90" spans="1:7" s="278" customFormat="1">
      <c r="A90" s="3" t="s">
        <v>8</v>
      </c>
      <c r="B90" s="172">
        <f>SUMIF(収支簿_助成事業者用!$E$7:$E$3084,$A90,収支簿_助成事業者用!$H$7:$H$3084)</f>
        <v>0</v>
      </c>
      <c r="C90" s="172">
        <f>SUMIF(収支簿_助成事業者用!$E$7:$E$3084,$A90,収支簿_助成事業者用!$I$7:$I$3084)</f>
        <v>0</v>
      </c>
      <c r="D90" s="172">
        <f>SUMIF(収支簿_助成事業者用!$E$7:$E$3084,$A90,収支簿_助成事業者用!$J$7:$J$3084)</f>
        <v>0</v>
      </c>
      <c r="E90" s="172">
        <f>SUMIF(収支簿_助成事業者用!$E$7:$E$3084,$A90,収支簿_助成事業者用!$K$7:$K$3084)</f>
        <v>0</v>
      </c>
      <c r="F90" s="172">
        <f>SUMIF(収支簿_助成事業者用!$E$7:$E$3084,$A90,収支簿_助成事業者用!$L$7:$L$3084)</f>
        <v>0</v>
      </c>
      <c r="G90" s="172">
        <f>SUMIF(収支簿_助成事業者用!$E$7:$E$3084,$A90,収支簿_助成事業者用!$M$7:$M$3084)</f>
        <v>0</v>
      </c>
    </row>
    <row r="91" spans="1:7" s="278" customFormat="1">
      <c r="A91" s="3" t="s">
        <v>73</v>
      </c>
      <c r="B91" s="172">
        <f>SUMIF(収支簿_助成事業者用!$E$7:$E$3084,$A91,収支簿_助成事業者用!$H$7:$H$3084)</f>
        <v>0</v>
      </c>
      <c r="C91" s="172">
        <f>SUMIF(収支簿_助成事業者用!$E$7:$E$3084,$A91,収支簿_助成事業者用!$I$7:$I$3084)</f>
        <v>0</v>
      </c>
      <c r="D91" s="172">
        <f>SUMIF(収支簿_助成事業者用!$E$7:$E$3084,$A91,収支簿_助成事業者用!$J$7:$J$3084)</f>
        <v>0</v>
      </c>
      <c r="E91" s="172">
        <f>SUMIF(収支簿_助成事業者用!$E$7:$E$3084,$A91,収支簿_助成事業者用!$K$7:$K$3084)</f>
        <v>0</v>
      </c>
      <c r="F91" s="172">
        <f>SUMIF(収支簿_助成事業者用!$E$7:$E$3084,$A91,収支簿_助成事業者用!$L$7:$L$3084)</f>
        <v>0</v>
      </c>
      <c r="G91" s="172">
        <f>SUMIF(収支簿_助成事業者用!$E$7:$E$3084,$A91,収支簿_助成事業者用!$M$7:$M$3084)</f>
        <v>0</v>
      </c>
    </row>
    <row r="92" spans="1:7" s="278" customFormat="1">
      <c r="A92" s="3" t="s">
        <v>12</v>
      </c>
      <c r="B92" s="172">
        <f>SUMIF(収支簿_助成事業者用!$E$7:$E$3084,$A92,収支簿_助成事業者用!$H$7:$H$3084)</f>
        <v>0</v>
      </c>
      <c r="C92" s="172">
        <f>SUMIF(収支簿_助成事業者用!$E$7:$E$3084,$A92,収支簿_助成事業者用!$I$7:$I$3084)</f>
        <v>0</v>
      </c>
      <c r="D92" s="172">
        <f>SUMIF(収支簿_助成事業者用!$E$7:$E$3084,$A92,収支簿_助成事業者用!$J$7:$J$3084)</f>
        <v>0</v>
      </c>
      <c r="E92" s="172">
        <f>SUMIF(収支簿_助成事業者用!$E$7:$E$3084,$A92,収支簿_助成事業者用!$K$7:$K$3084)</f>
        <v>0</v>
      </c>
      <c r="F92" s="172">
        <f>SUMIF(収支簿_助成事業者用!$E$7:$E$3084,$A92,収支簿_助成事業者用!$L$7:$L$3084)</f>
        <v>0</v>
      </c>
      <c r="G92" s="172">
        <f>SUMIF(収支簿_助成事業者用!$E$7:$E$3084,$A92,収支簿_助成事業者用!$M$7:$M$3084)</f>
        <v>0</v>
      </c>
    </row>
    <row r="93" spans="1:7" s="278" customFormat="1">
      <c r="A93" s="3" t="s">
        <v>13</v>
      </c>
      <c r="B93" s="172">
        <f>SUMIF(収支簿_助成事業者用!$E$7:$E$3084,$A93,収支簿_助成事業者用!$H$7:$H$3084)</f>
        <v>0</v>
      </c>
      <c r="C93" s="172">
        <f>SUMIF(収支簿_助成事業者用!$E$7:$E$3084,$A93,収支簿_助成事業者用!$I$7:$I$3084)</f>
        <v>0</v>
      </c>
      <c r="D93" s="172">
        <f>SUMIF(収支簿_助成事業者用!$E$7:$E$3084,$A93,収支簿_助成事業者用!$J$7:$J$3084)</f>
        <v>0</v>
      </c>
      <c r="E93" s="172">
        <f>SUMIF(収支簿_助成事業者用!$E$7:$E$3084,$A93,収支簿_助成事業者用!$K$7:$K$3084)</f>
        <v>0</v>
      </c>
      <c r="F93" s="172">
        <f>SUMIF(収支簿_助成事業者用!$E$7:$E$3084,$A93,収支簿_助成事業者用!$L$7:$L$3084)</f>
        <v>0</v>
      </c>
      <c r="G93" s="172">
        <f>SUMIF(収支簿_助成事業者用!$E$7:$E$3084,$A93,収支簿_助成事業者用!$M$7:$M$3084)</f>
        <v>0</v>
      </c>
    </row>
    <row r="94" spans="1:7" s="278" customFormat="1">
      <c r="A94" s="3" t="s">
        <v>14</v>
      </c>
      <c r="B94" s="172">
        <f>SUMIF(収支簿_助成事業者用!$E$7:$E$3084,$A94,収支簿_助成事業者用!$H$7:$H$3084)</f>
        <v>0</v>
      </c>
      <c r="C94" s="172">
        <f>SUMIF(収支簿_助成事業者用!$E$7:$E$3084,$A94,収支簿_助成事業者用!$I$7:$I$3084)</f>
        <v>0</v>
      </c>
      <c r="D94" s="172">
        <f>SUMIF(収支簿_助成事業者用!$E$7:$E$3084,$A94,収支簿_助成事業者用!$J$7:$J$3084)</f>
        <v>0</v>
      </c>
      <c r="E94" s="172">
        <f>SUMIF(収支簿_助成事業者用!$E$7:$E$3084,$A94,収支簿_助成事業者用!$K$7:$K$3084)</f>
        <v>0</v>
      </c>
      <c r="F94" s="172">
        <f>SUMIF(収支簿_助成事業者用!$E$7:$E$3084,$A94,収支簿_助成事業者用!$L$7:$L$3084)</f>
        <v>0</v>
      </c>
      <c r="G94" s="172">
        <f>SUMIF(収支簿_助成事業者用!$E$7:$E$3084,$A94,収支簿_助成事業者用!$M$7:$M$3084)</f>
        <v>0</v>
      </c>
    </row>
    <row r="95" spans="1:7" s="278" customFormat="1">
      <c r="A95" s="3" t="s">
        <v>15</v>
      </c>
      <c r="B95" s="172">
        <f>SUMIF(収支簿_助成事業者用!$E$7:$E$3084,$A95,収支簿_助成事業者用!$H$7:$H$3084)</f>
        <v>0</v>
      </c>
      <c r="C95" s="172">
        <f>SUMIF(収支簿_助成事業者用!$E$7:$E$3084,$A95,収支簿_助成事業者用!$I$7:$I$3084)</f>
        <v>0</v>
      </c>
      <c r="D95" s="172">
        <f>SUMIF(収支簿_助成事業者用!$E$7:$E$3084,$A95,収支簿_助成事業者用!$J$7:$J$3084)</f>
        <v>0</v>
      </c>
      <c r="E95" s="172">
        <f>SUMIF(収支簿_助成事業者用!$E$7:$E$3084,$A95,収支簿_助成事業者用!$K$7:$K$3084)</f>
        <v>0</v>
      </c>
      <c r="F95" s="172">
        <f>SUMIF(収支簿_助成事業者用!$E$7:$E$3084,$A95,収支簿_助成事業者用!$L$7:$L$3084)</f>
        <v>0</v>
      </c>
      <c r="G95" s="172">
        <f>SUMIF(収支簿_助成事業者用!$E$7:$E$3084,$A95,収支簿_助成事業者用!$M$7:$M$3084)</f>
        <v>0</v>
      </c>
    </row>
    <row r="96" spans="1:7" s="278" customFormat="1">
      <c r="A96" s="3" t="s">
        <v>35</v>
      </c>
      <c r="B96" s="172">
        <f>SUMIF(収支簿_助成事業者用!$E$7:$E$3084,$A96,収支簿_助成事業者用!$H$7:$H$3084)</f>
        <v>0</v>
      </c>
      <c r="C96" s="172">
        <f>SUMIF(収支簿_助成事業者用!$E$7:$E$3084,$A96,収支簿_助成事業者用!$I$7:$I$3084)</f>
        <v>0</v>
      </c>
      <c r="D96" s="172">
        <f>SUMIF(収支簿_助成事業者用!$E$7:$E$3084,$A96,収支簿_助成事業者用!$J$7:$J$3084)</f>
        <v>0</v>
      </c>
      <c r="E96" s="172">
        <f>SUMIF(収支簿_助成事業者用!$E$7:$E$3084,$A96,収支簿_助成事業者用!$K$7:$K$3084)</f>
        <v>0</v>
      </c>
      <c r="F96" s="172">
        <f>SUMIF(収支簿_助成事業者用!$E$7:$E$3084,$A96,収支簿_助成事業者用!$L$7:$L$3084)</f>
        <v>0</v>
      </c>
      <c r="G96" s="172">
        <f>SUMIF(収支簿_助成事業者用!$E$7:$E$3084,$A96,収支簿_助成事業者用!$M$7:$M$3084)</f>
        <v>0</v>
      </c>
    </row>
    <row r="97" spans="1:8" s="278" customFormat="1">
      <c r="A97" s="3" t="s">
        <v>16</v>
      </c>
      <c r="B97" s="172">
        <f>SUMIF(収支簿_助成事業者用!$E$7:$E$3084,$A97,収支簿_助成事業者用!$H$7:$H$3084)</f>
        <v>0</v>
      </c>
      <c r="C97" s="172">
        <f>SUMIF(収支簿_助成事業者用!$E$7:$E$3084,$A97,収支簿_助成事業者用!$I$7:$I$3084)</f>
        <v>0</v>
      </c>
      <c r="D97" s="172">
        <f>SUMIF(収支簿_助成事業者用!$E$7:$E$3084,$A97,収支簿_助成事業者用!$J$7:$J$3084)</f>
        <v>0</v>
      </c>
      <c r="E97" s="172">
        <f>SUMIF(収支簿_助成事業者用!$E$7:$E$3084,$A97,収支簿_助成事業者用!$K$7:$K$3084)</f>
        <v>0</v>
      </c>
      <c r="F97" s="172">
        <f>SUMIF(収支簿_助成事業者用!$E$7:$E$3084,$A97,収支簿_助成事業者用!$L$7:$L$3084)</f>
        <v>0</v>
      </c>
      <c r="G97" s="172">
        <f>SUMIF(収支簿_助成事業者用!$E$7:$E$3084,$A97,収支簿_助成事業者用!$M$7:$M$3084)</f>
        <v>0</v>
      </c>
    </row>
    <row r="98" spans="1:8" s="278" customFormat="1">
      <c r="A98" s="3" t="s">
        <v>17</v>
      </c>
      <c r="B98" s="172">
        <f>SUMIF(収支簿_助成事業者用!$E$7:$E$3084,$A98,収支簿_助成事業者用!$H$7:$H$3084)</f>
        <v>0</v>
      </c>
      <c r="C98" s="172">
        <f>SUMIF(収支簿_助成事業者用!$E$7:$E$3084,$A98,収支簿_助成事業者用!$I$7:$I$3084)</f>
        <v>0</v>
      </c>
      <c r="D98" s="172">
        <f>SUMIF(収支簿_助成事業者用!$E$7:$E$3084,$A98,収支簿_助成事業者用!$J$7:$J$3084)</f>
        <v>0</v>
      </c>
      <c r="E98" s="172">
        <f>SUMIF(収支簿_助成事業者用!$E$7:$E$3084,$A98,収支簿_助成事業者用!$K$7:$K$3084)</f>
        <v>0</v>
      </c>
      <c r="F98" s="172">
        <f>SUMIF(収支簿_助成事業者用!$E$7:$E$3084,$A98,収支簿_助成事業者用!$L$7:$L$3084)</f>
        <v>0</v>
      </c>
      <c r="G98" s="172">
        <f>SUMIF(収支簿_助成事業者用!$E$7:$E$3084,$A98,収支簿_助成事業者用!$M$7:$M$3084)</f>
        <v>0</v>
      </c>
    </row>
    <row r="99" spans="1:8" s="278" customFormat="1">
      <c r="A99" s="3" t="s">
        <v>32</v>
      </c>
      <c r="B99" s="172">
        <f>SUMIF(収支簿_助成事業者用!$E$7:$E$3084,$A99,収支簿_助成事業者用!$H$7:$H$3084)</f>
        <v>0</v>
      </c>
      <c r="C99" s="172">
        <f>SUMIF(収支簿_助成事業者用!$E$7:$E$3084,$A99,収支簿_助成事業者用!$I$7:$I$3084)</f>
        <v>0</v>
      </c>
      <c r="D99" s="172">
        <f>SUMIF(収支簿_助成事業者用!$E$7:$E$3084,$A99,収支簿_助成事業者用!$J$7:$J$3084)</f>
        <v>0</v>
      </c>
      <c r="E99" s="172">
        <f>SUMIF(収支簿_助成事業者用!$E$7:$E$3084,$A99,収支簿_助成事業者用!$K$7:$K$3084)</f>
        <v>0</v>
      </c>
      <c r="F99" s="172">
        <f>SUMIF(収支簿_助成事業者用!$E$7:$E$3084,$A99,収支簿_助成事業者用!$L$7:$L$3084)</f>
        <v>0</v>
      </c>
      <c r="G99" s="172">
        <f>SUMIF(収支簿_助成事業者用!$E$7:$E$3084,$A99,収支簿_助成事業者用!$M$7:$M$3084)</f>
        <v>0</v>
      </c>
    </row>
    <row r="100" spans="1:8" s="278" customFormat="1">
      <c r="A100" s="3" t="s">
        <v>18</v>
      </c>
      <c r="B100" s="172">
        <f>SUMIF(収支簿_助成事業者用!$E$7:$E$3084,$A100,収支簿_助成事業者用!$H$7:$H$3084)</f>
        <v>0</v>
      </c>
      <c r="C100" s="172">
        <f>SUMIF(収支簿_助成事業者用!$E$7:$E$3084,$A100,収支簿_助成事業者用!$I$7:$I$3084)</f>
        <v>0</v>
      </c>
      <c r="D100" s="172">
        <f>SUMIF(収支簿_助成事業者用!$E$7:$E$3084,$A100,収支簿_助成事業者用!$J$7:$J$3084)</f>
        <v>0</v>
      </c>
      <c r="E100" s="172">
        <f>SUMIF(収支簿_助成事業者用!$E$7:$E$3084,$A100,収支簿_助成事業者用!$K$7:$K$3084)</f>
        <v>0</v>
      </c>
      <c r="F100" s="172">
        <f>SUMIF(収支簿_助成事業者用!$E$7:$E$3084,$A100,収支簿_助成事業者用!$L$7:$L$3084)</f>
        <v>0</v>
      </c>
      <c r="G100" s="172">
        <f>SUMIF(収支簿_助成事業者用!$E$7:$E$3084,$A100,収支簿_助成事業者用!$M$7:$M$3084)</f>
        <v>0</v>
      </c>
    </row>
    <row r="101" spans="1:8" s="278" customFormat="1">
      <c r="A101" s="3" t="s">
        <v>74</v>
      </c>
      <c r="B101" s="172">
        <f>SUMIF(収支簿_助成事業者用!$E$7:$E$3084,$A101,収支簿_助成事業者用!$H$7:$H$3084)</f>
        <v>0</v>
      </c>
      <c r="C101" s="172">
        <f>SUMIF(収支簿_助成事業者用!$E$7:$E$3084,$A101,収支簿_助成事業者用!$I$7:$I$3084)</f>
        <v>0</v>
      </c>
      <c r="D101" s="172">
        <f>SUMIF(収支簿_助成事業者用!$E$7:$E$3084,$A101,収支簿_助成事業者用!$J$7:$J$3084)</f>
        <v>0</v>
      </c>
      <c r="E101" s="172">
        <f>SUMIF(収支簿_助成事業者用!$E$7:$E$3084,$A101,収支簿_助成事業者用!$K$7:$K$3084)</f>
        <v>0</v>
      </c>
      <c r="F101" s="172">
        <f>SUMIF(収支簿_助成事業者用!$E$7:$E$3084,$A101,収支簿_助成事業者用!$L$7:$L$3084)</f>
        <v>0</v>
      </c>
      <c r="G101" s="172">
        <f>SUMIF(収支簿_助成事業者用!$E$7:$E$3084,$A101,収支簿_助成事業者用!$M$7:$M$3084)</f>
        <v>0</v>
      </c>
    </row>
    <row r="102" spans="1:8" s="278" customFormat="1">
      <c r="A102" s="3" t="s">
        <v>20</v>
      </c>
      <c r="B102" s="172">
        <f>SUMIF(収支簿_助成事業者用!$E$7:$E$3084,$A102,収支簿_助成事業者用!$H$7:$H$3084)</f>
        <v>0</v>
      </c>
      <c r="C102" s="172">
        <f>SUMIF(収支簿_助成事業者用!$E$7:$E$3084,$A102,収支簿_助成事業者用!$I$7:$I$3084)</f>
        <v>0</v>
      </c>
      <c r="D102" s="172">
        <f>SUMIF(収支簿_助成事業者用!$E$7:$E$3084,$A102,収支簿_助成事業者用!$J$7:$J$3084)</f>
        <v>0</v>
      </c>
      <c r="E102" s="172">
        <f>SUMIF(収支簿_助成事業者用!$E$7:$E$3084,$A102,収支簿_助成事業者用!$K$7:$K$3084)</f>
        <v>0</v>
      </c>
      <c r="F102" s="172">
        <f>SUMIF(収支簿_助成事業者用!$E$7:$E$3084,$A102,収支簿_助成事業者用!$L$7:$L$3084)</f>
        <v>0</v>
      </c>
      <c r="G102" s="172">
        <f>SUMIF(収支簿_助成事業者用!$E$7:$E$3084,$A102,収支簿_助成事業者用!$M$7:$M$3084)</f>
        <v>0</v>
      </c>
    </row>
    <row r="103" spans="1:8" s="278" customFormat="1">
      <c r="A103" s="3" t="s">
        <v>21</v>
      </c>
      <c r="B103" s="172">
        <f>SUMIF(収支簿_助成事業者用!$E$7:$E$3084,$A103,収支簿_助成事業者用!$H$7:$H$3084)</f>
        <v>0</v>
      </c>
      <c r="C103" s="172">
        <f>SUMIF(収支簿_助成事業者用!$E$7:$E$3084,$A103,収支簿_助成事業者用!$I$7:$I$3084)</f>
        <v>0</v>
      </c>
      <c r="D103" s="172">
        <f>SUMIF(収支簿_助成事業者用!$E$7:$E$3084,$A103,収支簿_助成事業者用!$J$7:$J$3084)</f>
        <v>0</v>
      </c>
      <c r="E103" s="172">
        <f>SUMIF(収支簿_助成事業者用!$E$7:$E$3084,$A103,収支簿_助成事業者用!$K$7:$K$3084)</f>
        <v>0</v>
      </c>
      <c r="F103" s="172">
        <f>SUMIF(収支簿_助成事業者用!$E$7:$E$3084,$A103,収支簿_助成事業者用!$L$7:$L$3084)</f>
        <v>0</v>
      </c>
      <c r="G103" s="172">
        <f>SUMIF(収支簿_助成事業者用!$E$7:$E$3084,$A103,収支簿_助成事業者用!$M$7:$M$3084)</f>
        <v>0</v>
      </c>
    </row>
    <row r="104" spans="1:8" s="278" customFormat="1">
      <c r="A104" s="3" t="s">
        <v>227</v>
      </c>
      <c r="B104" s="172">
        <f>SUMIF(収支簿_助成事業者用!$E$7:$E$3084,$A104,収支簿_助成事業者用!$H$7:$H$3084)</f>
        <v>0</v>
      </c>
      <c r="C104" s="172">
        <f>SUMIF(収支簿_助成事業者用!$E$7:$E$3084,$A104,収支簿_助成事業者用!$I$7:$I$3084)</f>
        <v>0</v>
      </c>
      <c r="D104" s="172">
        <f>SUMIF(収支簿_助成事業者用!$E$7:$E$3084,$A104,収支簿_助成事業者用!$J$7:$J$3084)</f>
        <v>0</v>
      </c>
      <c r="E104" s="172">
        <f>SUMIF(収支簿_助成事業者用!$E$7:$E$3084,$A104,収支簿_助成事業者用!$K$7:$K$3084)</f>
        <v>0</v>
      </c>
      <c r="F104" s="172">
        <f>SUMIF(収支簿_助成事業者用!$E$7:$E$3084,$A104,収支簿_助成事業者用!$L$7:$L$3084)</f>
        <v>0</v>
      </c>
      <c r="G104" s="172">
        <f>SUMIF(収支簿_助成事業者用!$E$7:$E$3084,$A104,収支簿_助成事業者用!$M$7:$M$3084)</f>
        <v>0</v>
      </c>
    </row>
    <row r="105" spans="1:8" s="278" customFormat="1">
      <c r="A105" s="3" t="s">
        <v>108</v>
      </c>
      <c r="B105" s="172">
        <f>SUMIF(収支簿_助成事業者用!$E$7:$E$3084,$A105,収支簿_助成事業者用!$H$7:$H$3084)</f>
        <v>0</v>
      </c>
      <c r="C105" s="172">
        <f>SUMIF(収支簿_助成事業者用!$E$7:$E$3084,$A105,収支簿_助成事業者用!$I$7:$I$3084)</f>
        <v>0</v>
      </c>
      <c r="D105" s="172">
        <f>SUMIF(収支簿_助成事業者用!$E$7:$E$3084,$A105,収支簿_助成事業者用!$J$7:$J$3084)</f>
        <v>0</v>
      </c>
      <c r="E105" s="172">
        <f>SUMIF(収支簿_助成事業者用!$E$7:$E$3084,$A105,収支簿_助成事業者用!$K$7:$K$3084)</f>
        <v>0</v>
      </c>
      <c r="F105" s="172">
        <f>SUMIF(収支簿_助成事業者用!$E$7:$E$3084,$A105,収支簿_助成事業者用!$L$7:$L$3084)</f>
        <v>0</v>
      </c>
      <c r="G105" s="172">
        <f>SUMIF(収支簿_助成事業者用!$E$7:$E$3084,$A105,収支簿_助成事業者用!$M$7:$M$3084)</f>
        <v>0</v>
      </c>
    </row>
    <row r="106" spans="1:8" ht="12.75" thickBot="1">
      <c r="A106" s="19" t="s">
        <v>43</v>
      </c>
      <c r="B106" s="21">
        <f>SUMIF(収支簿_助成事業者用!$E$7:$E$3084,$A106,収支簿_助成事業者用!$H$7:$H$3084)</f>
        <v>0</v>
      </c>
      <c r="C106" s="21">
        <f>SUMIF(収支簿_助成事業者用!$E$7:$E$3084,$A106,収支簿_助成事業者用!$I$7:$I$3084)</f>
        <v>0</v>
      </c>
      <c r="D106" s="21">
        <f>SUMIF(収支簿_助成事業者用!$E$7:$E$3084,$A106,収支簿_助成事業者用!$J$7:$J$3084)</f>
        <v>0</v>
      </c>
      <c r="E106" s="21">
        <f>SUMIF(収支簿_助成事業者用!$E$7:$E$3084,$A106,収支簿_助成事業者用!$K$7:$K$3084)</f>
        <v>0</v>
      </c>
      <c r="F106" s="21">
        <f>SUMIF(収支簿_助成事業者用!$E$7:$E$3084,$A106,収支簿_助成事業者用!$L$7:$L$3084)</f>
        <v>0</v>
      </c>
      <c r="G106" s="21">
        <f>SUMIF(収支簿_助成事業者用!$E$7:$E$3084,$A106,収支簿_助成事業者用!$M$7:$M$3084)</f>
        <v>0</v>
      </c>
      <c r="H106" s="23">
        <f>C107-B107</f>
        <v>0</v>
      </c>
    </row>
    <row r="107" spans="1:8" ht="12.75" thickTop="1">
      <c r="A107" s="17" t="s">
        <v>88</v>
      </c>
      <c r="B107" s="22">
        <f t="shared" ref="B107:G107" si="0">SUBTOTAL(109,B84:B106)</f>
        <v>0</v>
      </c>
      <c r="C107" s="22">
        <f t="shared" si="0"/>
        <v>0</v>
      </c>
      <c r="D107" s="22">
        <f t="shared" si="0"/>
        <v>0</v>
      </c>
      <c r="E107" s="22">
        <f t="shared" si="0"/>
        <v>0</v>
      </c>
      <c r="F107" s="22">
        <f t="shared" si="0"/>
        <v>0</v>
      </c>
      <c r="G107" s="22">
        <f t="shared" si="0"/>
        <v>0</v>
      </c>
    </row>
  </sheetData>
  <sheetProtection algorithmName="SHA-512" hashValue="M4dAK+YugkYCroFVgysYMGqeLLjPQeZ/qWcfJw2CRwcFloviJ6+nZJZz7gYVpOUv6Qf2gRfhIByOfmgW+oSazQ==" saltValue="FXKul1V6plQGOzjhNizrhw==" spinCount="100000" sheet="1" objects="1" scenarios="1"/>
  <phoneticPr fontId="1"/>
  <conditionalFormatting sqref="H106">
    <cfRule type="expression" dxfId="2" priority="1" stopIfTrue="1">
      <formula>$H$106&lt;0</formula>
    </cfRule>
  </conditionalFormatting>
  <conditionalFormatting sqref="E96">
    <cfRule type="expression" dxfId="1" priority="10" stopIfTrue="1">
      <formula>$D$107*0.3&lt;$E$96</formula>
    </cfRule>
  </conditionalFormatting>
  <conditionalFormatting sqref="B84">
    <cfRule type="expression" dxfId="0" priority="11" stopIfTrue="1">
      <formula>$E$107*0.75&lt;$B$84</formula>
    </cfRule>
  </conditionalFormatting>
  <pageMargins left="0.70866141732283472" right="0.70866141732283472" top="0.74803149606299213" bottom="0.74803149606299213" header="0.31496062992125984" footer="0.31496062992125984"/>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38</vt:i4>
      </vt:variant>
    </vt:vector>
  </HeadingPairs>
  <TitlesOfParts>
    <vt:vector size="44" baseType="lpstr">
      <vt:lpstr>記入例_収支簿</vt:lpstr>
      <vt:lpstr>収支計算書_助成事業者用（実施状況報告時に提出）</vt:lpstr>
      <vt:lpstr>収支簿_助成事業者用</vt:lpstr>
      <vt:lpstr>収支計算書_委任先用</vt:lpstr>
      <vt:lpstr>収支簿_委任先用</vt:lpstr>
      <vt:lpstr>【削除禁止】収支簿データ</vt:lpstr>
      <vt:lpstr>【削除禁止】収支簿データ!Print_Area</vt:lpstr>
      <vt:lpstr>記入例_収支簿!Print_Area</vt:lpstr>
      <vt:lpstr>収支計算書_委任先用!Print_Area</vt:lpstr>
      <vt:lpstr>'収支計算書_助成事業者用（実施状況報告時に提出）'!Print_Area</vt:lpstr>
      <vt:lpstr>収支簿_助成事業者用!Print_Area</vt:lpstr>
      <vt:lpstr>記入例_収支簿!Print_Titles</vt:lpstr>
      <vt:lpstr>収支簿_助成事業者用!Print_Titles</vt:lpstr>
      <vt:lpstr>コーチ力強化事業</vt:lpstr>
      <vt:lpstr>スポーツ用具費</vt:lpstr>
      <vt:lpstr>その他</vt:lpstr>
      <vt:lpstr>その他収入</vt:lpstr>
      <vt:lpstr>委託費</vt:lpstr>
      <vt:lpstr>印刷製本費</vt:lpstr>
      <vt:lpstr>会議費</vt:lpstr>
      <vt:lpstr>感染症対策事業</vt:lpstr>
      <vt:lpstr>協賛金収入</vt:lpstr>
      <vt:lpstr>経理区分</vt:lpstr>
      <vt:lpstr>雑役務費</vt:lpstr>
      <vt:lpstr>参加料収入</vt:lpstr>
      <vt:lpstr>次世代アスリート育成強化事業</vt:lpstr>
      <vt:lpstr>借料及び損料</vt:lpstr>
      <vt:lpstr>記入例_収支簿!種別</vt:lpstr>
      <vt:lpstr>収支簿_助成事業者用!種別</vt:lpstr>
      <vt:lpstr>諸謝金</vt:lpstr>
      <vt:lpstr>助成事業細目</vt:lpstr>
      <vt:lpstr>消耗品費</vt:lpstr>
      <vt:lpstr>新しい生活様式での選手強化活動事業</vt:lpstr>
      <vt:lpstr>選手強化活動事業</vt:lpstr>
      <vt:lpstr>滞在費</vt:lpstr>
      <vt:lpstr>賃金</vt:lpstr>
      <vt:lpstr>通信運搬費</vt:lpstr>
      <vt:lpstr>渡航費</vt:lpstr>
      <vt:lpstr>入場料収入</vt:lpstr>
      <vt:lpstr>備品費</vt:lpstr>
      <vt:lpstr>保険料</vt:lpstr>
      <vt:lpstr>補助金・委託金等収入</vt:lpstr>
      <vt:lpstr>補助金・交付金</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2023-07-20T07:20:04Z</dcterms:created>
  <dcterms:modified xsi:type="dcterms:W3CDTF">2024-02-15T04:57:35Z</dcterms:modified>
</cp:coreProperties>
</file>