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1AA772FA-9F69-4383-A93A-596E4E3F93F6}" xr6:coauthVersionLast="47" xr6:coauthVersionMax="47" xr10:uidLastSave="{00000000-0000-0000-0000-000000000000}"/>
  <workbookProtection workbookAlgorithmName="SHA-512" workbookHashValue="KRrCPB5cz71bA88W7d+vqZN9Vjpz6JLGQTI+aXzR92YaRk1VdCabE+nmQj/J8mJgeBuYCM5SDYIVvHaMKLKvag==" workbookSaltValue="hgLSYIveFczTuZBnnIrP8Q==" workbookSpinCount="100000" lockStructure="1"/>
  <bookViews>
    <workbookView xWindow="28680" yWindow="-120" windowWidth="29040" windowHeight="15720" tabRatio="823" xr2:uid="{00000000-000D-0000-FFFF-FFFF00000000}"/>
  </bookViews>
  <sheets>
    <sheet name="収支計算書記載例" sheetId="13" r:id="rId1"/>
    <sheet name="収支簿記載例" sheetId="9" r:id="rId2"/>
    <sheet name="収支計算書_助成事業者用" sheetId="15" r:id="rId3"/>
    <sheet name="収支簿_助成事業者用" sheetId="6" r:id="rId4"/>
    <sheet name="【削除禁止】収支簿データ" sheetId="7" r:id="rId5"/>
  </sheets>
  <definedNames>
    <definedName name="_xlnm._FilterDatabase" localSheetId="3" hidden="1">収支簿_助成事業者用!$C$6:$AJ$22</definedName>
    <definedName name="_xlnm._FilterDatabase" localSheetId="1" hidden="1">収支簿記載例!$C$6:$AJ$22</definedName>
    <definedName name="_xlnm.Print_Area" localSheetId="4">【削除禁止】収支簿データ!$A$1:$K$33</definedName>
    <definedName name="_xlnm.Print_Area" localSheetId="2">収支計算書_助成事業者用!$A$1:$J$22</definedName>
    <definedName name="_xlnm.Print_Area" localSheetId="0">収支計算書記載例!$A$1:$J$22</definedName>
    <definedName name="_xlnm.Print_Area" localSheetId="3">収支簿_助成事業者用!$A$1:$AN$22</definedName>
    <definedName name="_xlnm.Print_Area" localSheetId="1">収支簿記載例!$A$1:$AN$22</definedName>
    <definedName name="_xlnm.Print_Titles" localSheetId="3">収支簿_助成事業者用!$4:$5</definedName>
    <definedName name="_xlnm.Print_Titles" localSheetId="1">収支簿記載例!$4:$5</definedName>
    <definedName name="くじ助成金収入">【削除禁止】収支簿データ!$B$30:$C$30</definedName>
    <definedName name="スポーツ団体スポーツ活動助成">【削除禁止】収支簿データ!$C$16:$C$28</definedName>
    <definedName name="スポーツ用具費">【削除禁止】収支簿データ!$B$32:$F$32</definedName>
    <definedName name="その他">【削除禁止】収支簿データ!$B$34:$H$34</definedName>
    <definedName name="その他収入">【削除禁止】収支簿データ!$B$31:$F$31</definedName>
    <definedName name="委託費">【削除禁止】収支簿データ!#REF!</definedName>
    <definedName name="印刷製本費">【削除禁止】収支簿データ!#REF!</definedName>
    <definedName name="会議費">【削除禁止】収支簿データ!#REF!</definedName>
    <definedName name="協賛金収入">【削除禁止】収支簿データ!#REF!</definedName>
    <definedName name="経理区分">【削除禁止】収支簿データ!$A$30:$A$34</definedName>
    <definedName name="国際競技大会開催助成">【削除禁止】収支簿データ!#REF!</definedName>
    <definedName name="雑役務費">【削除禁止】収支簿データ!#REF!</definedName>
    <definedName name="参加料収入">【削除禁止】収支簿データ!#REF!</definedName>
    <definedName name="借料及び損料">【削除禁止】収支簿データ!#REF!</definedName>
    <definedName name="種別">【削除禁止】収支簿データ!$H$2:$H$5</definedName>
    <definedName name="諸謝金">【削除禁止】収支簿データ!#REF!</definedName>
    <definedName name="助成区分">【削除禁止】収支簿データ!$A$2:$A$9</definedName>
    <definedName name="助成事業細目名">【削除禁止】収支簿データ!$C$2:$C$28</definedName>
    <definedName name="助成事業名">【削除禁止】収支簿データ!$B$2:$B$22</definedName>
    <definedName name="将来性を有する競技者の発掘育成活動助成">【削除禁止】収支簿データ!$C$14:$C$15</definedName>
    <definedName name="消耗品費">【削除禁止】収支簿データ!#REF!</definedName>
    <definedName name="総合型地域スポーツクラブ活動助成">【削除禁止】収支簿データ!$C$3:$C$8</definedName>
    <definedName name="滞在費">【削除禁止】収支簿データ!#REF!</definedName>
    <definedName name="地域スポーツ施設整備助成">【削除禁止】収支簿データ!$C$2</definedName>
    <definedName name="地方公共団体スポーツ活動助成">【削除禁止】収支簿データ!$C$9:$C$13</definedName>
    <definedName name="賃金">【削除禁止】収支簿データ!#REF!</definedName>
    <definedName name="通信運搬費">【削除禁止】収支簿データ!#REF!</definedName>
    <definedName name="渡航費">【削除禁止】収支簿データ!#REF!</definedName>
    <definedName name="東京オリンピック・パラリンピック競技大会開催助成">【削除禁止】収支簿データ!#REF!</definedName>
    <definedName name="東日本大震災復旧・復興支援助成">【削除禁止】収支簿データ!#REF!</definedName>
    <definedName name="内訳">【削除禁止】収支簿データ!$G$2:$G$22</definedName>
    <definedName name="入場料収入">【削除禁止】収支簿データ!#REF!</definedName>
    <definedName name="備品費">【削除禁止】収支簿データ!#REF!</definedName>
    <definedName name="補助金・委託金等収入">【削除禁止】収支簿データ!#REF!</definedName>
    <definedName name="補助金･交付金">【削除禁止】収支簿データ!$B$33:$D$33</definedName>
    <definedName name="旅費">【削除禁止】収支簿データ!#REF!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1" i="6" l="1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21" i="9" l="1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 l="1"/>
  <c r="C21" i="15" l="1"/>
  <c r="D2" i="7" l="1"/>
  <c r="AD22" i="9"/>
  <c r="AA22" i="9"/>
  <c r="X22" i="9"/>
  <c r="U22" i="9"/>
  <c r="AJ7" i="9"/>
  <c r="AJ11" i="6" l="1"/>
  <c r="I20" i="15" s="1"/>
  <c r="AG11" i="6"/>
  <c r="H20" i="15" s="1"/>
  <c r="AJ8" i="6"/>
  <c r="AJ9" i="6"/>
  <c r="AJ10" i="6"/>
  <c r="AJ12" i="6"/>
  <c r="AJ13" i="6"/>
  <c r="AJ14" i="6"/>
  <c r="AJ15" i="6"/>
  <c r="AJ16" i="6"/>
  <c r="AJ17" i="6"/>
  <c r="AJ18" i="6"/>
  <c r="AJ19" i="6"/>
  <c r="AJ20" i="6"/>
  <c r="AJ21" i="6"/>
  <c r="AG8" i="6"/>
  <c r="F41" i="7" s="1"/>
  <c r="AG9" i="6"/>
  <c r="AG10" i="6"/>
  <c r="AG12" i="6"/>
  <c r="AG13" i="6"/>
  <c r="AG14" i="6"/>
  <c r="AG15" i="6"/>
  <c r="AG16" i="6"/>
  <c r="AG17" i="6"/>
  <c r="AG18" i="6"/>
  <c r="AG19" i="6"/>
  <c r="AG20" i="6"/>
  <c r="AG21" i="6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7" i="9"/>
  <c r="H20" i="13"/>
  <c r="H11" i="15"/>
  <c r="H11" i="13"/>
  <c r="G20" i="15"/>
  <c r="F20" i="15"/>
  <c r="E20" i="15"/>
  <c r="D20" i="15" s="1"/>
  <c r="G19" i="15"/>
  <c r="F19" i="15"/>
  <c r="E19" i="15"/>
  <c r="E12" i="15"/>
  <c r="D12" i="15" s="1"/>
  <c r="E11" i="15"/>
  <c r="D11" i="15" s="1"/>
  <c r="E10" i="15"/>
  <c r="D10" i="15" s="1"/>
  <c r="C5" i="15"/>
  <c r="C3" i="15"/>
  <c r="C14" i="15"/>
  <c r="C24" i="15" s="1"/>
  <c r="I20" i="13"/>
  <c r="G20" i="13"/>
  <c r="F20" i="13"/>
  <c r="E20" i="13"/>
  <c r="D20" i="13" s="1"/>
  <c r="G19" i="13"/>
  <c r="F19" i="13"/>
  <c r="E19" i="13"/>
  <c r="D19" i="13" s="1"/>
  <c r="E12" i="13"/>
  <c r="D12" i="13" s="1"/>
  <c r="E11" i="13"/>
  <c r="D11" i="13" s="1"/>
  <c r="E10" i="13"/>
  <c r="D10" i="13" s="1"/>
  <c r="C5" i="13"/>
  <c r="C3" i="13"/>
  <c r="C21" i="13"/>
  <c r="C14" i="13"/>
  <c r="D41" i="7"/>
  <c r="E41" i="7"/>
  <c r="D42" i="7"/>
  <c r="E42" i="7"/>
  <c r="D43" i="7"/>
  <c r="E43" i="7"/>
  <c r="D44" i="7"/>
  <c r="E44" i="7"/>
  <c r="E40" i="7"/>
  <c r="D40" i="7"/>
  <c r="C41" i="7"/>
  <c r="C42" i="7"/>
  <c r="C43" i="7"/>
  <c r="C44" i="7"/>
  <c r="C40" i="7"/>
  <c r="B41" i="7"/>
  <c r="B42" i="7"/>
  <c r="B43" i="7"/>
  <c r="B44" i="7"/>
  <c r="B40" i="7"/>
  <c r="AM7" i="9"/>
  <c r="AM8" i="9" s="1"/>
  <c r="AM9" i="9" s="1"/>
  <c r="AM10" i="9" s="1"/>
  <c r="AM11" i="9" s="1"/>
  <c r="AM12" i="9" s="1"/>
  <c r="AM13" i="9" s="1"/>
  <c r="AM14" i="9" s="1"/>
  <c r="AM15" i="9" s="1"/>
  <c r="AM16" i="9" s="1"/>
  <c r="AM17" i="9" s="1"/>
  <c r="AM18" i="9" s="1"/>
  <c r="AM19" i="9" s="1"/>
  <c r="AM20" i="9" s="1"/>
  <c r="AM21" i="9" s="1"/>
  <c r="AD22" i="6"/>
  <c r="AA22" i="6"/>
  <c r="X22" i="6"/>
  <c r="U22" i="6"/>
  <c r="F43" i="7"/>
  <c r="G41" i="7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M17" i="6" s="1"/>
  <c r="AM18" i="6" s="1"/>
  <c r="AM19" i="6" s="1"/>
  <c r="AM20" i="6" s="1"/>
  <c r="AM21" i="6" s="1"/>
  <c r="AJ7" i="6"/>
  <c r="G40" i="7" s="1"/>
  <c r="AG7" i="6"/>
  <c r="F40" i="7" s="1"/>
  <c r="F44" i="7"/>
  <c r="G43" i="7"/>
  <c r="AJ22" i="9" l="1"/>
  <c r="C24" i="13"/>
  <c r="G21" i="15"/>
  <c r="I19" i="15"/>
  <c r="I21" i="15" s="1"/>
  <c r="H19" i="15"/>
  <c r="H21" i="15" s="1"/>
  <c r="G42" i="7"/>
  <c r="F21" i="15"/>
  <c r="AG22" i="9"/>
  <c r="D19" i="15"/>
  <c r="D21" i="15" s="1"/>
  <c r="E21" i="15"/>
  <c r="E13" i="15" s="1"/>
  <c r="D13" i="15" s="1"/>
  <c r="D14" i="15" s="1"/>
  <c r="G44" i="7"/>
  <c r="AG22" i="6"/>
  <c r="F42" i="7"/>
  <c r="F45" i="7" s="1"/>
  <c r="F21" i="13"/>
  <c r="H19" i="13"/>
  <c r="H21" i="13" s="1"/>
  <c r="I19" i="13"/>
  <c r="I21" i="13" s="1"/>
  <c r="H12" i="13"/>
  <c r="G21" i="13"/>
  <c r="K10" i="13" s="1"/>
  <c r="D45" i="7"/>
  <c r="H12" i="15"/>
  <c r="AJ22" i="6"/>
  <c r="C45" i="7"/>
  <c r="E45" i="7"/>
  <c r="K10" i="15"/>
  <c r="B45" i="7"/>
  <c r="D21" i="13"/>
  <c r="E21" i="13"/>
  <c r="E13" i="13" s="1"/>
  <c r="G45" i="7" l="1"/>
  <c r="D24" i="15"/>
  <c r="H45" i="7"/>
  <c r="E14" i="15"/>
  <c r="E24" i="15" s="1"/>
  <c r="E14" i="13"/>
  <c r="E24" i="13" s="1"/>
  <c r="D13" i="13"/>
  <c r="D14" i="13" s="1"/>
  <c r="D2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・既定予算額欄には、交付決定（変更交付決定）時の収支予算書に記載されている収入予算額を入力してください。</t>
        </r>
      </text>
    </comment>
    <comment ref="E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・くじ助成金収入額の決算額欄が、「助成対象経費 うち限度額（B）」の
  合計額×助成割合、を超える場合は、紫色に変わります。
→紫色に変わらないよう、収支簿シート上で、くじ助成金収入の額【くじ
　助成金（精算払）】を削減してください。
・くじ助成金収入額の決算額欄が、既定予算額を超える場合は、水色
　に変わります。
→水色に変わらないよう、収支簿シート上で、くじ助成金収入の額を削
　減してください。</t>
        </r>
      </text>
    </comment>
    <comment ref="H1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・精算払額がマイナス（△）と
　なり、他事業で精算払額が
　ある場合は相殺となります。
  相殺後の金額もマイナスに
　なる場合は返還が発生します。</t>
        </r>
      </text>
    </comment>
    <comment ref="E1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・（収入）決算額欄の合計額が、（支出）決算額欄の合計額を上回った場
　合、自己負担金の決算額欄がマイナスの値になり、赤色に変わります。
→赤色に変わらないよう、収入総額と支出総額の差額（1,000円未満切
　上げ）を、収支簿シート上のくじ助成金収入の額から削減してください。
（※数式が入力されているため、（収入）決算額欄には直接入力しないよう
　　にしてください。）</t>
        </r>
      </text>
    </comment>
    <comment ref="C1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・既定予算額欄には、交付決定（変更交付決定）時の収支予算書に記載されている支出予算額を入力してください。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G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団体名の途中でスペースを入力しないこと。
（正）○○県○○市
（誤）○○県＿○○市</t>
        </r>
      </text>
    </comment>
    <comment ref="AG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事業名には、交付決定通知書に記載されている事業名を記入すること。</t>
        </r>
      </text>
    </comment>
  </commentList>
</comments>
</file>

<file path=xl/sharedStrings.xml><?xml version="1.0" encoding="utf-8"?>
<sst xmlns="http://schemas.openxmlformats.org/spreadsheetml/2006/main" count="206" uniqueCount="127">
  <si>
    <t>団体名</t>
    <rPh sb="0" eb="2">
      <t>ダンタイ</t>
    </rPh>
    <rPh sb="2" eb="3">
      <t>メイ</t>
    </rPh>
    <phoneticPr fontId="1"/>
  </si>
  <si>
    <t>科目</t>
    <rPh sb="0" eb="2">
      <t>カモク</t>
    </rPh>
    <phoneticPr fontId="1"/>
  </si>
  <si>
    <t>合計</t>
    <rPh sb="0" eb="2">
      <t>ゴウケイ</t>
    </rPh>
    <phoneticPr fontId="1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</si>
  <si>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1"/>
  </si>
  <si>
    <t>スポーツ用具費</t>
    <rPh sb="4" eb="6">
      <t>ヨウグ</t>
    </rPh>
    <rPh sb="6" eb="7">
      <t>ヒ</t>
    </rPh>
    <phoneticPr fontId="1"/>
  </si>
  <si>
    <t>自己負担金</t>
    <phoneticPr fontId="1"/>
  </si>
  <si>
    <t>既定予算額</t>
    <rPh sb="0" eb="2">
      <t>キテイ</t>
    </rPh>
    <rPh sb="2" eb="5">
      <t>ヨサンガク</t>
    </rPh>
    <phoneticPr fontId="1"/>
  </si>
  <si>
    <t>団体名</t>
    <rPh sb="0" eb="2">
      <t>ダンタイ</t>
    </rPh>
    <rPh sb="2" eb="3">
      <t>メイ</t>
    </rPh>
    <phoneticPr fontId="4"/>
  </si>
  <si>
    <t>助成区分</t>
    <rPh sb="0" eb="2">
      <t>ジョセイ</t>
    </rPh>
    <rPh sb="2" eb="4">
      <t>クブン</t>
    </rPh>
    <phoneticPr fontId="4"/>
  </si>
  <si>
    <t>助成事業
細目名</t>
    <rPh sb="0" eb="2">
      <t>ジョセイ</t>
    </rPh>
    <rPh sb="2" eb="4">
      <t>ジギョウ</t>
    </rPh>
    <rPh sb="5" eb="7">
      <t>サイモク</t>
    </rPh>
    <rPh sb="7" eb="8">
      <t>メイ</t>
    </rPh>
    <phoneticPr fontId="4"/>
  </si>
  <si>
    <t>事業名</t>
    <rPh sb="0" eb="2">
      <t>ジギョウ</t>
    </rPh>
    <rPh sb="2" eb="3">
      <t>メイ</t>
    </rPh>
    <phoneticPr fontId="4"/>
  </si>
  <si>
    <t xml:space="preserve"> </t>
    <phoneticPr fontId="4"/>
  </si>
  <si>
    <t>NO.</t>
    <phoneticPr fontId="4"/>
  </si>
  <si>
    <t>入出金日付</t>
    <rPh sb="0" eb="3">
      <t>ニュウシュツキン</t>
    </rPh>
    <rPh sb="3" eb="5">
      <t>ヒヅケ</t>
    </rPh>
    <phoneticPr fontId="4"/>
  </si>
  <si>
    <t>取引先</t>
    <rPh sb="0" eb="3">
      <t>トリヒキサキ</t>
    </rPh>
    <phoneticPr fontId="4"/>
  </si>
  <si>
    <t>内容</t>
    <rPh sb="0" eb="2">
      <t>ナイヨウ</t>
    </rPh>
    <phoneticPr fontId="4"/>
  </si>
  <si>
    <t>収支科目</t>
    <rPh sb="0" eb="2">
      <t>シュウシ</t>
    </rPh>
    <rPh sb="2" eb="4">
      <t>カモク</t>
    </rPh>
    <phoneticPr fontId="4"/>
  </si>
  <si>
    <t>種別</t>
    <rPh sb="0" eb="2">
      <t>シュベツ</t>
    </rPh>
    <phoneticPr fontId="4"/>
  </si>
  <si>
    <t>収入額</t>
    <rPh sb="0" eb="3">
      <t>シュウニュウガク</t>
    </rPh>
    <phoneticPr fontId="4"/>
  </si>
  <si>
    <t>支出額</t>
    <rPh sb="0" eb="3">
      <t>シシュツガク</t>
    </rPh>
    <phoneticPr fontId="4"/>
  </si>
  <si>
    <t>差引残高</t>
    <rPh sb="0" eb="2">
      <t>サシヒキ</t>
    </rPh>
    <rPh sb="2" eb="4">
      <t>ザンダカ</t>
    </rPh>
    <phoneticPr fontId="4"/>
  </si>
  <si>
    <t>対象経費</t>
    <rPh sb="0" eb="2">
      <t>タイショウ</t>
    </rPh>
    <rPh sb="2" eb="4">
      <t>ケイヒ</t>
    </rPh>
    <phoneticPr fontId="4"/>
  </si>
  <si>
    <t>うち限度額</t>
    <rPh sb="2" eb="5">
      <t>ゲンドガク</t>
    </rPh>
    <phoneticPr fontId="4"/>
  </si>
  <si>
    <t>限度額との差</t>
    <rPh sb="0" eb="3">
      <t>ゲンドガク</t>
    </rPh>
    <rPh sb="5" eb="6">
      <t>サ</t>
    </rPh>
    <phoneticPr fontId="4"/>
  </si>
  <si>
    <t>対象外経費</t>
    <rPh sb="0" eb="3">
      <t>タイショウガイ</t>
    </rPh>
    <rPh sb="3" eb="5">
      <t>ケイヒ</t>
    </rPh>
    <phoneticPr fontId="4"/>
  </si>
  <si>
    <t>助成区分</t>
    <rPh sb="0" eb="2">
      <t>ジョセイ</t>
    </rPh>
    <rPh sb="2" eb="4">
      <t>クブン</t>
    </rPh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</si>
  <si>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</si>
  <si>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助成事業細目名</t>
    <rPh sb="0" eb="2">
      <t>ジョセイ</t>
    </rPh>
    <rPh sb="2" eb="4">
      <t>ジギョウ</t>
    </rPh>
    <rPh sb="4" eb="6">
      <t>サイモク</t>
    </rPh>
    <rPh sb="6" eb="7">
      <t>メイ</t>
    </rPh>
    <phoneticPr fontId="1"/>
  </si>
  <si>
    <t>経理区分</t>
    <rPh sb="0" eb="2">
      <t>ケイリ</t>
    </rPh>
    <rPh sb="2" eb="4">
      <t>クブン</t>
    </rPh>
    <phoneticPr fontId="4"/>
  </si>
  <si>
    <t>内訳</t>
    <rPh sb="0" eb="2">
      <t>ウチワケ</t>
    </rPh>
    <phoneticPr fontId="4"/>
  </si>
  <si>
    <t>種別</t>
    <rPh sb="0" eb="2">
      <t>シュベツ</t>
    </rPh>
    <phoneticPr fontId="4"/>
  </si>
  <si>
    <t>助成金収入</t>
    <rPh sb="0" eb="3">
      <t>ジョセイキン</t>
    </rPh>
    <rPh sb="3" eb="5">
      <t>シュウニュウ</t>
    </rPh>
    <phoneticPr fontId="4"/>
  </si>
  <si>
    <t>振込</t>
    <rPh sb="0" eb="2">
      <t>フリコミ</t>
    </rPh>
    <phoneticPr fontId="4"/>
  </si>
  <si>
    <t>協賛金収入</t>
    <rPh sb="0" eb="3">
      <t>キョウサンキン</t>
    </rPh>
    <rPh sb="3" eb="5">
      <t>シュウニュウ</t>
    </rPh>
    <phoneticPr fontId="4"/>
  </si>
  <si>
    <t>現金</t>
    <rPh sb="0" eb="2">
      <t>ゲンキン</t>
    </rPh>
    <phoneticPr fontId="4"/>
  </si>
  <si>
    <t>入場料収入</t>
    <rPh sb="0" eb="3">
      <t>ニュウジョウリョウ</t>
    </rPh>
    <rPh sb="3" eb="5">
      <t>シュウニュウ</t>
    </rPh>
    <phoneticPr fontId="4"/>
  </si>
  <si>
    <t>未払金</t>
    <rPh sb="0" eb="2">
      <t>ミハラ</t>
    </rPh>
    <rPh sb="2" eb="3">
      <t>キン</t>
    </rPh>
    <phoneticPr fontId="4"/>
  </si>
  <si>
    <t>地方公共団体スポーツ活動助成</t>
    <rPh sb="0" eb="2">
      <t>チホウ</t>
    </rPh>
    <rPh sb="2" eb="4">
      <t>コウキョウ</t>
    </rPh>
    <rPh sb="4" eb="6">
      <t>ダンタイ</t>
    </rPh>
    <rPh sb="10" eb="12">
      <t>カツドウ</t>
    </rPh>
    <rPh sb="12" eb="14">
      <t>ジョセイ</t>
    </rPh>
    <phoneticPr fontId="1"/>
  </si>
  <si>
    <t>参加料収入</t>
    <rPh sb="0" eb="3">
      <t>サンカリョウ</t>
    </rPh>
    <rPh sb="3" eb="5">
      <t>シュウニュウ</t>
    </rPh>
    <phoneticPr fontId="4"/>
  </si>
  <si>
    <t>未収金</t>
    <rPh sb="0" eb="2">
      <t>ミシュウ</t>
    </rPh>
    <rPh sb="2" eb="3">
      <t>キン</t>
    </rPh>
    <phoneticPr fontId="4"/>
  </si>
  <si>
    <t>その他収入</t>
    <rPh sb="2" eb="3">
      <t>タ</t>
    </rPh>
    <rPh sb="3" eb="5">
      <t>シュウニュウ</t>
    </rPh>
    <phoneticPr fontId="4"/>
  </si>
  <si>
    <t>諸謝金</t>
    <rPh sb="0" eb="1">
      <t>ショ</t>
    </rPh>
    <rPh sb="1" eb="3">
      <t>シャキン</t>
    </rPh>
    <phoneticPr fontId="4"/>
  </si>
  <si>
    <t>旅　費</t>
    <rPh sb="0" eb="1">
      <t>タビ</t>
    </rPh>
    <rPh sb="2" eb="3">
      <t>ヒ</t>
    </rPh>
    <phoneticPr fontId="4"/>
  </si>
  <si>
    <t>渡航費</t>
    <rPh sb="0" eb="3">
      <t>トコウヒ</t>
    </rPh>
    <phoneticPr fontId="4"/>
  </si>
  <si>
    <t>滞在費</t>
    <rPh sb="0" eb="3">
      <t>タイザイヒ</t>
    </rPh>
    <phoneticPr fontId="4"/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</si>
  <si>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</si>
  <si>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消耗品費</t>
    <rPh sb="0" eb="3">
      <t>ショウモウヒン</t>
    </rPh>
    <rPh sb="3" eb="4">
      <t>ヒ</t>
    </rPh>
    <phoneticPr fontId="4"/>
  </si>
  <si>
    <t>スポーツ用具費</t>
    <rPh sb="4" eb="6">
      <t>ヨウグ</t>
    </rPh>
    <rPh sb="6" eb="7">
      <t>ヒ</t>
    </rPh>
    <phoneticPr fontId="4"/>
  </si>
  <si>
    <t>地域スポーツ活動推進事業</t>
  </si>
  <si>
    <t>備品費</t>
    <rPh sb="0" eb="3">
      <t>ビヒンヒ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</si>
  <si>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</si>
  <si>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5">
      <t>ウンパンヒ</t>
    </rPh>
    <phoneticPr fontId="4"/>
  </si>
  <si>
    <t>委託費</t>
    <rPh sb="0" eb="3">
      <t>イタクヒ</t>
    </rPh>
    <phoneticPr fontId="4"/>
  </si>
  <si>
    <t>賃　金</t>
    <rPh sb="0" eb="1">
      <t>チン</t>
    </rPh>
    <rPh sb="2" eb="3">
      <t>キン</t>
    </rPh>
    <phoneticPr fontId="4"/>
  </si>
  <si>
    <t>会議費</t>
    <rPh sb="0" eb="3">
      <t>カイギヒ</t>
    </rPh>
    <phoneticPr fontId="4"/>
  </si>
  <si>
    <t>雑役務費</t>
    <rPh sb="0" eb="1">
      <t>ザツ</t>
    </rPh>
    <rPh sb="1" eb="3">
      <t>エキム</t>
    </rPh>
    <rPh sb="3" eb="4">
      <t>ヒ</t>
    </rPh>
    <phoneticPr fontId="4"/>
  </si>
  <si>
    <t>その他</t>
    <rPh sb="2" eb="3">
      <t>タ</t>
    </rPh>
    <phoneticPr fontId="4"/>
  </si>
  <si>
    <t>内訳1</t>
    <rPh sb="0" eb="2">
      <t>ウチワケ</t>
    </rPh>
    <phoneticPr fontId="4"/>
  </si>
  <si>
    <t>内訳2</t>
    <rPh sb="0" eb="2">
      <t>ウチワケ</t>
    </rPh>
    <phoneticPr fontId="4"/>
  </si>
  <si>
    <t>内訳3</t>
    <rPh sb="0" eb="2">
      <t>ウチワケ</t>
    </rPh>
    <phoneticPr fontId="4"/>
  </si>
  <si>
    <t>内訳4</t>
    <rPh sb="0" eb="2">
      <t>ウチワケ</t>
    </rPh>
    <phoneticPr fontId="4"/>
  </si>
  <si>
    <t>内訳5</t>
    <rPh sb="0" eb="2">
      <t>ウチワケ</t>
    </rPh>
    <phoneticPr fontId="4"/>
  </si>
  <si>
    <t>内訳6</t>
    <rPh sb="0" eb="2">
      <t>ウチワケ</t>
    </rPh>
    <phoneticPr fontId="4"/>
  </si>
  <si>
    <t>内訳7</t>
    <rPh sb="0" eb="2">
      <t>ウチワケ</t>
    </rPh>
    <phoneticPr fontId="4"/>
  </si>
  <si>
    <t>内訳8</t>
    <rPh sb="0" eb="2">
      <t>ウチワケ</t>
    </rPh>
    <phoneticPr fontId="4"/>
  </si>
  <si>
    <t>内訳9</t>
    <rPh sb="0" eb="2">
      <t>ウチワケ</t>
    </rPh>
    <phoneticPr fontId="4"/>
  </si>
  <si>
    <t>内訳10</t>
    <rPh sb="0" eb="2">
      <t>ウチワケ</t>
    </rPh>
    <phoneticPr fontId="4"/>
  </si>
  <si>
    <t>内訳11</t>
    <rPh sb="0" eb="2">
      <t>ウチワケ</t>
    </rPh>
    <phoneticPr fontId="4"/>
  </si>
  <si>
    <t>内訳12</t>
    <rPh sb="0" eb="2">
      <t>ウチワケ</t>
    </rPh>
    <phoneticPr fontId="4"/>
  </si>
  <si>
    <t>くじ助成金収入</t>
    <rPh sb="2" eb="5">
      <t>ジョセイキン</t>
    </rPh>
    <rPh sb="5" eb="7">
      <t>シュウニュウ</t>
    </rPh>
    <phoneticPr fontId="4"/>
  </si>
  <si>
    <t>くじ助成金(概算払)</t>
    <rPh sb="2" eb="5">
      <t>ジョセイキン</t>
    </rPh>
    <rPh sb="6" eb="8">
      <t>ガイサン</t>
    </rPh>
    <rPh sb="8" eb="9">
      <t>ハラ</t>
    </rPh>
    <phoneticPr fontId="4"/>
  </si>
  <si>
    <t>くじ助成金(精算払)</t>
    <rPh sb="2" eb="5">
      <t>ジョセイキン</t>
    </rPh>
    <rPh sb="6" eb="8">
      <t>セイサン</t>
    </rPh>
    <rPh sb="8" eb="9">
      <t>ハラ</t>
    </rPh>
    <phoneticPr fontId="4"/>
  </si>
  <si>
    <t>その他</t>
    <rPh sb="2" eb="3">
      <t>ホカ</t>
    </rPh>
    <phoneticPr fontId="4"/>
  </si>
  <si>
    <t>その他補助金</t>
    <rPh sb="2" eb="3">
      <t>ホカ</t>
    </rPh>
    <rPh sb="3" eb="6">
      <t>ホジョキン</t>
    </rPh>
    <phoneticPr fontId="4"/>
  </si>
  <si>
    <t>その他助成金</t>
    <rPh sb="2" eb="3">
      <t>タ</t>
    </rPh>
    <rPh sb="3" eb="6">
      <t>ジョセイキン</t>
    </rPh>
    <phoneticPr fontId="4"/>
  </si>
  <si>
    <t>競技用具</t>
    <rPh sb="0" eb="2">
      <t>キョウギ</t>
    </rPh>
    <rPh sb="2" eb="4">
      <t>ヨウグ</t>
    </rPh>
    <phoneticPr fontId="4"/>
  </si>
  <si>
    <t>補助金</t>
    <rPh sb="0" eb="3">
      <t>ホジョキン</t>
    </rPh>
    <phoneticPr fontId="4"/>
  </si>
  <si>
    <t>交付金</t>
    <rPh sb="0" eb="3">
      <t>コウフキン</t>
    </rPh>
    <phoneticPr fontId="4"/>
  </si>
  <si>
    <t>その他</t>
    <phoneticPr fontId="4"/>
  </si>
  <si>
    <t>経理区分</t>
    <rPh sb="0" eb="2">
      <t>ケイリ</t>
    </rPh>
    <rPh sb="2" eb="4">
      <t>クブン</t>
    </rPh>
    <phoneticPr fontId="4"/>
  </si>
  <si>
    <t>収入額</t>
    <rPh sb="0" eb="2">
      <t>シュウニュウ</t>
    </rPh>
    <rPh sb="2" eb="3">
      <t>ガク</t>
    </rPh>
    <phoneticPr fontId="4"/>
  </si>
  <si>
    <t>支出額</t>
    <rPh sb="0" eb="3">
      <t>シシュツガク</t>
    </rPh>
    <phoneticPr fontId="4"/>
  </si>
  <si>
    <t>対象経費</t>
    <rPh sb="0" eb="2">
      <t>タイショウ</t>
    </rPh>
    <rPh sb="2" eb="4">
      <t>ケイヒ</t>
    </rPh>
    <phoneticPr fontId="4"/>
  </si>
  <si>
    <t>うち限度額</t>
    <rPh sb="2" eb="4">
      <t>ゲンド</t>
    </rPh>
    <rPh sb="4" eb="5">
      <t>ガク</t>
    </rPh>
    <phoneticPr fontId="4"/>
  </si>
  <si>
    <t>限度額との差</t>
    <rPh sb="0" eb="2">
      <t>ゲンド</t>
    </rPh>
    <rPh sb="2" eb="3">
      <t>ガク</t>
    </rPh>
    <rPh sb="5" eb="6">
      <t>サ</t>
    </rPh>
    <phoneticPr fontId="4"/>
  </si>
  <si>
    <t>対象外経費</t>
    <rPh sb="0" eb="3">
      <t>タイショウガイ</t>
    </rPh>
    <rPh sb="3" eb="5">
      <t>ケイヒ</t>
    </rPh>
    <phoneticPr fontId="4"/>
  </si>
  <si>
    <t>合計</t>
    <rPh sb="0" eb="2">
      <t>ゴウケイ</t>
    </rPh>
    <phoneticPr fontId="4"/>
  </si>
  <si>
    <t>増△減額</t>
    <rPh sb="0" eb="1">
      <t>マ</t>
    </rPh>
    <rPh sb="2" eb="4">
      <t>ゲンガク</t>
    </rPh>
    <rPh sb="3" eb="4">
      <t>ガク</t>
    </rPh>
    <phoneticPr fontId="1"/>
  </si>
  <si>
    <t>増△減額</t>
    <rPh sb="0" eb="1">
      <t>マ</t>
    </rPh>
    <rPh sb="2" eb="4">
      <t>ゲンガク</t>
    </rPh>
    <phoneticPr fontId="1"/>
  </si>
  <si>
    <t>くじ助成金収入</t>
    <rPh sb="2" eb="5">
      <t>ジョセイキン</t>
    </rPh>
    <phoneticPr fontId="1"/>
  </si>
  <si>
    <t>その他収入</t>
    <rPh sb="2" eb="3">
      <t>タ</t>
    </rPh>
    <rPh sb="3" eb="5">
      <t>シュウニュウ</t>
    </rPh>
    <phoneticPr fontId="1"/>
  </si>
  <si>
    <t>その他</t>
    <phoneticPr fontId="1"/>
  </si>
  <si>
    <t>内訳13</t>
    <rPh sb="0" eb="2">
      <t>ウチワケ</t>
    </rPh>
    <phoneticPr fontId="4"/>
  </si>
  <si>
    <t xml:space="preserve"> </t>
    <phoneticPr fontId="4"/>
  </si>
  <si>
    <t>NO.</t>
    <phoneticPr fontId="4"/>
  </si>
  <si>
    <t>補助金・委託金等収入</t>
    <rPh sb="0" eb="3">
      <t>ホジョキン</t>
    </rPh>
    <rPh sb="4" eb="6">
      <t>イタク</t>
    </rPh>
    <rPh sb="6" eb="7">
      <t>キン</t>
    </rPh>
    <rPh sb="7" eb="8">
      <t>トウ</t>
    </rPh>
    <rPh sb="8" eb="10">
      <t>シュウニュウ</t>
    </rPh>
    <phoneticPr fontId="4"/>
  </si>
  <si>
    <t>補助金・交付金</t>
    <rPh sb="0" eb="3">
      <t>ホジョキン</t>
    </rPh>
    <rPh sb="4" eb="7">
      <t>コウフキン</t>
    </rPh>
    <phoneticPr fontId="4"/>
  </si>
  <si>
    <t>B総額×助成割合</t>
    <rPh sb="1" eb="3">
      <t>ソウガク</t>
    </rPh>
    <phoneticPr fontId="1"/>
  </si>
  <si>
    <t>助成割合</t>
    <phoneticPr fontId="1"/>
  </si>
  <si>
    <t>事業名</t>
    <rPh sb="0" eb="2">
      <t>ジギョウ</t>
    </rPh>
    <rPh sb="2" eb="3">
      <t>メイ</t>
    </rPh>
    <phoneticPr fontId="1"/>
  </si>
  <si>
    <t>(単位：円)</t>
    <phoneticPr fontId="1"/>
  </si>
  <si>
    <t>助成対象外
経費</t>
    <phoneticPr fontId="1"/>
  </si>
  <si>
    <t>決算額</t>
    <rPh sb="0" eb="2">
      <t>ケッサン</t>
    </rPh>
    <rPh sb="2" eb="3">
      <t>ガク</t>
    </rPh>
    <phoneticPr fontId="1"/>
  </si>
  <si>
    <t>（収入）</t>
    <phoneticPr fontId="1"/>
  </si>
  <si>
    <t>（支出）</t>
    <phoneticPr fontId="1"/>
  </si>
  <si>
    <t>自己負担金</t>
    <rPh sb="0" eb="2">
      <t>ジコ</t>
    </rPh>
    <rPh sb="2" eb="5">
      <t>フタンキン</t>
    </rPh>
    <phoneticPr fontId="1"/>
  </si>
  <si>
    <t>(単位：円)</t>
  </si>
  <si>
    <t>精算払額</t>
    <rPh sb="0" eb="2">
      <t>セイサン</t>
    </rPh>
    <rPh sb="2" eb="3">
      <t>バラ</t>
    </rPh>
    <rPh sb="3" eb="4">
      <t>ガク</t>
    </rPh>
    <phoneticPr fontId="1"/>
  </si>
  <si>
    <t>概算払</t>
    <rPh sb="0" eb="3">
      <t>ガイサンバライ</t>
    </rPh>
    <phoneticPr fontId="1"/>
  </si>
  <si>
    <t>概算払受入日</t>
    <phoneticPr fontId="1"/>
  </si>
  <si>
    <t>概算払受入済額</t>
    <rPh sb="5" eb="6">
      <t>ス</t>
    </rPh>
    <rPh sb="6" eb="7">
      <t>ガク</t>
    </rPh>
    <phoneticPr fontId="1"/>
  </si>
  <si>
    <t>対象経費
（A）</t>
    <rPh sb="0" eb="2">
      <t>タイショウ</t>
    </rPh>
    <rPh sb="2" eb="4">
      <t>ケイヒ</t>
    </rPh>
    <phoneticPr fontId="12"/>
  </si>
  <si>
    <t>うち限度額
（B）</t>
    <rPh sb="2" eb="4">
      <t>ゲンド</t>
    </rPh>
    <rPh sb="4" eb="5">
      <t>ガク</t>
    </rPh>
    <phoneticPr fontId="12"/>
  </si>
  <si>
    <t>限度額との差
(A)-(B)</t>
    <rPh sb="0" eb="2">
      <t>ゲンド</t>
    </rPh>
    <rPh sb="2" eb="3">
      <t>ガク</t>
    </rPh>
    <rPh sb="5" eb="6">
      <t>サ</t>
    </rPh>
    <phoneticPr fontId="12"/>
  </si>
  <si>
    <t>大型スポーツ用品の設置</t>
    <phoneticPr fontId="1"/>
  </si>
  <si>
    <t>B総額×助成割合</t>
    <phoneticPr fontId="1"/>
  </si>
  <si>
    <t>大型スポーツ用品の設置</t>
  </si>
  <si>
    <t>○○県○○市</t>
    <rPh sb="2" eb="3">
      <t>ケン</t>
    </rPh>
    <rPh sb="5" eb="6">
      <t>シ</t>
    </rPh>
    <phoneticPr fontId="4"/>
  </si>
  <si>
    <t>○○陸上競技場ハードル設置事業</t>
    <rPh sb="2" eb="4">
      <t>リクジョウ</t>
    </rPh>
    <rPh sb="4" eb="7">
      <t>キョウギジョウ</t>
    </rPh>
    <rPh sb="11" eb="13">
      <t>セッチ</t>
    </rPh>
    <rPh sb="13" eb="15">
      <t>ジギョウ</t>
    </rPh>
    <phoneticPr fontId="4"/>
  </si>
  <si>
    <t>○○スポーツ</t>
    <phoneticPr fontId="4"/>
  </si>
  <si>
    <t>ハードル（80台）</t>
    <rPh sb="7" eb="8">
      <t>ダイ</t>
    </rPh>
    <phoneticPr fontId="4"/>
  </si>
  <si>
    <t>日本スポーツ振興センター</t>
  </si>
  <si>
    <t>精算払</t>
  </si>
  <si>
    <t>補助金・交付金</t>
    <rPh sb="4" eb="7">
      <t>コウフキン</t>
    </rPh>
    <phoneticPr fontId="1"/>
  </si>
  <si>
    <t>収支差額⇒</t>
    <rPh sb="0" eb="2">
      <t>シュウシ</t>
    </rPh>
    <rPh sb="2" eb="4">
      <t>サガク</t>
    </rPh>
    <phoneticPr fontId="1"/>
  </si>
  <si>
    <t>収支差額⇒</t>
    <rPh sb="0" eb="5">
      <t>シュウシサガクミギ</t>
    </rPh>
    <phoneticPr fontId="1"/>
  </si>
  <si>
    <t>令和６年度 収支計算書</t>
    <rPh sb="0" eb="2">
      <t>レイワ</t>
    </rPh>
    <rPh sb="3" eb="5">
      <t>ネンド</t>
    </rPh>
    <rPh sb="6" eb="8">
      <t>シュウシ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</si>
</sst>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m&quot;月&quot;d&quot;日&quot;;@"/>
    <numFmt numFmtId="178" formatCode="#,##0_ "/>
    <numFmt numFmtId="179" formatCode="#,##0_ &quot;円&quot;"/>
    <numFmt numFmtId="180" formatCode="0.00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0"/>
      <color rgb="FF0000FF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trike/>
      <sz val="10"/>
      <color rgb="FF0070C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/>
  </cellStyleXfs>
  <cellXfs count="440">
    <xf numFmtId="0" fontId="0" fillId="0" borderId="0" xfId="0"/>
    <xf numFmtId="0" fontId="15" fillId="0" borderId="1" xfId="4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5" fillId="0" borderId="1" xfId="4" applyFont="1" applyFill="1" applyBorder="1" applyAlignment="1">
      <alignment horizontal="left" vertical="center"/>
    </xf>
    <xf numFmtId="178" fontId="15" fillId="0" borderId="1" xfId="4" applyNumberFormat="1" applyFont="1" applyFill="1" applyBorder="1" applyAlignment="1">
      <alignment vertical="center"/>
    </xf>
    <xf numFmtId="0" fontId="15" fillId="0" borderId="2" xfId="4" applyFont="1" applyFill="1" applyBorder="1" applyAlignment="1">
      <alignment vertical="center"/>
    </xf>
    <xf numFmtId="178" fontId="15" fillId="0" borderId="2" xfId="4" applyNumberFormat="1" applyFont="1" applyFill="1" applyBorder="1" applyAlignment="1">
      <alignment vertical="center"/>
    </xf>
    <xf numFmtId="178" fontId="15" fillId="0" borderId="0" xfId="4" applyNumberFormat="1" applyFont="1" applyFill="1" applyAlignment="1">
      <alignment vertical="center"/>
    </xf>
    <xf numFmtId="0" fontId="15" fillId="0" borderId="1" xfId="5" applyFont="1" applyFill="1" applyBorder="1" applyAlignment="1">
      <alignment vertical="center" shrinkToFit="1"/>
    </xf>
    <xf numFmtId="0" fontId="15" fillId="0" borderId="1" xfId="4" applyFont="1" applyFill="1" applyBorder="1" applyAlignment="1">
      <alignment vertical="center" shrinkToFit="1"/>
    </xf>
    <xf numFmtId="180" fontId="15" fillId="0" borderId="1" xfId="5" applyNumberFormat="1" applyFont="1" applyFill="1" applyBorder="1" applyAlignment="1">
      <alignment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vertical="center" shrinkToFit="1"/>
    </xf>
    <xf numFmtId="176" fontId="2" fillId="2" borderId="7" xfId="1" applyNumberFormat="1" applyFont="1" applyFill="1" applyBorder="1" applyAlignment="1" applyProtection="1">
      <alignment vertical="center" shrinkToFit="1"/>
      <protection locked="0"/>
    </xf>
    <xf numFmtId="176" fontId="2" fillId="0" borderId="8" xfId="1" applyNumberFormat="1" applyFont="1" applyFill="1" applyBorder="1" applyAlignment="1" applyProtection="1">
      <alignment vertical="center" shrinkToFit="1"/>
    </xf>
    <xf numFmtId="176" fontId="2" fillId="0" borderId="9" xfId="1" applyNumberFormat="1" applyFont="1" applyBorder="1" applyAlignment="1" applyProtection="1">
      <alignment vertical="center" shrinkToFit="1"/>
    </xf>
    <xf numFmtId="176" fontId="2" fillId="2" borderId="10" xfId="1" applyNumberFormat="1" applyFont="1" applyFill="1" applyBorder="1" applyAlignment="1" applyProtection="1">
      <alignment vertical="center" shrinkToFit="1"/>
      <protection locked="0"/>
    </xf>
    <xf numFmtId="176" fontId="2" fillId="0" borderId="11" xfId="1" applyNumberFormat="1" applyFont="1" applyFill="1" applyBorder="1" applyAlignment="1" applyProtection="1">
      <alignment vertical="center" shrinkToFit="1"/>
    </xf>
    <xf numFmtId="176" fontId="2" fillId="0" borderId="12" xfId="1" applyNumberFormat="1" applyFont="1" applyBorder="1" applyAlignment="1" applyProtection="1">
      <alignment vertical="center" shrinkToFit="1"/>
    </xf>
    <xf numFmtId="176" fontId="2" fillId="0" borderId="13" xfId="1" applyNumberFormat="1" applyFont="1" applyFill="1" applyBorder="1" applyAlignment="1" applyProtection="1">
      <alignment vertical="center" shrinkToFit="1"/>
    </xf>
    <xf numFmtId="176" fontId="2" fillId="0" borderId="14" xfId="1" applyNumberFormat="1" applyFont="1" applyFill="1" applyBorder="1" applyAlignment="1" applyProtection="1">
      <alignment vertical="center" shrinkToFit="1"/>
    </xf>
    <xf numFmtId="176" fontId="2" fillId="0" borderId="15" xfId="1" applyNumberFormat="1" applyFont="1" applyFill="1" applyBorder="1" applyAlignment="1" applyProtection="1">
      <alignment vertical="center" shrinkToFit="1"/>
    </xf>
    <xf numFmtId="176" fontId="2" fillId="0" borderId="8" xfId="0" applyNumberFormat="1" applyFont="1" applyBorder="1" applyAlignment="1" applyProtection="1">
      <alignment vertical="center" shrinkToFit="1"/>
    </xf>
    <xf numFmtId="176" fontId="17" fillId="0" borderId="16" xfId="0" applyNumberFormat="1" applyFont="1" applyFill="1" applyBorder="1" applyAlignment="1" applyProtection="1">
      <alignment vertical="center" shrinkToFit="1"/>
    </xf>
    <xf numFmtId="176" fontId="2" fillId="0" borderId="17" xfId="0" applyNumberFormat="1" applyFont="1" applyBorder="1" applyAlignment="1" applyProtection="1">
      <alignment vertical="center" shrinkToFit="1"/>
    </xf>
    <xf numFmtId="176" fontId="2" fillId="0" borderId="18" xfId="0" applyNumberFormat="1" applyFont="1" applyFill="1" applyBorder="1" applyAlignment="1" applyProtection="1">
      <alignment vertical="center" shrinkToFit="1"/>
    </xf>
    <xf numFmtId="176" fontId="2" fillId="0" borderId="11" xfId="0" applyNumberFormat="1" applyFont="1" applyBorder="1" applyAlignment="1" applyProtection="1">
      <alignment vertical="center" shrinkToFit="1"/>
    </xf>
    <xf numFmtId="176" fontId="17" fillId="0" borderId="19" xfId="0" applyNumberFormat="1" applyFont="1" applyFill="1" applyBorder="1" applyAlignment="1" applyProtection="1">
      <alignment vertical="center" shrinkToFit="1"/>
    </xf>
    <xf numFmtId="176" fontId="2" fillId="0" borderId="20" xfId="0" applyNumberFormat="1" applyFont="1" applyBorder="1" applyAlignment="1" applyProtection="1">
      <alignment vertical="center" shrinkToFit="1"/>
    </xf>
    <xf numFmtId="176" fontId="2" fillId="0" borderId="21" xfId="0" applyNumberFormat="1" applyFont="1" applyFill="1" applyBorder="1" applyAlignment="1" applyProtection="1">
      <alignment vertical="center" shrinkToFit="1"/>
    </xf>
    <xf numFmtId="176" fontId="2" fillId="0" borderId="22" xfId="1" applyNumberFormat="1" applyFont="1" applyFill="1" applyBorder="1" applyAlignment="1" applyProtection="1">
      <alignment vertical="center" shrinkToFit="1"/>
    </xf>
    <xf numFmtId="176" fontId="17" fillId="0" borderId="23" xfId="0" applyNumberFormat="1" applyFont="1" applyFill="1" applyBorder="1" applyAlignment="1" applyProtection="1">
      <alignment vertical="center" shrinkToFit="1"/>
    </xf>
    <xf numFmtId="3" fontId="10" fillId="0" borderId="24" xfId="0" applyNumberFormat="1" applyFont="1" applyBorder="1" applyAlignment="1" applyProtection="1">
      <alignment horizontal="right" vertical="center"/>
    </xf>
    <xf numFmtId="49" fontId="10" fillId="0" borderId="0" xfId="0" applyNumberFormat="1" applyFont="1" applyBorder="1" applyAlignment="1" applyProtection="1">
      <alignment horizontal="right" vertical="center"/>
    </xf>
    <xf numFmtId="3" fontId="2" fillId="0" borderId="24" xfId="0" applyNumberFormat="1" applyFont="1" applyBorder="1" applyAlignment="1" applyProtection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right" vertical="center"/>
    </xf>
    <xf numFmtId="177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11" fillId="0" borderId="25" xfId="0" applyNumberFormat="1" applyFont="1" applyBorder="1" applyAlignment="1" applyProtection="1">
      <alignment horizontal="distributed" vertical="center"/>
    </xf>
    <xf numFmtId="0" fontId="11" fillId="0" borderId="26" xfId="0" applyNumberFormat="1" applyFont="1" applyBorder="1" applyAlignment="1" applyProtection="1">
      <alignment horizontal="distributed" vertical="center"/>
    </xf>
    <xf numFmtId="49" fontId="2" fillId="0" borderId="0" xfId="0" applyNumberFormat="1" applyFont="1" applyBorder="1" applyAlignment="1" applyProtection="1">
      <alignment vertical="center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178" fontId="15" fillId="0" borderId="28" xfId="3" applyNumberFormat="1" applyBorder="1" applyAlignment="1" applyProtection="1">
      <alignment horizontal="center" vertical="center"/>
      <protection locked="0"/>
    </xf>
    <xf numFmtId="178" fontId="15" fillId="0" borderId="29" xfId="3" applyNumberFormat="1" applyBorder="1" applyAlignment="1" applyProtection="1">
      <alignment horizontal="center" vertical="center"/>
      <protection locked="0"/>
    </xf>
    <xf numFmtId="178" fontId="15" fillId="0" borderId="28" xfId="3" applyNumberFormat="1" applyFont="1" applyBorder="1" applyAlignment="1" applyProtection="1">
      <alignment horizontal="center" vertical="center"/>
      <protection locked="0"/>
    </xf>
    <xf numFmtId="178" fontId="15" fillId="0" borderId="30" xfId="3" applyNumberFormat="1" applyBorder="1" applyAlignment="1" applyProtection="1">
      <alignment horizontal="center" vertical="center"/>
      <protection locked="0"/>
    </xf>
    <xf numFmtId="0" fontId="19" fillId="0" borderId="16" xfId="3" applyFont="1" applyBorder="1" applyAlignment="1" applyProtection="1">
      <alignment vertical="center" wrapText="1"/>
      <protection locked="0"/>
    </xf>
    <xf numFmtId="176" fontId="3" fillId="0" borderId="16" xfId="3" applyNumberFormat="1" applyFont="1" applyFill="1" applyBorder="1" applyAlignment="1" applyProtection="1">
      <alignment horizontal="center" vertical="center"/>
      <protection locked="0"/>
    </xf>
    <xf numFmtId="176" fontId="15" fillId="0" borderId="16" xfId="3" applyNumberFormat="1" applyFill="1" applyBorder="1" applyAlignment="1" applyProtection="1">
      <alignment horizontal="center" vertical="center"/>
      <protection locked="0"/>
    </xf>
    <xf numFmtId="176" fontId="15" fillId="3" borderId="16" xfId="3" applyNumberFormat="1" applyFill="1" applyBorder="1" applyProtection="1">
      <alignment vertical="center"/>
      <protection locked="0"/>
    </xf>
    <xf numFmtId="176" fontId="15" fillId="4" borderId="16" xfId="3" applyNumberFormat="1" applyFill="1" applyBorder="1" applyProtection="1">
      <alignment vertical="center"/>
      <protection locked="0"/>
    </xf>
    <xf numFmtId="176" fontId="15" fillId="0" borderId="16" xfId="3" applyNumberFormat="1" applyBorder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horizontal="distributed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distributed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center"/>
    </xf>
    <xf numFmtId="3" fontId="17" fillId="0" borderId="24" xfId="0" applyNumberFormat="1" applyFont="1" applyBorder="1" applyAlignment="1" applyProtection="1">
      <alignment horizontal="right" vertical="center"/>
    </xf>
    <xf numFmtId="0" fontId="17" fillId="0" borderId="3" xfId="0" applyFont="1" applyBorder="1" applyAlignment="1" applyProtection="1">
      <alignment horizontal="distributed" vertical="center"/>
    </xf>
    <xf numFmtId="176" fontId="17" fillId="2" borderId="7" xfId="1" applyNumberFormat="1" applyFont="1" applyFill="1" applyBorder="1" applyAlignment="1" applyProtection="1">
      <alignment vertical="center" shrinkToFit="1"/>
      <protection locked="0"/>
    </xf>
    <xf numFmtId="176" fontId="17" fillId="0" borderId="8" xfId="1" applyNumberFormat="1" applyFont="1" applyFill="1" applyBorder="1" applyAlignment="1" applyProtection="1">
      <alignment vertical="center" shrinkToFit="1"/>
    </xf>
    <xf numFmtId="3" fontId="20" fillId="0" borderId="24" xfId="0" applyNumberFormat="1" applyFont="1" applyBorder="1" applyAlignment="1" applyProtection="1">
      <alignment horizontal="right" vertical="center"/>
    </xf>
    <xf numFmtId="0" fontId="18" fillId="0" borderId="25" xfId="0" applyNumberFormat="1" applyFont="1" applyBorder="1" applyAlignment="1" applyProtection="1">
      <alignment horizontal="distributed" vertical="center"/>
    </xf>
    <xf numFmtId="0" fontId="18" fillId="0" borderId="26" xfId="0" applyNumberFormat="1" applyFont="1" applyBorder="1" applyAlignment="1" applyProtection="1">
      <alignment horizontal="distributed" vertical="center"/>
    </xf>
    <xf numFmtId="179" fontId="17" fillId="0" borderId="0" xfId="0" applyNumberFormat="1" applyFont="1" applyBorder="1" applyAlignment="1" applyProtection="1">
      <alignment horizontal="right" vertical="center"/>
    </xf>
    <xf numFmtId="49" fontId="17" fillId="0" borderId="0" xfId="0" applyNumberFormat="1" applyFont="1" applyBorder="1" applyAlignment="1" applyProtection="1">
      <alignment horizontal="right" vertical="center"/>
    </xf>
    <xf numFmtId="177" fontId="17" fillId="0" borderId="0" xfId="0" applyNumberFormat="1" applyFont="1" applyBorder="1" applyAlignment="1" applyProtection="1">
      <alignment horizontal="right" vertical="center"/>
    </xf>
    <xf numFmtId="0" fontId="17" fillId="0" borderId="4" xfId="0" applyFont="1" applyBorder="1" applyAlignment="1" applyProtection="1">
      <alignment horizontal="distributed" vertical="center"/>
    </xf>
    <xf numFmtId="176" fontId="17" fillId="2" borderId="10" xfId="1" applyNumberFormat="1" applyFont="1" applyFill="1" applyBorder="1" applyAlignment="1" applyProtection="1">
      <alignment vertical="center" shrinkToFit="1"/>
      <protection locked="0"/>
    </xf>
    <xf numFmtId="176" fontId="17" fillId="0" borderId="11" xfId="1" applyNumberFormat="1" applyFont="1" applyFill="1" applyBorder="1" applyAlignment="1" applyProtection="1">
      <alignment vertical="center" shrinkToFit="1"/>
    </xf>
    <xf numFmtId="0" fontId="17" fillId="0" borderId="5" xfId="0" applyFont="1" applyBorder="1" applyAlignment="1" applyProtection="1">
      <alignment horizontal="distributed" vertical="center"/>
    </xf>
    <xf numFmtId="176" fontId="17" fillId="0" borderId="13" xfId="1" applyNumberFormat="1" applyFont="1" applyFill="1" applyBorder="1" applyAlignment="1" applyProtection="1">
      <alignment vertical="center" shrinkToFit="1"/>
    </xf>
    <xf numFmtId="176" fontId="17" fillId="0" borderId="14" xfId="1" applyNumberFormat="1" applyFont="1" applyFill="1" applyBorder="1" applyAlignment="1" applyProtection="1">
      <alignment vertical="center" shrinkToFit="1"/>
    </xf>
    <xf numFmtId="176" fontId="17" fillId="0" borderId="15" xfId="1" applyNumberFormat="1" applyFont="1" applyFill="1" applyBorder="1" applyAlignment="1" applyProtection="1">
      <alignment vertical="center" shrinkToFit="1"/>
    </xf>
    <xf numFmtId="0" fontId="17" fillId="0" borderId="0" xfId="0" applyFont="1" applyAlignment="1" applyProtection="1">
      <alignment horizontal="right" vertical="center"/>
    </xf>
    <xf numFmtId="176" fontId="17" fillId="0" borderId="9" xfId="1" applyNumberFormat="1" applyFont="1" applyBorder="1" applyAlignment="1" applyProtection="1">
      <alignment vertical="center" shrinkToFit="1"/>
    </xf>
    <xf numFmtId="176" fontId="17" fillId="0" borderId="8" xfId="0" applyNumberFormat="1" applyFont="1" applyBorder="1" applyAlignment="1" applyProtection="1">
      <alignment vertical="center" shrinkToFit="1"/>
    </xf>
    <xf numFmtId="176" fontId="17" fillId="0" borderId="17" xfId="0" applyNumberFormat="1" applyFont="1" applyBorder="1" applyAlignment="1" applyProtection="1">
      <alignment vertical="center" shrinkToFit="1"/>
    </xf>
    <xf numFmtId="176" fontId="17" fillId="0" borderId="18" xfId="0" applyNumberFormat="1" applyFont="1" applyFill="1" applyBorder="1" applyAlignment="1" applyProtection="1">
      <alignment vertical="center" shrinkToFit="1"/>
    </xf>
    <xf numFmtId="176" fontId="17" fillId="0" borderId="12" xfId="1" applyNumberFormat="1" applyFont="1" applyBorder="1" applyAlignment="1" applyProtection="1">
      <alignment vertical="center" shrinkToFit="1"/>
    </xf>
    <xf numFmtId="176" fontId="17" fillId="0" borderId="11" xfId="0" applyNumberFormat="1" applyFont="1" applyBorder="1" applyAlignment="1" applyProtection="1">
      <alignment vertical="center" shrinkToFit="1"/>
    </xf>
    <xf numFmtId="176" fontId="17" fillId="0" borderId="20" xfId="0" applyNumberFormat="1" applyFont="1" applyBorder="1" applyAlignment="1" applyProtection="1">
      <alignment vertical="center" shrinkToFit="1"/>
    </xf>
    <xf numFmtId="176" fontId="17" fillId="0" borderId="21" xfId="0" applyNumberFormat="1" applyFont="1" applyFill="1" applyBorder="1" applyAlignment="1" applyProtection="1">
      <alignment vertical="center" shrinkToFit="1"/>
    </xf>
    <xf numFmtId="176" fontId="17" fillId="0" borderId="22" xfId="1" applyNumberFormat="1" applyFont="1" applyFill="1" applyBorder="1" applyAlignment="1" applyProtection="1">
      <alignment vertical="center" shrinkToFit="1"/>
    </xf>
    <xf numFmtId="176" fontId="17" fillId="0" borderId="6" xfId="0" applyNumberFormat="1" applyFont="1" applyFill="1" applyBorder="1" applyAlignment="1" applyProtection="1">
      <alignment vertical="center" shrinkToFit="1"/>
    </xf>
    <xf numFmtId="57" fontId="15" fillId="0" borderId="16" xfId="3" applyNumberFormat="1" applyFont="1" applyBorder="1" applyProtection="1">
      <alignment vertical="center"/>
      <protection locked="0"/>
    </xf>
    <xf numFmtId="176" fontId="15" fillId="0" borderId="16" xfId="3" applyNumberFormat="1" applyFont="1" applyFill="1" applyBorder="1" applyAlignment="1" applyProtection="1">
      <alignment horizontal="center" vertical="center"/>
      <protection locked="0"/>
    </xf>
    <xf numFmtId="0" fontId="15" fillId="0" borderId="32" xfId="3" applyBorder="1" applyProtection="1">
      <alignment vertical="center"/>
      <protection locked="0"/>
    </xf>
    <xf numFmtId="0" fontId="15" fillId="0" borderId="16" xfId="3" applyBorder="1" applyProtection="1">
      <alignment vertical="center"/>
      <protection locked="0"/>
    </xf>
    <xf numFmtId="0" fontId="15" fillId="0" borderId="33" xfId="3" applyBorder="1" applyProtection="1">
      <alignment vertical="center"/>
      <protection locked="0"/>
    </xf>
    <xf numFmtId="0" fontId="15" fillId="0" borderId="18" xfId="3" applyBorder="1" applyProtection="1">
      <alignment vertical="center"/>
      <protection locked="0"/>
    </xf>
    <xf numFmtId="0" fontId="15" fillId="0" borderId="16" xfId="3" applyFill="1" applyBorder="1" applyProtection="1">
      <alignment vertical="center"/>
      <protection locked="0"/>
    </xf>
    <xf numFmtId="0" fontId="15" fillId="3" borderId="16" xfId="3" applyFill="1" applyBorder="1" applyProtection="1">
      <alignment vertical="center"/>
      <protection locked="0"/>
    </xf>
    <xf numFmtId="176" fontId="15" fillId="4" borderId="32" xfId="3" applyNumberFormat="1" applyFill="1" applyBorder="1" applyProtection="1">
      <alignment vertical="center"/>
      <protection locked="0"/>
    </xf>
    <xf numFmtId="176" fontId="15" fillId="0" borderId="32" xfId="3" applyNumberFormat="1" applyBorder="1" applyProtection="1">
      <alignment vertical="center"/>
      <protection locked="0"/>
    </xf>
    <xf numFmtId="176" fontId="15" fillId="0" borderId="33" xfId="3" applyNumberFormat="1" applyBorder="1" applyProtection="1">
      <alignment vertical="center"/>
      <protection locked="0"/>
    </xf>
    <xf numFmtId="0" fontId="21" fillId="0" borderId="16" xfId="3" applyFont="1" applyBorder="1" applyProtection="1">
      <alignment vertical="center"/>
      <protection locked="0"/>
    </xf>
    <xf numFmtId="0" fontId="21" fillId="0" borderId="33" xfId="3" applyFont="1" applyBorder="1" applyProtection="1">
      <alignment vertical="center"/>
      <protection locked="0"/>
    </xf>
    <xf numFmtId="0" fontId="15" fillId="0" borderId="34" xfId="3" applyBorder="1" applyProtection="1">
      <alignment vertical="center"/>
      <protection locked="0"/>
    </xf>
    <xf numFmtId="0" fontId="15" fillId="0" borderId="0" xfId="3" applyBorder="1" applyProtection="1">
      <alignment vertical="center"/>
      <protection locked="0"/>
    </xf>
    <xf numFmtId="0" fontId="15" fillId="0" borderId="32" xfId="3" applyFont="1" applyBorder="1" applyProtection="1">
      <alignment vertical="center"/>
      <protection locked="0"/>
    </xf>
    <xf numFmtId="0" fontId="15" fillId="0" borderId="16" xfId="3" applyFont="1" applyBorder="1" applyProtection="1">
      <alignment vertical="center"/>
      <protection locked="0"/>
    </xf>
    <xf numFmtId="0" fontId="15" fillId="0" borderId="33" xfId="3" applyFont="1" applyBorder="1" applyProtection="1">
      <alignment vertical="center"/>
      <protection locked="0"/>
    </xf>
    <xf numFmtId="0" fontId="15" fillId="0" borderId="18" xfId="3" applyFont="1" applyBorder="1" applyProtection="1">
      <alignment vertical="center"/>
      <protection locked="0"/>
    </xf>
    <xf numFmtId="0" fontId="15" fillId="0" borderId="16" xfId="3" applyFont="1" applyFill="1" applyBorder="1" applyProtection="1">
      <alignment vertical="center"/>
      <protection locked="0"/>
    </xf>
    <xf numFmtId="0" fontId="15" fillId="0" borderId="34" xfId="3" applyFont="1" applyBorder="1" applyProtection="1">
      <alignment vertical="center"/>
      <protection locked="0"/>
    </xf>
    <xf numFmtId="0" fontId="15" fillId="0" borderId="0" xfId="3" applyFont="1" applyBorder="1" applyProtection="1">
      <alignment vertical="center"/>
      <protection locked="0"/>
    </xf>
    <xf numFmtId="0" fontId="15" fillId="5" borderId="16" xfId="3" applyFill="1" applyBorder="1" applyProtection="1">
      <alignment vertical="center"/>
      <protection locked="0"/>
    </xf>
    <xf numFmtId="176" fontId="15" fillId="5" borderId="16" xfId="3" applyNumberFormat="1" applyFill="1" applyBorder="1" applyProtection="1">
      <alignment vertical="center"/>
      <protection locked="0"/>
    </xf>
    <xf numFmtId="176" fontId="15" fillId="0" borderId="37" xfId="3" applyNumberFormat="1" applyBorder="1" applyProtection="1">
      <alignment vertical="center"/>
      <protection locked="0"/>
    </xf>
    <xf numFmtId="176" fontId="15" fillId="0" borderId="38" xfId="3" applyNumberFormat="1" applyBorder="1" applyProtection="1">
      <alignment vertical="center"/>
      <protection locked="0"/>
    </xf>
    <xf numFmtId="0" fontId="15" fillId="0" borderId="39" xfId="3" applyBorder="1" applyProtection="1">
      <alignment vertical="center"/>
      <protection locked="0"/>
    </xf>
    <xf numFmtId="0" fontId="15" fillId="0" borderId="0" xfId="3" applyAlignment="1" applyProtection="1">
      <alignment horizontal="center" vertical="center"/>
      <protection locked="0"/>
    </xf>
    <xf numFmtId="0" fontId="15" fillId="0" borderId="0" xfId="3" applyProtection="1">
      <alignment vertical="center"/>
      <protection locked="0"/>
    </xf>
    <xf numFmtId="0" fontId="3" fillId="0" borderId="0" xfId="3" applyFont="1" applyBorder="1" applyAlignment="1" applyProtection="1">
      <alignment vertical="center"/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distributed" vertical="center"/>
      <protection locked="0"/>
    </xf>
    <xf numFmtId="0" fontId="3" fillId="0" borderId="40" xfId="3" applyFont="1" applyBorder="1" applyProtection="1">
      <alignment vertical="center"/>
      <protection locked="0"/>
    </xf>
    <xf numFmtId="0" fontId="3" fillId="0" borderId="0" xfId="3" applyFont="1" applyBorder="1" applyProtection="1">
      <alignment vertical="center"/>
      <protection locked="0"/>
    </xf>
    <xf numFmtId="0" fontId="5" fillId="0" borderId="0" xfId="3" applyFont="1" applyBorder="1" applyAlignment="1" applyProtection="1">
      <alignment vertical="center" wrapText="1"/>
      <protection locked="0"/>
    </xf>
    <xf numFmtId="0" fontId="3" fillId="0" borderId="41" xfId="3" applyFont="1" applyBorder="1" applyProtection="1">
      <alignment vertical="center"/>
      <protection locked="0"/>
    </xf>
    <xf numFmtId="0" fontId="3" fillId="0" borderId="42" xfId="3" applyFont="1" applyBorder="1" applyAlignment="1" applyProtection="1">
      <alignment horizontal="center" vertical="center"/>
      <protection locked="0"/>
    </xf>
    <xf numFmtId="0" fontId="3" fillId="0" borderId="41" xfId="3" applyFont="1" applyBorder="1" applyAlignment="1" applyProtection="1">
      <alignment horizontal="center" vertical="center"/>
      <protection locked="0"/>
    </xf>
    <xf numFmtId="0" fontId="3" fillId="0" borderId="43" xfId="3" applyFont="1" applyBorder="1" applyAlignment="1" applyProtection="1">
      <alignment horizontal="center" vertical="center"/>
      <protection locked="0"/>
    </xf>
    <xf numFmtId="0" fontId="3" fillId="0" borderId="42" xfId="3" applyFont="1" applyFill="1" applyBorder="1" applyAlignment="1" applyProtection="1">
      <alignment horizontal="center" vertical="center"/>
      <protection locked="0"/>
    </xf>
    <xf numFmtId="0" fontId="3" fillId="3" borderId="42" xfId="3" applyFont="1" applyFill="1" applyBorder="1" applyAlignment="1" applyProtection="1">
      <alignment horizontal="center" vertical="center"/>
      <protection locked="0"/>
    </xf>
    <xf numFmtId="0" fontId="3" fillId="4" borderId="41" xfId="3" applyFont="1" applyFill="1" applyBorder="1" applyAlignment="1" applyProtection="1">
      <alignment horizontal="center" vertical="center"/>
      <protection locked="0"/>
    </xf>
    <xf numFmtId="0" fontId="3" fillId="4" borderId="42" xfId="3" applyFont="1" applyFill="1" applyBorder="1" applyAlignment="1" applyProtection="1">
      <alignment horizontal="center" vertical="center"/>
      <protection locked="0"/>
    </xf>
    <xf numFmtId="0" fontId="3" fillId="5" borderId="41" xfId="3" applyFont="1" applyFill="1" applyBorder="1" applyAlignment="1" applyProtection="1">
      <alignment horizontal="center" vertical="center"/>
      <protection locked="0"/>
    </xf>
    <xf numFmtId="0" fontId="3" fillId="5" borderId="43" xfId="3" applyFont="1" applyFill="1" applyBorder="1" applyAlignment="1" applyProtection="1">
      <alignment horizontal="center" vertical="center"/>
      <protection locked="0"/>
    </xf>
    <xf numFmtId="0" fontId="3" fillId="0" borderId="0" xfId="3" applyFont="1" applyProtection="1">
      <alignment vertical="center"/>
      <protection locked="0"/>
    </xf>
    <xf numFmtId="0" fontId="3" fillId="0" borderId="44" xfId="3" applyFont="1" applyBorder="1" applyProtection="1">
      <alignment vertical="center"/>
      <protection locked="0"/>
    </xf>
    <xf numFmtId="0" fontId="3" fillId="0" borderId="45" xfId="3" applyFont="1" applyBorder="1" applyAlignment="1" applyProtection="1">
      <alignment horizontal="center" vertical="center"/>
      <protection locked="0"/>
    </xf>
    <xf numFmtId="0" fontId="3" fillId="0" borderId="44" xfId="3" applyFont="1" applyBorder="1" applyAlignment="1" applyProtection="1">
      <alignment horizontal="center" vertical="center"/>
      <protection locked="0"/>
    </xf>
    <xf numFmtId="0" fontId="3" fillId="0" borderId="46" xfId="3" applyFont="1" applyBorder="1" applyAlignment="1" applyProtection="1">
      <alignment horizontal="center" vertical="center"/>
      <protection locked="0"/>
    </xf>
    <xf numFmtId="0" fontId="3" fillId="0" borderId="44" xfId="3" applyFont="1" applyFill="1" applyBorder="1" applyAlignment="1" applyProtection="1">
      <alignment horizontal="center" vertical="center"/>
      <protection locked="0"/>
    </xf>
    <xf numFmtId="0" fontId="3" fillId="3" borderId="44" xfId="3" applyFont="1" applyFill="1" applyBorder="1" applyAlignment="1" applyProtection="1">
      <alignment horizontal="center" vertical="center"/>
      <protection locked="0"/>
    </xf>
    <xf numFmtId="0" fontId="3" fillId="3" borderId="45" xfId="3" applyFont="1" applyFill="1" applyBorder="1" applyAlignment="1" applyProtection="1">
      <alignment horizontal="center" vertical="center"/>
      <protection locked="0"/>
    </xf>
    <xf numFmtId="0" fontId="3" fillId="4" borderId="44" xfId="3" applyFont="1" applyFill="1" applyBorder="1" applyAlignment="1" applyProtection="1">
      <alignment horizontal="center" vertical="center"/>
      <protection locked="0"/>
    </xf>
    <xf numFmtId="0" fontId="3" fillId="4" borderId="45" xfId="3" applyFont="1" applyFill="1" applyBorder="1" applyAlignment="1" applyProtection="1">
      <alignment horizontal="center" vertical="center"/>
      <protection locked="0"/>
    </xf>
    <xf numFmtId="0" fontId="3" fillId="0" borderId="47" xfId="3" applyFont="1" applyBorder="1" applyAlignment="1" applyProtection="1">
      <alignment horizontal="center" vertical="center"/>
      <protection locked="0"/>
    </xf>
    <xf numFmtId="0" fontId="3" fillId="0" borderId="48" xfId="3" applyFont="1" applyBorder="1" applyAlignment="1" applyProtection="1">
      <alignment horizontal="center" vertical="center"/>
      <protection locked="0"/>
    </xf>
    <xf numFmtId="0" fontId="3" fillId="0" borderId="49" xfId="3" applyFont="1" applyBorder="1" applyAlignment="1" applyProtection="1">
      <alignment horizontal="center" vertical="center"/>
      <protection locked="0"/>
    </xf>
    <xf numFmtId="0" fontId="3" fillId="0" borderId="50" xfId="3" applyFont="1" applyBorder="1" applyAlignment="1" applyProtection="1">
      <alignment horizontal="center" vertical="center"/>
      <protection locked="0"/>
    </xf>
    <xf numFmtId="0" fontId="3" fillId="5" borderId="45" xfId="3" applyFont="1" applyFill="1" applyBorder="1" applyAlignment="1" applyProtection="1">
      <alignment horizontal="center" vertical="center"/>
      <protection locked="0"/>
    </xf>
    <xf numFmtId="0" fontId="3" fillId="5" borderId="46" xfId="3" applyFont="1" applyFill="1" applyBorder="1" applyAlignment="1" applyProtection="1">
      <alignment horizontal="center" vertical="center"/>
      <protection locked="0"/>
    </xf>
    <xf numFmtId="0" fontId="15" fillId="0" borderId="51" xfId="3" applyBorder="1" applyAlignment="1" applyProtection="1">
      <alignment horizontal="center" vertical="center"/>
      <protection locked="0"/>
    </xf>
    <xf numFmtId="0" fontId="15" fillId="0" borderId="0" xfId="3" applyBorder="1" applyAlignment="1" applyProtection="1">
      <alignment horizontal="center" vertical="center"/>
      <protection locked="0"/>
    </xf>
    <xf numFmtId="0" fontId="15" fillId="0" borderId="34" xfId="3" applyBorder="1" applyAlignment="1" applyProtection="1">
      <alignment horizontal="center" vertical="center"/>
      <protection locked="0"/>
    </xf>
    <xf numFmtId="0" fontId="15" fillId="0" borderId="0" xfId="3" applyBorder="1" applyAlignment="1" applyProtection="1">
      <alignment horizontal="distributed" vertical="center"/>
      <protection locked="0"/>
    </xf>
    <xf numFmtId="0" fontId="15" fillId="0" borderId="35" xfId="3" applyBorder="1" applyAlignment="1" applyProtection="1">
      <alignment horizontal="center" vertical="center"/>
      <protection locked="0"/>
    </xf>
    <xf numFmtId="0" fontId="15" fillId="0" borderId="0" xfId="3" applyFill="1" applyBorder="1" applyAlignment="1" applyProtection="1">
      <alignment horizontal="center" vertical="center"/>
      <protection locked="0"/>
    </xf>
    <xf numFmtId="0" fontId="15" fillId="0" borderId="0" xfId="3" applyFill="1" applyBorder="1" applyAlignment="1" applyProtection="1">
      <alignment horizontal="distributed" vertical="center"/>
      <protection locked="0"/>
    </xf>
    <xf numFmtId="0" fontId="15" fillId="3" borderId="0" xfId="3" applyFill="1" applyBorder="1" applyAlignment="1" applyProtection="1">
      <alignment horizontal="center" vertical="center"/>
      <protection locked="0"/>
    </xf>
    <xf numFmtId="0" fontId="15" fillId="3" borderId="0" xfId="3" applyFill="1" applyBorder="1" applyAlignment="1" applyProtection="1">
      <alignment horizontal="distributed" vertical="center"/>
      <protection locked="0"/>
    </xf>
    <xf numFmtId="0" fontId="15" fillId="4" borderId="34" xfId="3" applyFill="1" applyBorder="1" applyAlignment="1" applyProtection="1">
      <alignment horizontal="center" vertical="center"/>
      <protection locked="0"/>
    </xf>
    <xf numFmtId="0" fontId="15" fillId="4" borderId="0" xfId="3" applyFill="1" applyBorder="1" applyAlignment="1" applyProtection="1">
      <alignment horizontal="distributed" vertical="center"/>
      <protection locked="0"/>
    </xf>
    <xf numFmtId="0" fontId="15" fillId="4" borderId="0" xfId="3" applyFill="1" applyBorder="1" applyAlignment="1" applyProtection="1">
      <alignment horizontal="center" vertical="center"/>
      <protection locked="0"/>
    </xf>
    <xf numFmtId="0" fontId="15" fillId="0" borderId="36" xfId="3" applyBorder="1" applyAlignment="1" applyProtection="1">
      <alignment horizontal="center" vertical="center"/>
      <protection locked="0"/>
    </xf>
    <xf numFmtId="0" fontId="15" fillId="5" borderId="0" xfId="3" applyFill="1" applyBorder="1" applyAlignment="1" applyProtection="1">
      <alignment horizontal="center" vertical="center"/>
      <protection locked="0"/>
    </xf>
    <xf numFmtId="0" fontId="15" fillId="5" borderId="0" xfId="3" applyFill="1" applyBorder="1" applyAlignment="1" applyProtection="1">
      <alignment horizontal="distributed" vertical="center"/>
      <protection locked="0"/>
    </xf>
    <xf numFmtId="0" fontId="15" fillId="5" borderId="35" xfId="3" applyFill="1" applyBorder="1" applyAlignment="1" applyProtection="1">
      <alignment horizontal="center" vertical="center"/>
      <protection locked="0"/>
    </xf>
    <xf numFmtId="0" fontId="15" fillId="5" borderId="18" xfId="3" applyFill="1" applyBorder="1" applyProtection="1">
      <alignment vertical="center"/>
      <protection locked="0"/>
    </xf>
    <xf numFmtId="0" fontId="15" fillId="0" borderId="0" xfId="3" applyFont="1" applyProtection="1">
      <alignment vertical="center"/>
      <protection locked="0"/>
    </xf>
    <xf numFmtId="0" fontId="15" fillId="0" borderId="0" xfId="3" applyFont="1" applyBorder="1" applyAlignment="1" applyProtection="1">
      <alignment vertical="center"/>
      <protection locked="0"/>
    </xf>
    <xf numFmtId="0" fontId="15" fillId="0" borderId="0" xfId="3" applyFont="1" applyBorder="1" applyAlignment="1" applyProtection="1">
      <alignment horizontal="distributed" vertical="center"/>
      <protection locked="0"/>
    </xf>
    <xf numFmtId="0" fontId="15" fillId="0" borderId="40" xfId="3" applyFont="1" applyBorder="1" applyProtection="1">
      <alignment vertical="center"/>
      <protection locked="0"/>
    </xf>
    <xf numFmtId="0" fontId="22" fillId="0" borderId="0" xfId="3" applyFont="1" applyBorder="1" applyAlignment="1" applyProtection="1">
      <alignment vertical="center" wrapText="1"/>
      <protection locked="0"/>
    </xf>
    <xf numFmtId="0" fontId="15" fillId="0" borderId="41" xfId="3" applyFont="1" applyBorder="1" applyProtection="1">
      <alignment vertical="center"/>
      <protection locked="0"/>
    </xf>
    <xf numFmtId="0" fontId="15" fillId="0" borderId="42" xfId="3" applyFont="1" applyBorder="1" applyAlignment="1" applyProtection="1">
      <alignment horizontal="center" vertical="center"/>
      <protection locked="0"/>
    </xf>
    <xf numFmtId="0" fontId="15" fillId="0" borderId="41" xfId="3" applyFont="1" applyBorder="1" applyAlignment="1" applyProtection="1">
      <alignment horizontal="center" vertical="center"/>
      <protection locked="0"/>
    </xf>
    <xf numFmtId="0" fontId="15" fillId="0" borderId="43" xfId="3" applyFont="1" applyBorder="1" applyAlignment="1" applyProtection="1">
      <alignment horizontal="center" vertical="center"/>
      <protection locked="0"/>
    </xf>
    <xf numFmtId="0" fontId="15" fillId="0" borderId="42" xfId="3" applyFont="1" applyFill="1" applyBorder="1" applyAlignment="1" applyProtection="1">
      <alignment horizontal="center" vertical="center"/>
      <protection locked="0"/>
    </xf>
    <xf numFmtId="0" fontId="15" fillId="3" borderId="42" xfId="3" applyFont="1" applyFill="1" applyBorder="1" applyAlignment="1" applyProtection="1">
      <alignment horizontal="center" vertical="center"/>
      <protection locked="0"/>
    </xf>
    <xf numFmtId="0" fontId="15" fillId="4" borderId="41" xfId="3" applyFont="1" applyFill="1" applyBorder="1" applyAlignment="1" applyProtection="1">
      <alignment horizontal="center" vertical="center"/>
      <protection locked="0"/>
    </xf>
    <xf numFmtId="0" fontId="15" fillId="4" borderId="42" xfId="3" applyFont="1" applyFill="1" applyBorder="1" applyAlignment="1" applyProtection="1">
      <alignment horizontal="center" vertical="center"/>
      <protection locked="0"/>
    </xf>
    <xf numFmtId="0" fontId="15" fillId="4" borderId="52" xfId="3" applyFont="1" applyFill="1" applyBorder="1" applyAlignment="1" applyProtection="1">
      <alignment horizontal="center" vertical="center"/>
      <protection locked="0"/>
    </xf>
    <xf numFmtId="0" fontId="15" fillId="5" borderId="41" xfId="3" applyFont="1" applyFill="1" applyBorder="1" applyAlignment="1" applyProtection="1">
      <alignment horizontal="center" vertical="center"/>
      <protection locked="0"/>
    </xf>
    <xf numFmtId="0" fontId="15" fillId="5" borderId="43" xfId="3" applyFont="1" applyFill="1" applyBorder="1" applyAlignment="1" applyProtection="1">
      <alignment horizontal="center" vertical="center"/>
      <protection locked="0"/>
    </xf>
    <xf numFmtId="0" fontId="15" fillId="0" borderId="44" xfId="3" applyFont="1" applyBorder="1" applyProtection="1">
      <alignment vertical="center"/>
      <protection locked="0"/>
    </xf>
    <xf numFmtId="0" fontId="15" fillId="0" borderId="45" xfId="3" applyFont="1" applyBorder="1" applyAlignment="1" applyProtection="1">
      <alignment horizontal="center" vertical="center"/>
      <protection locked="0"/>
    </xf>
    <xf numFmtId="0" fontId="15" fillId="0" borderId="44" xfId="3" applyFont="1" applyBorder="1" applyAlignment="1" applyProtection="1">
      <alignment horizontal="center" vertical="center"/>
      <protection locked="0"/>
    </xf>
    <xf numFmtId="0" fontId="15" fillId="0" borderId="46" xfId="3" applyFont="1" applyBorder="1" applyAlignment="1" applyProtection="1">
      <alignment horizontal="center" vertical="center"/>
      <protection locked="0"/>
    </xf>
    <xf numFmtId="0" fontId="15" fillId="0" borderId="44" xfId="3" applyFont="1" applyFill="1" applyBorder="1" applyAlignment="1" applyProtection="1">
      <alignment horizontal="center" vertical="center"/>
      <protection locked="0"/>
    </xf>
    <xf numFmtId="0" fontId="15" fillId="3" borderId="44" xfId="3" applyFont="1" applyFill="1" applyBorder="1" applyAlignment="1" applyProtection="1">
      <alignment horizontal="center" vertical="center"/>
      <protection locked="0"/>
    </xf>
    <xf numFmtId="0" fontId="15" fillId="3" borderId="45" xfId="3" applyFont="1" applyFill="1" applyBorder="1" applyAlignment="1" applyProtection="1">
      <alignment horizontal="center" vertical="center"/>
      <protection locked="0"/>
    </xf>
    <xf numFmtId="0" fontId="15" fillId="4" borderId="44" xfId="3" applyFont="1" applyFill="1" applyBorder="1" applyAlignment="1" applyProtection="1">
      <alignment horizontal="center" vertical="center"/>
      <protection locked="0"/>
    </xf>
    <xf numFmtId="0" fontId="15" fillId="4" borderId="45" xfId="3" applyFont="1" applyFill="1" applyBorder="1" applyAlignment="1" applyProtection="1">
      <alignment horizontal="center" vertical="center"/>
      <protection locked="0"/>
    </xf>
    <xf numFmtId="0" fontId="15" fillId="0" borderId="47" xfId="3" applyFont="1" applyBorder="1" applyAlignment="1" applyProtection="1">
      <alignment horizontal="center" vertical="center"/>
      <protection locked="0"/>
    </xf>
    <xf numFmtId="0" fontId="15" fillId="0" borderId="48" xfId="3" applyFont="1" applyBorder="1" applyAlignment="1" applyProtection="1">
      <alignment horizontal="center" vertical="center"/>
      <protection locked="0"/>
    </xf>
    <xf numFmtId="0" fontId="15" fillId="0" borderId="49" xfId="3" applyFont="1" applyBorder="1" applyAlignment="1" applyProtection="1">
      <alignment horizontal="center" vertical="center"/>
      <protection locked="0"/>
    </xf>
    <xf numFmtId="0" fontId="15" fillId="0" borderId="53" xfId="3" applyFont="1" applyBorder="1" applyAlignment="1" applyProtection="1">
      <alignment horizontal="center" vertical="center"/>
      <protection locked="0"/>
    </xf>
    <xf numFmtId="0" fontId="15" fillId="0" borderId="50" xfId="3" applyFont="1" applyBorder="1" applyAlignment="1" applyProtection="1">
      <alignment horizontal="center" vertical="center"/>
      <protection locked="0"/>
    </xf>
    <xf numFmtId="0" fontId="15" fillId="5" borderId="44" xfId="3" applyFont="1" applyFill="1" applyBorder="1" applyAlignment="1" applyProtection="1">
      <alignment horizontal="center" vertical="center"/>
      <protection locked="0"/>
    </xf>
    <xf numFmtId="0" fontId="15" fillId="5" borderId="46" xfId="3" applyFont="1" applyFill="1" applyBorder="1" applyAlignment="1" applyProtection="1">
      <alignment horizontal="center" vertical="center"/>
      <protection locked="0"/>
    </xf>
    <xf numFmtId="0" fontId="15" fillId="0" borderId="51" xfId="3" applyFont="1" applyBorder="1" applyAlignment="1" applyProtection="1">
      <alignment horizontal="center" vertical="center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15" fillId="0" borderId="34" xfId="3" applyFont="1" applyBorder="1" applyAlignment="1" applyProtection="1">
      <alignment horizontal="center" vertical="center"/>
      <protection locked="0"/>
    </xf>
    <xf numFmtId="0" fontId="15" fillId="0" borderId="35" xfId="3" applyFont="1" applyBorder="1" applyAlignment="1" applyProtection="1">
      <alignment horizontal="center" vertical="center"/>
      <protection locked="0"/>
    </xf>
    <xf numFmtId="0" fontId="15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3" applyFont="1" applyFill="1" applyBorder="1" applyAlignment="1" applyProtection="1">
      <alignment horizontal="distributed" vertical="center"/>
      <protection locked="0"/>
    </xf>
    <xf numFmtId="0" fontId="15" fillId="3" borderId="0" xfId="3" applyFont="1" applyFill="1" applyBorder="1" applyAlignment="1" applyProtection="1">
      <alignment horizontal="center" vertical="center"/>
      <protection locked="0"/>
    </xf>
    <xf numFmtId="0" fontId="15" fillId="3" borderId="0" xfId="3" applyFont="1" applyFill="1" applyBorder="1" applyAlignment="1" applyProtection="1">
      <alignment horizontal="distributed" vertical="center"/>
      <protection locked="0"/>
    </xf>
    <xf numFmtId="0" fontId="15" fillId="4" borderId="34" xfId="3" applyFont="1" applyFill="1" applyBorder="1" applyAlignment="1" applyProtection="1">
      <alignment horizontal="center" vertical="center"/>
      <protection locked="0"/>
    </xf>
    <xf numFmtId="0" fontId="15" fillId="4" borderId="0" xfId="3" applyFont="1" applyFill="1" applyBorder="1" applyAlignment="1" applyProtection="1">
      <alignment horizontal="distributed" vertical="center"/>
      <protection locked="0"/>
    </xf>
    <xf numFmtId="0" fontId="15" fillId="4" borderId="0" xfId="3" applyFont="1" applyFill="1" applyBorder="1" applyAlignment="1" applyProtection="1">
      <alignment horizontal="center" vertical="center"/>
      <protection locked="0"/>
    </xf>
    <xf numFmtId="0" fontId="15" fillId="0" borderId="36" xfId="3" applyFont="1" applyBorder="1" applyAlignment="1" applyProtection="1">
      <alignment horizontal="center" vertical="center"/>
      <protection locked="0"/>
    </xf>
    <xf numFmtId="0" fontId="15" fillId="0" borderId="54" xfId="3" applyFont="1" applyBorder="1" applyAlignment="1" applyProtection="1">
      <alignment horizontal="center" vertical="center"/>
      <protection locked="0"/>
    </xf>
    <xf numFmtId="0" fontId="15" fillId="5" borderId="34" xfId="3" applyFont="1" applyFill="1" applyBorder="1" applyAlignment="1" applyProtection="1">
      <alignment horizontal="center" vertical="center"/>
      <protection locked="0"/>
    </xf>
    <xf numFmtId="0" fontId="15" fillId="5" borderId="0" xfId="3" applyFont="1" applyFill="1" applyBorder="1" applyAlignment="1" applyProtection="1">
      <alignment horizontal="distributed" vertical="center"/>
      <protection locked="0"/>
    </xf>
    <xf numFmtId="0" fontId="15" fillId="5" borderId="35" xfId="3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17" fillId="0" borderId="9" xfId="1" applyNumberFormat="1" applyFont="1" applyFill="1" applyBorder="1" applyAlignment="1" applyProtection="1">
      <alignment vertical="center" shrinkToFit="1"/>
    </xf>
    <xf numFmtId="0" fontId="15" fillId="3" borderId="16" xfId="3" applyFont="1" applyFill="1" applyBorder="1" applyAlignment="1" applyProtection="1">
      <alignment vertical="center" shrinkToFit="1"/>
      <protection locked="0"/>
    </xf>
    <xf numFmtId="176" fontId="15" fillId="3" borderId="16" xfId="3" applyNumberFormat="1" applyFont="1" applyFill="1" applyBorder="1" applyAlignment="1" applyProtection="1">
      <alignment vertical="center" shrinkToFit="1"/>
      <protection locked="0"/>
    </xf>
    <xf numFmtId="176" fontId="15" fillId="4" borderId="32" xfId="3" applyNumberFormat="1" applyFont="1" applyFill="1" applyBorder="1" applyAlignment="1" applyProtection="1">
      <alignment vertical="center" shrinkToFit="1"/>
      <protection locked="0"/>
    </xf>
    <xf numFmtId="176" fontId="15" fillId="4" borderId="16" xfId="3" applyNumberFormat="1" applyFont="1" applyFill="1" applyBorder="1" applyAlignment="1" applyProtection="1">
      <alignment vertical="center" shrinkToFit="1"/>
      <protection locked="0"/>
    </xf>
    <xf numFmtId="176" fontId="15" fillId="0" borderId="32" xfId="3" applyNumberFormat="1" applyFont="1" applyBorder="1" applyAlignment="1" applyProtection="1">
      <alignment vertical="center" shrinkToFit="1"/>
      <protection locked="0"/>
    </xf>
    <xf numFmtId="176" fontId="15" fillId="0" borderId="16" xfId="3" applyNumberFormat="1" applyFont="1" applyBorder="1" applyAlignment="1" applyProtection="1">
      <alignment vertical="center" shrinkToFit="1"/>
      <protection locked="0"/>
    </xf>
    <xf numFmtId="176" fontId="15" fillId="0" borderId="33" xfId="3" applyNumberFormat="1" applyFont="1" applyBorder="1" applyAlignment="1" applyProtection="1">
      <alignment vertical="center" shrinkToFit="1"/>
      <protection locked="0"/>
    </xf>
    <xf numFmtId="176" fontId="15" fillId="0" borderId="56" xfId="3" applyNumberFormat="1" applyFont="1" applyBorder="1" applyAlignment="1" applyProtection="1">
      <alignment vertical="center" shrinkToFit="1"/>
      <protection locked="0"/>
    </xf>
    <xf numFmtId="0" fontId="15" fillId="0" borderId="16" xfId="3" applyFont="1" applyBorder="1" applyAlignment="1" applyProtection="1">
      <alignment vertical="center" shrinkToFit="1"/>
      <protection locked="0"/>
    </xf>
    <xf numFmtId="0" fontId="15" fillId="5" borderId="32" xfId="3" applyFont="1" applyFill="1" applyBorder="1" applyAlignment="1" applyProtection="1">
      <alignment vertical="center" shrinkToFit="1"/>
      <protection locked="0"/>
    </xf>
    <xf numFmtId="176" fontId="15" fillId="5" borderId="16" xfId="3" applyNumberFormat="1" applyFont="1" applyFill="1" applyBorder="1" applyAlignment="1" applyProtection="1">
      <alignment vertical="center" shrinkToFit="1"/>
      <protection locked="0"/>
    </xf>
    <xf numFmtId="0" fontId="15" fillId="5" borderId="18" xfId="3" applyFont="1" applyFill="1" applyBorder="1" applyAlignment="1" applyProtection="1">
      <alignment vertical="center" shrinkToFit="1"/>
      <protection locked="0"/>
    </xf>
    <xf numFmtId="178" fontId="15" fillId="0" borderId="28" xfId="3" applyNumberFormat="1" applyFont="1" applyBorder="1" applyAlignment="1" applyProtection="1">
      <alignment vertical="center" shrinkToFit="1"/>
      <protection locked="0"/>
    </xf>
    <xf numFmtId="177" fontId="10" fillId="2" borderId="0" xfId="0" applyNumberFormat="1" applyFont="1" applyFill="1" applyBorder="1" applyAlignment="1" applyProtection="1">
      <alignment horizontal="right" vertical="center" shrinkToFit="1"/>
    </xf>
    <xf numFmtId="179" fontId="10" fillId="0" borderId="0" xfId="0" applyNumberFormat="1" applyFont="1" applyFill="1" applyBorder="1" applyAlignment="1" applyProtection="1">
      <alignment horizontal="right" vertical="center" shrinkToFit="1"/>
    </xf>
    <xf numFmtId="179" fontId="10" fillId="0" borderId="0" xfId="0" applyNumberFormat="1" applyFont="1" applyBorder="1" applyAlignment="1" applyProtection="1">
      <alignment horizontal="right" vertical="center"/>
    </xf>
    <xf numFmtId="0" fontId="16" fillId="0" borderId="1" xfId="0" applyFont="1" applyFill="1" applyBorder="1" applyAlignment="1">
      <alignment horizontal="center" vertical="center" shrinkToFit="1"/>
    </xf>
    <xf numFmtId="0" fontId="15" fillId="0" borderId="0" xfId="4" applyFont="1" applyFill="1" applyAlignment="1">
      <alignment vertical="center" shrinkToFit="1"/>
    </xf>
    <xf numFmtId="0" fontId="16" fillId="0" borderId="1" xfId="0" applyFont="1" applyFill="1" applyBorder="1" applyAlignment="1">
      <alignment vertical="center" shrinkToFit="1"/>
    </xf>
    <xf numFmtId="0" fontId="15" fillId="0" borderId="1" xfId="4" applyFont="1" applyFill="1" applyBorder="1" applyAlignment="1">
      <alignment horizontal="left" vertical="center" shrinkToFit="1"/>
    </xf>
    <xf numFmtId="0" fontId="24" fillId="0" borderId="1" xfId="4" applyFont="1" applyFill="1" applyBorder="1" applyAlignment="1">
      <alignment vertical="center" shrinkToFit="1"/>
    </xf>
    <xf numFmtId="176" fontId="15" fillId="0" borderId="16" xfId="3" applyNumberFormat="1" applyFill="1" applyBorder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8" fontId="15" fillId="0" borderId="82" xfId="3" applyNumberFormat="1" applyFont="1" applyBorder="1" applyAlignment="1" applyProtection="1">
      <alignment vertical="center" shrinkToFit="1"/>
      <protection locked="0"/>
    </xf>
    <xf numFmtId="0" fontId="15" fillId="0" borderId="83" xfId="3" applyFont="1" applyBorder="1" applyProtection="1">
      <alignment vertical="center"/>
      <protection locked="0"/>
    </xf>
    <xf numFmtId="57" fontId="15" fillId="0" borderId="84" xfId="3" applyNumberFormat="1" applyFont="1" applyBorder="1" applyProtection="1">
      <alignment vertical="center"/>
      <protection locked="0"/>
    </xf>
    <xf numFmtId="0" fontId="15" fillId="0" borderId="84" xfId="3" applyFont="1" applyBorder="1" applyProtection="1">
      <alignment vertical="center"/>
      <protection locked="0"/>
    </xf>
    <xf numFmtId="0" fontId="19" fillId="0" borderId="84" xfId="3" applyFont="1" applyBorder="1" applyAlignment="1" applyProtection="1">
      <alignment vertical="center" wrapText="1"/>
      <protection locked="0"/>
    </xf>
    <xf numFmtId="0" fontId="15" fillId="0" borderId="85" xfId="3" applyFont="1" applyBorder="1" applyProtection="1">
      <alignment vertical="center"/>
      <protection locked="0"/>
    </xf>
    <xf numFmtId="0" fontId="15" fillId="0" borderId="86" xfId="3" applyFont="1" applyBorder="1" applyProtection="1">
      <alignment vertical="center"/>
      <protection locked="0"/>
    </xf>
    <xf numFmtId="0" fontId="15" fillId="0" borderId="84" xfId="3" applyFont="1" applyFill="1" applyBorder="1" applyProtection="1">
      <alignment vertical="center"/>
      <protection locked="0"/>
    </xf>
    <xf numFmtId="176" fontId="15" fillId="0" borderId="84" xfId="3" applyNumberFormat="1" applyFont="1" applyFill="1" applyBorder="1" applyAlignment="1" applyProtection="1">
      <alignment horizontal="center" vertical="center"/>
      <protection locked="0"/>
    </xf>
    <xf numFmtId="0" fontId="15" fillId="3" borderId="84" xfId="3" applyFont="1" applyFill="1" applyBorder="1" applyAlignment="1" applyProtection="1">
      <alignment vertical="center" shrinkToFit="1"/>
      <protection locked="0"/>
    </xf>
    <xf numFmtId="176" fontId="15" fillId="3" borderId="84" xfId="3" applyNumberFormat="1" applyFont="1" applyFill="1" applyBorder="1" applyAlignment="1" applyProtection="1">
      <alignment vertical="center" shrinkToFit="1"/>
      <protection locked="0"/>
    </xf>
    <xf numFmtId="176" fontId="15" fillId="4" borderId="83" xfId="3" applyNumberFormat="1" applyFont="1" applyFill="1" applyBorder="1" applyAlignment="1" applyProtection="1">
      <alignment vertical="center" shrinkToFit="1"/>
      <protection locked="0"/>
    </xf>
    <xf numFmtId="176" fontId="15" fillId="4" borderId="84" xfId="3" applyNumberFormat="1" applyFont="1" applyFill="1" applyBorder="1" applyAlignment="1" applyProtection="1">
      <alignment vertical="center" shrinkToFit="1"/>
      <protection locked="0"/>
    </xf>
    <xf numFmtId="176" fontId="15" fillId="0" borderId="83" xfId="3" applyNumberFormat="1" applyFont="1" applyBorder="1" applyAlignment="1" applyProtection="1">
      <alignment vertical="center" shrinkToFit="1"/>
      <protection locked="0"/>
    </xf>
    <xf numFmtId="176" fontId="15" fillId="0" borderId="84" xfId="3" applyNumberFormat="1" applyFont="1" applyBorder="1" applyAlignment="1" applyProtection="1">
      <alignment vertical="center" shrinkToFit="1"/>
      <protection locked="0"/>
    </xf>
    <xf numFmtId="176" fontId="15" fillId="0" borderId="85" xfId="3" applyNumberFormat="1" applyFont="1" applyBorder="1" applyAlignment="1" applyProtection="1">
      <alignment vertical="center" shrinkToFit="1"/>
      <protection locked="0"/>
    </xf>
    <xf numFmtId="176" fontId="15" fillId="0" borderId="87" xfId="3" applyNumberFormat="1" applyFont="1" applyBorder="1" applyAlignment="1" applyProtection="1">
      <alignment vertical="center" shrinkToFit="1"/>
      <protection locked="0"/>
    </xf>
    <xf numFmtId="0" fontId="15" fillId="0" borderId="84" xfId="3" applyFont="1" applyBorder="1" applyAlignment="1" applyProtection="1">
      <alignment vertical="center" shrinkToFit="1"/>
      <protection locked="0"/>
    </xf>
    <xf numFmtId="0" fontId="15" fillId="5" borderId="83" xfId="3" applyFont="1" applyFill="1" applyBorder="1" applyAlignment="1" applyProtection="1">
      <alignment vertical="center" shrinkToFit="1"/>
      <protection locked="0"/>
    </xf>
    <xf numFmtId="176" fontId="15" fillId="5" borderId="84" xfId="3" applyNumberFormat="1" applyFont="1" applyFill="1" applyBorder="1" applyAlignment="1" applyProtection="1">
      <alignment vertical="center" shrinkToFit="1"/>
      <protection locked="0"/>
    </xf>
    <xf numFmtId="0" fontId="15" fillId="5" borderId="86" xfId="3" applyFont="1" applyFill="1" applyBorder="1" applyAlignment="1" applyProtection="1">
      <alignment vertical="center" shrinkToFit="1"/>
      <protection locked="0"/>
    </xf>
    <xf numFmtId="0" fontId="3" fillId="0" borderId="55" xfId="3" applyFont="1" applyBorder="1" applyProtection="1">
      <alignment vertical="center"/>
      <protection locked="0"/>
    </xf>
    <xf numFmtId="0" fontId="15" fillId="6" borderId="88" xfId="0" applyFont="1" applyFill="1" applyBorder="1" applyAlignment="1" applyProtection="1">
      <alignment vertical="center"/>
    </xf>
    <xf numFmtId="57" fontId="15" fillId="6" borderId="89" xfId="0" applyNumberFormat="1" applyFont="1" applyFill="1" applyBorder="1" applyAlignment="1" applyProtection="1">
      <alignment horizontal="center" vertical="center"/>
    </xf>
    <xf numFmtId="0" fontId="15" fillId="6" borderId="89" xfId="0" applyFont="1" applyFill="1" applyBorder="1" applyAlignment="1" applyProtection="1">
      <alignment vertical="center"/>
    </xf>
    <xf numFmtId="0" fontId="19" fillId="6" borderId="89" xfId="0" applyFont="1" applyFill="1" applyBorder="1" applyAlignment="1" applyProtection="1">
      <alignment horizontal="center" vertical="center" wrapText="1"/>
    </xf>
    <xf numFmtId="0" fontId="15" fillId="6" borderId="90" xfId="0" applyFont="1" applyFill="1" applyBorder="1" applyAlignment="1" applyProtection="1">
      <alignment vertical="center"/>
    </xf>
    <xf numFmtId="0" fontId="15" fillId="6" borderId="91" xfId="0" applyFont="1" applyFill="1" applyBorder="1" applyAlignment="1" applyProtection="1">
      <alignment vertical="center"/>
    </xf>
    <xf numFmtId="176" fontId="15" fillId="6" borderId="89" xfId="0" applyNumberFormat="1" applyFont="1" applyFill="1" applyBorder="1" applyAlignment="1" applyProtection="1">
      <alignment horizontal="center" vertical="center"/>
    </xf>
    <xf numFmtId="0" fontId="15" fillId="6" borderId="89" xfId="0" applyFont="1" applyFill="1" applyBorder="1" applyAlignment="1" applyProtection="1">
      <alignment vertical="center" shrinkToFit="1"/>
    </xf>
    <xf numFmtId="176" fontId="15" fillId="6" borderId="89" xfId="0" applyNumberFormat="1" applyFont="1" applyFill="1" applyBorder="1" applyAlignment="1" applyProtection="1">
      <alignment horizontal="right" vertical="center" shrinkToFit="1"/>
    </xf>
    <xf numFmtId="176" fontId="15" fillId="6" borderId="88" xfId="0" applyNumberFormat="1" applyFont="1" applyFill="1" applyBorder="1" applyAlignment="1" applyProtection="1">
      <alignment horizontal="right" vertical="center" shrinkToFit="1"/>
    </xf>
    <xf numFmtId="176" fontId="15" fillId="6" borderId="89" xfId="0" applyNumberFormat="1" applyFont="1" applyFill="1" applyBorder="1" applyAlignment="1" applyProtection="1">
      <alignment vertical="center" shrinkToFit="1"/>
    </xf>
    <xf numFmtId="176" fontId="15" fillId="6" borderId="90" xfId="0" applyNumberFormat="1" applyFont="1" applyFill="1" applyBorder="1" applyAlignment="1" applyProtection="1">
      <alignment vertical="center" shrinkToFit="1"/>
    </xf>
    <xf numFmtId="176" fontId="15" fillId="6" borderId="92" xfId="0" applyNumberFormat="1" applyFont="1" applyFill="1" applyBorder="1" applyAlignment="1" applyProtection="1">
      <alignment vertical="center" shrinkToFit="1"/>
    </xf>
    <xf numFmtId="176" fontId="15" fillId="6" borderId="88" xfId="0" applyNumberFormat="1" applyFont="1" applyFill="1" applyBorder="1" applyAlignment="1" applyProtection="1">
      <alignment vertical="center" shrinkToFit="1"/>
    </xf>
    <xf numFmtId="0" fontId="15" fillId="6" borderId="88" xfId="0" applyFont="1" applyFill="1" applyBorder="1" applyAlignment="1" applyProtection="1">
      <alignment vertical="center" shrinkToFit="1"/>
    </xf>
    <xf numFmtId="0" fontId="15" fillId="6" borderId="93" xfId="0" applyFont="1" applyFill="1" applyBorder="1" applyAlignment="1" applyProtection="1">
      <alignment vertical="center" shrinkToFit="1"/>
    </xf>
    <xf numFmtId="178" fontId="15" fillId="6" borderId="94" xfId="0" applyNumberFormat="1" applyFont="1" applyFill="1" applyBorder="1" applyAlignment="1" applyProtection="1">
      <alignment vertical="center" shrinkToFit="1"/>
    </xf>
    <xf numFmtId="0" fontId="19" fillId="0" borderId="16" xfId="3" applyFont="1" applyFill="1" applyBorder="1" applyAlignment="1" applyProtection="1">
      <alignment vertical="center" wrapText="1"/>
      <protection locked="0"/>
    </xf>
    <xf numFmtId="0" fontId="15" fillId="0" borderId="33" xfId="3" applyFont="1" applyFill="1" applyBorder="1" applyProtection="1">
      <alignment vertical="center"/>
      <protection locked="0"/>
    </xf>
    <xf numFmtId="0" fontId="15" fillId="6" borderId="96" xfId="3" applyFill="1" applyBorder="1" applyProtection="1">
      <alignment vertical="center"/>
    </xf>
    <xf numFmtId="57" fontId="15" fillId="6" borderId="19" xfId="3" applyNumberFormat="1" applyFill="1" applyBorder="1" applyProtection="1">
      <alignment vertical="center"/>
    </xf>
    <xf numFmtId="0" fontId="15" fillId="6" borderId="19" xfId="3" applyFill="1" applyBorder="1" applyProtection="1">
      <alignment vertical="center"/>
    </xf>
    <xf numFmtId="0" fontId="19" fillId="6" borderId="19" xfId="3" applyFont="1" applyFill="1" applyBorder="1" applyAlignment="1" applyProtection="1">
      <alignment vertical="center" wrapText="1"/>
    </xf>
    <xf numFmtId="0" fontId="15" fillId="6" borderId="97" xfId="3" applyFill="1" applyBorder="1" applyProtection="1">
      <alignment vertical="center"/>
    </xf>
    <xf numFmtId="0" fontId="15" fillId="6" borderId="98" xfId="3" applyFill="1" applyBorder="1" applyProtection="1">
      <alignment vertical="center"/>
    </xf>
    <xf numFmtId="176" fontId="15" fillId="6" borderId="19" xfId="3" applyNumberFormat="1" applyFill="1" applyBorder="1" applyAlignment="1" applyProtection="1">
      <alignment horizontal="center" vertical="center"/>
    </xf>
    <xf numFmtId="176" fontId="15" fillId="6" borderId="19" xfId="3" applyNumberFormat="1" applyFill="1" applyBorder="1" applyAlignment="1" applyProtection="1">
      <alignment horizontal="right" vertical="center" shrinkToFit="1"/>
    </xf>
    <xf numFmtId="176" fontId="15" fillId="6" borderId="96" xfId="3" applyNumberFormat="1" applyFill="1" applyBorder="1" applyAlignment="1" applyProtection="1">
      <alignment horizontal="right" vertical="center" shrinkToFit="1"/>
    </xf>
    <xf numFmtId="176" fontId="15" fillId="6" borderId="97" xfId="3" applyNumberFormat="1" applyFill="1" applyBorder="1" applyAlignment="1" applyProtection="1">
      <alignment horizontal="right" vertical="center" shrinkToFit="1"/>
    </xf>
    <xf numFmtId="0" fontId="15" fillId="6" borderId="19" xfId="3" applyFill="1" applyBorder="1" applyAlignment="1" applyProtection="1">
      <alignment horizontal="right" vertical="center" shrinkToFit="1"/>
    </xf>
    <xf numFmtId="0" fontId="15" fillId="6" borderId="96" xfId="3" applyFill="1" applyBorder="1" applyAlignment="1" applyProtection="1">
      <alignment horizontal="right" vertical="center" shrinkToFit="1"/>
    </xf>
    <xf numFmtId="0" fontId="15" fillId="0" borderId="0" xfId="3" applyFill="1" applyAlignment="1" applyProtection="1">
      <alignment horizontal="center" vertical="center"/>
      <protection locked="0"/>
    </xf>
    <xf numFmtId="178" fontId="15" fillId="0" borderId="95" xfId="3" applyNumberForma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57" fontId="3" fillId="0" borderId="16" xfId="3" applyNumberFormat="1" applyFont="1" applyFill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52" xfId="0" applyFont="1" applyFill="1" applyBorder="1" applyAlignment="1" applyProtection="1">
      <alignment horizontal="center" vertical="center" shrinkToFit="1"/>
    </xf>
    <xf numFmtId="0" fontId="2" fillId="0" borderId="27" xfId="0" applyFont="1" applyFill="1" applyBorder="1" applyAlignment="1" applyProtection="1">
      <alignment horizontal="center" vertical="center" shrinkToFit="1"/>
    </xf>
    <xf numFmtId="177" fontId="2" fillId="2" borderId="75" xfId="0" applyNumberFormat="1" applyFont="1" applyFill="1" applyBorder="1" applyAlignment="1" applyProtection="1">
      <alignment horizontal="right" vertical="center" shrinkToFit="1"/>
      <protection locked="0"/>
    </xf>
    <xf numFmtId="177" fontId="2" fillId="2" borderId="9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75" xfId="0" applyNumberFormat="1" applyFont="1" applyBorder="1" applyAlignment="1" applyProtection="1">
      <alignment vertical="center"/>
    </xf>
    <xf numFmtId="176" fontId="2" fillId="0" borderId="9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center" vertical="center" wrapText="1"/>
    </xf>
    <xf numFmtId="0" fontId="2" fillId="0" borderId="7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176" fontId="2" fillId="0" borderId="60" xfId="0" applyNumberFormat="1" applyFont="1" applyBorder="1" applyAlignment="1" applyProtection="1">
      <alignment vertical="center"/>
    </xf>
    <xf numFmtId="176" fontId="2" fillId="0" borderId="61" xfId="0" applyNumberFormat="1" applyFont="1" applyBorder="1" applyAlignment="1" applyProtection="1">
      <alignment vertical="center"/>
    </xf>
    <xf numFmtId="49" fontId="2" fillId="0" borderId="62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57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63" xfId="0" applyNumberFormat="1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textRotation="180"/>
      <protection locked="0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68" xfId="0" applyFont="1" applyBorder="1" applyAlignment="1" applyProtection="1">
      <alignment horizontal="distributed" vertical="center"/>
    </xf>
    <xf numFmtId="0" fontId="2" fillId="0" borderId="78" xfId="0" applyFont="1" applyBorder="1" applyAlignment="1" applyProtection="1">
      <alignment horizontal="distributed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distributed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3" fillId="0" borderId="0" xfId="3" applyFont="1" applyBorder="1" applyAlignment="1" applyProtection="1">
      <alignment horizontal="right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40" xfId="3" applyFont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vertical="center" shrinkToFit="1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center" vertical="center"/>
      <protection locked="0"/>
    </xf>
    <xf numFmtId="0" fontId="3" fillId="0" borderId="40" xfId="3" applyFont="1" applyFill="1" applyBorder="1" applyAlignment="1" applyProtection="1">
      <alignment vertical="center" shrinkToFit="1"/>
    </xf>
    <xf numFmtId="0" fontId="3" fillId="0" borderId="52" xfId="3" applyFont="1" applyBorder="1" applyAlignment="1" applyProtection="1">
      <alignment vertical="center" shrinkToFit="1"/>
      <protection locked="0"/>
    </xf>
    <xf numFmtId="0" fontId="3" fillId="3" borderId="42" xfId="3" applyFont="1" applyFill="1" applyBorder="1" applyAlignment="1" applyProtection="1">
      <alignment horizontal="distributed" vertical="center"/>
      <protection locked="0"/>
    </xf>
    <xf numFmtId="0" fontId="3" fillId="3" borderId="45" xfId="3" applyFont="1" applyFill="1" applyBorder="1" applyAlignment="1" applyProtection="1">
      <alignment horizontal="distributed" vertical="center"/>
      <protection locked="0"/>
    </xf>
    <xf numFmtId="0" fontId="3" fillId="4" borderId="42" xfId="3" applyFont="1" applyFill="1" applyBorder="1" applyAlignment="1" applyProtection="1">
      <alignment horizontal="distributed" vertical="center"/>
      <protection locked="0"/>
    </xf>
    <xf numFmtId="0" fontId="3" fillId="4" borderId="45" xfId="3" applyFont="1" applyFill="1" applyBorder="1" applyAlignment="1" applyProtection="1">
      <alignment horizontal="distributed" vertical="center"/>
      <protection locked="0"/>
    </xf>
    <xf numFmtId="0" fontId="3" fillId="5" borderId="42" xfId="3" applyFont="1" applyFill="1" applyBorder="1" applyAlignment="1" applyProtection="1">
      <alignment horizontal="distributed" vertical="center"/>
      <protection locked="0"/>
    </xf>
    <xf numFmtId="0" fontId="3" fillId="5" borderId="45" xfId="3" applyFont="1" applyFill="1" applyBorder="1" applyAlignment="1" applyProtection="1">
      <alignment horizontal="distributed" vertical="center"/>
      <protection locked="0"/>
    </xf>
    <xf numFmtId="0" fontId="6" fillId="0" borderId="47" xfId="3" applyFont="1" applyBorder="1" applyAlignment="1" applyProtection="1">
      <alignment horizontal="center" vertical="center"/>
      <protection locked="0"/>
    </xf>
    <xf numFmtId="0" fontId="6" fillId="0" borderId="48" xfId="3" applyFont="1" applyBorder="1" applyAlignment="1" applyProtection="1">
      <alignment horizontal="center" vertical="center"/>
      <protection locked="0"/>
    </xf>
    <xf numFmtId="0" fontId="6" fillId="0" borderId="50" xfId="3" applyFont="1" applyBorder="1" applyAlignment="1" applyProtection="1">
      <alignment horizontal="center" vertical="center"/>
      <protection locked="0"/>
    </xf>
    <xf numFmtId="0" fontId="3" fillId="0" borderId="80" xfId="3" applyFont="1" applyBorder="1" applyAlignment="1" applyProtection="1">
      <alignment horizontal="center" vertical="center"/>
      <protection locked="0"/>
    </xf>
    <xf numFmtId="0" fontId="3" fillId="0" borderId="81" xfId="3" applyFont="1" applyBorder="1" applyAlignment="1" applyProtection="1">
      <alignment horizontal="center" vertical="center"/>
      <protection locked="0"/>
    </xf>
    <xf numFmtId="0" fontId="3" fillId="0" borderId="42" xfId="3" applyFont="1" applyBorder="1" applyAlignment="1" applyProtection="1">
      <alignment horizontal="center" vertical="center"/>
      <protection locked="0"/>
    </xf>
    <xf numFmtId="0" fontId="3" fillId="0" borderId="45" xfId="3" applyFont="1" applyBorder="1" applyAlignment="1" applyProtection="1">
      <alignment horizontal="center" vertical="center"/>
      <protection locked="0"/>
    </xf>
    <xf numFmtId="0" fontId="3" fillId="0" borderId="42" xfId="3" applyFont="1" applyBorder="1" applyAlignment="1" applyProtection="1">
      <alignment horizontal="distributed" vertical="center"/>
      <protection locked="0"/>
    </xf>
    <xf numFmtId="0" fontId="3" fillId="0" borderId="45" xfId="3" applyFont="1" applyBorder="1" applyAlignment="1" applyProtection="1">
      <alignment horizontal="distributed" vertical="center"/>
      <protection locked="0"/>
    </xf>
    <xf numFmtId="0" fontId="3" fillId="0" borderId="42" xfId="3" applyFont="1" applyFill="1" applyBorder="1" applyAlignment="1" applyProtection="1">
      <alignment horizontal="distributed" vertical="center"/>
      <protection locked="0"/>
    </xf>
    <xf numFmtId="0" fontId="3" fillId="0" borderId="45" xfId="3" applyFont="1" applyFill="1" applyBorder="1" applyAlignment="1" applyProtection="1">
      <alignment horizontal="distributed" vertical="center"/>
      <protection locked="0"/>
    </xf>
    <xf numFmtId="0" fontId="17" fillId="0" borderId="0" xfId="0" applyFont="1" applyAlignment="1" applyProtection="1">
      <alignment horizontal="center" vertical="center" textRotation="180"/>
      <protection locked="0"/>
    </xf>
    <xf numFmtId="0" fontId="17" fillId="0" borderId="31" xfId="0" applyFont="1" applyFill="1" applyBorder="1" applyAlignment="1" applyProtection="1">
      <alignment horizontal="center" vertical="center" shrinkToFit="1"/>
    </xf>
    <xf numFmtId="0" fontId="17" fillId="0" borderId="52" xfId="0" applyFont="1" applyFill="1" applyBorder="1" applyAlignment="1" applyProtection="1">
      <alignment horizontal="center" vertical="center" shrinkToFit="1"/>
    </xf>
    <xf numFmtId="0" fontId="17" fillId="0" borderId="27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68" xfId="0" applyFont="1" applyBorder="1" applyAlignment="1" applyProtection="1">
      <alignment horizontal="distributed" vertical="center"/>
    </xf>
    <xf numFmtId="0" fontId="17" fillId="0" borderId="78" xfId="0" applyFont="1" applyBorder="1" applyAlignment="1" applyProtection="1">
      <alignment horizontal="distributed" vertical="center"/>
    </xf>
    <xf numFmtId="0" fontId="17" fillId="0" borderId="62" xfId="0" applyFont="1" applyBorder="1" applyAlignment="1" applyProtection="1">
      <alignment horizontal="center" vertical="center"/>
    </xf>
    <xf numFmtId="0" fontId="17" fillId="0" borderId="79" xfId="0" applyFont="1" applyBorder="1" applyAlignment="1" applyProtection="1">
      <alignment horizontal="center" vertical="center"/>
    </xf>
    <xf numFmtId="0" fontId="17" fillId="0" borderId="64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 wrapText="1"/>
    </xf>
    <xf numFmtId="0" fontId="17" fillId="0" borderId="67" xfId="0" applyFont="1" applyBorder="1" applyAlignment="1" applyProtection="1">
      <alignment horizontal="center" vertical="center" wrapText="1"/>
    </xf>
    <xf numFmtId="176" fontId="17" fillId="0" borderId="60" xfId="0" applyNumberFormat="1" applyFont="1" applyBorder="1" applyAlignment="1" applyProtection="1">
      <alignment vertical="center"/>
    </xf>
    <xf numFmtId="176" fontId="17" fillId="0" borderId="61" xfId="0" applyNumberFormat="1" applyFont="1" applyBorder="1" applyAlignment="1" applyProtection="1">
      <alignment vertical="center"/>
    </xf>
    <xf numFmtId="176" fontId="17" fillId="0" borderId="75" xfId="0" applyNumberFormat="1" applyFont="1" applyBorder="1" applyAlignment="1" applyProtection="1">
      <alignment vertical="center"/>
    </xf>
    <xf numFmtId="176" fontId="17" fillId="0" borderId="9" xfId="0" applyNumberFormat="1" applyFont="1" applyBorder="1" applyAlignment="1" applyProtection="1">
      <alignment vertical="center"/>
    </xf>
    <xf numFmtId="0" fontId="17" fillId="0" borderId="69" xfId="0" applyFont="1" applyBorder="1" applyAlignment="1" applyProtection="1">
      <alignment horizontal="distributed" vertical="center"/>
    </xf>
    <xf numFmtId="0" fontId="17" fillId="0" borderId="70" xfId="0" applyFont="1" applyBorder="1" applyAlignment="1" applyProtection="1">
      <alignment horizontal="center" vertical="center"/>
    </xf>
    <xf numFmtId="0" fontId="17" fillId="0" borderId="71" xfId="0" applyFont="1" applyBorder="1" applyAlignment="1" applyProtection="1">
      <alignment horizontal="center" vertical="center"/>
    </xf>
    <xf numFmtId="0" fontId="17" fillId="0" borderId="72" xfId="0" applyFont="1" applyBorder="1" applyAlignment="1" applyProtection="1">
      <alignment horizontal="center" vertical="center" wrapText="1"/>
    </xf>
    <xf numFmtId="0" fontId="17" fillId="0" borderId="73" xfId="0" applyFont="1" applyBorder="1" applyAlignment="1" applyProtection="1">
      <alignment horizontal="center" vertical="center" wrapText="1"/>
    </xf>
    <xf numFmtId="0" fontId="17" fillId="0" borderId="57" xfId="0" applyFont="1" applyBorder="1" applyAlignment="1" applyProtection="1">
      <alignment horizontal="center" vertical="center"/>
    </xf>
    <xf numFmtId="0" fontId="17" fillId="0" borderId="74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 wrapText="1"/>
    </xf>
    <xf numFmtId="0" fontId="17" fillId="0" borderId="77" xfId="0" applyFont="1" applyBorder="1" applyAlignment="1" applyProtection="1">
      <alignment horizontal="center" vertical="center"/>
    </xf>
    <xf numFmtId="49" fontId="17" fillId="0" borderId="62" xfId="0" applyNumberFormat="1" applyFont="1" applyBorder="1" applyAlignment="1" applyProtection="1">
      <alignment horizontal="center" vertical="center"/>
    </xf>
    <xf numFmtId="49" fontId="17" fillId="0" borderId="55" xfId="0" applyNumberFormat="1" applyFont="1" applyBorder="1" applyAlignment="1" applyProtection="1">
      <alignment horizontal="center" vertical="center"/>
    </xf>
    <xf numFmtId="49" fontId="17" fillId="0" borderId="57" xfId="0" applyNumberFormat="1" applyFont="1" applyBorder="1" applyAlignment="1" applyProtection="1">
      <alignment horizontal="center" vertical="center"/>
    </xf>
    <xf numFmtId="49" fontId="17" fillId="0" borderId="24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horizontal="center" vertical="center"/>
    </xf>
    <xf numFmtId="49" fontId="17" fillId="0" borderId="63" xfId="0" applyNumberFormat="1" applyFont="1" applyBorder="1" applyAlignment="1" applyProtection="1">
      <alignment horizontal="center" vertical="center"/>
    </xf>
    <xf numFmtId="177" fontId="17" fillId="2" borderId="75" xfId="0" applyNumberFormat="1" applyFont="1" applyFill="1" applyBorder="1" applyAlignment="1" applyProtection="1">
      <alignment horizontal="right" vertical="center" shrinkToFit="1"/>
      <protection locked="0"/>
    </xf>
    <xf numFmtId="177" fontId="17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58" xfId="0" applyFont="1" applyBorder="1" applyAlignment="1" applyProtection="1">
      <alignment horizontal="center" vertical="center"/>
    </xf>
    <xf numFmtId="0" fontId="17" fillId="0" borderId="59" xfId="0" applyFont="1" applyBorder="1" applyAlignment="1" applyProtection="1">
      <alignment horizontal="center" vertical="center"/>
    </xf>
    <xf numFmtId="0" fontId="15" fillId="0" borderId="0" xfId="3" applyFont="1" applyBorder="1" applyAlignment="1" applyProtection="1">
      <alignment horizontal="right" vertical="center" wrapText="1"/>
      <protection locked="0"/>
    </xf>
    <xf numFmtId="0" fontId="15" fillId="0" borderId="0" xfId="3" applyFont="1" applyBorder="1" applyAlignment="1" applyProtection="1">
      <alignment horizontal="right" vertical="center"/>
      <protection locked="0"/>
    </xf>
    <xf numFmtId="0" fontId="19" fillId="0" borderId="40" xfId="3" applyFont="1" applyBorder="1" applyAlignment="1" applyProtection="1">
      <alignment vertical="center" shrinkToFit="1"/>
      <protection locked="0"/>
    </xf>
    <xf numFmtId="0" fontId="15" fillId="0" borderId="40" xfId="0" applyFont="1" applyFill="1" applyBorder="1" applyAlignment="1" applyProtection="1">
      <alignment vertical="center" shrinkToFit="1"/>
    </xf>
    <xf numFmtId="0" fontId="15" fillId="0" borderId="0" xfId="3" applyFont="1" applyBorder="1" applyAlignment="1" applyProtection="1">
      <alignment horizontal="center" vertical="center" wrapText="1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19" fillId="0" borderId="52" xfId="3" applyFont="1" applyBorder="1" applyAlignment="1" applyProtection="1">
      <alignment vertical="center" shrinkToFit="1"/>
      <protection locked="0"/>
    </xf>
    <xf numFmtId="0" fontId="15" fillId="3" borderId="42" xfId="3" applyFont="1" applyFill="1" applyBorder="1" applyAlignment="1" applyProtection="1">
      <alignment horizontal="distributed" vertical="center"/>
      <protection locked="0"/>
    </xf>
    <xf numFmtId="0" fontId="15" fillId="3" borderId="45" xfId="3" applyFont="1" applyFill="1" applyBorder="1" applyAlignment="1" applyProtection="1">
      <alignment horizontal="distributed" vertical="center"/>
      <protection locked="0"/>
    </xf>
    <xf numFmtId="0" fontId="15" fillId="4" borderId="42" xfId="3" applyFont="1" applyFill="1" applyBorder="1" applyAlignment="1" applyProtection="1">
      <alignment horizontal="distributed" vertical="center"/>
      <protection locked="0"/>
    </xf>
    <xf numFmtId="0" fontId="15" fillId="4" borderId="45" xfId="3" applyFont="1" applyFill="1" applyBorder="1" applyAlignment="1" applyProtection="1">
      <alignment horizontal="distributed" vertical="center"/>
      <protection locked="0"/>
    </xf>
    <xf numFmtId="0" fontId="15" fillId="5" borderId="42" xfId="3" applyFont="1" applyFill="1" applyBorder="1" applyAlignment="1" applyProtection="1">
      <alignment horizontal="distributed" vertical="center"/>
      <protection locked="0"/>
    </xf>
    <xf numFmtId="0" fontId="15" fillId="5" borderId="45" xfId="3" applyFont="1" applyFill="1" applyBorder="1" applyAlignment="1" applyProtection="1">
      <alignment horizontal="distributed" vertical="center"/>
      <protection locked="0"/>
    </xf>
    <xf numFmtId="0" fontId="19" fillId="0" borderId="49" xfId="3" applyFont="1" applyBorder="1" applyAlignment="1" applyProtection="1">
      <alignment horizontal="center" vertical="center"/>
      <protection locked="0"/>
    </xf>
    <xf numFmtId="0" fontId="19" fillId="0" borderId="48" xfId="3" applyFont="1" applyBorder="1" applyAlignment="1" applyProtection="1">
      <alignment horizontal="center" vertical="center"/>
      <protection locked="0"/>
    </xf>
    <xf numFmtId="0" fontId="19" fillId="0" borderId="50" xfId="3" applyFont="1" applyBorder="1" applyAlignment="1" applyProtection="1">
      <alignment horizontal="center" vertical="center"/>
      <protection locked="0"/>
    </xf>
    <xf numFmtId="0" fontId="15" fillId="0" borderId="80" xfId="3" applyFont="1" applyBorder="1" applyAlignment="1" applyProtection="1">
      <alignment horizontal="center" vertical="center"/>
      <protection locked="0"/>
    </xf>
    <xf numFmtId="0" fontId="15" fillId="0" borderId="81" xfId="3" applyFont="1" applyBorder="1" applyAlignment="1" applyProtection="1">
      <alignment horizontal="center" vertical="center"/>
      <protection locked="0"/>
    </xf>
    <xf numFmtId="0" fontId="15" fillId="0" borderId="42" xfId="3" applyFont="1" applyBorder="1" applyAlignment="1" applyProtection="1">
      <alignment horizontal="center" vertical="center"/>
      <protection locked="0"/>
    </xf>
    <xf numFmtId="0" fontId="15" fillId="0" borderId="45" xfId="3" applyFont="1" applyBorder="1" applyAlignment="1" applyProtection="1">
      <alignment horizontal="center" vertical="center"/>
      <protection locked="0"/>
    </xf>
    <xf numFmtId="0" fontId="15" fillId="0" borderId="42" xfId="3" applyFont="1" applyBorder="1" applyAlignment="1" applyProtection="1">
      <alignment horizontal="distributed" vertical="center"/>
      <protection locked="0"/>
    </xf>
    <xf numFmtId="0" fontId="15" fillId="0" borderId="45" xfId="3" applyFont="1" applyBorder="1" applyAlignment="1" applyProtection="1">
      <alignment horizontal="distributed" vertical="center"/>
      <protection locked="0"/>
    </xf>
    <xf numFmtId="0" fontId="15" fillId="0" borderId="42" xfId="3" applyFont="1" applyFill="1" applyBorder="1" applyAlignment="1" applyProtection="1">
      <alignment horizontal="distributed" vertical="center"/>
      <protection locked="0"/>
    </xf>
    <xf numFmtId="0" fontId="15" fillId="0" borderId="45" xfId="3" applyFont="1" applyFill="1" applyBorder="1" applyAlignment="1" applyProtection="1">
      <alignment horizontal="distributed" vertical="center"/>
      <protection locked="0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600075</xdr:colOff>
      <xdr:row>17</xdr:row>
      <xdr:rowOff>76200</xdr:rowOff>
    </xdr:from>
    <xdr:ext cx="5848350" cy="571500"/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000250" y="4514850"/>
          <a:ext cx="5848350" cy="571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900" b="1">
              <a:solidFill>
                <a:srgbClr val="FF0000"/>
              </a:solidFill>
              <a:effectLst/>
            </a:rPr>
            <a:t>・薄黄色で網掛けされている部分のみ入力してください。</a:t>
          </a:r>
          <a:endParaRPr lang="en-US" altLang="ja-JP" sz="900" b="1">
            <a:solidFill>
              <a:srgbClr val="FF0000"/>
            </a:solidFill>
            <a:effectLst/>
          </a:endParaRPr>
        </a:p>
        <a:p>
          <a:pPr rtl="0">
            <a:lnSpc>
              <a:spcPts val="1200"/>
            </a:lnSpc>
          </a:pPr>
          <a:endParaRPr lang="en-US" altLang="ja-JP" sz="500" b="1">
            <a:solidFill>
              <a:srgbClr val="FF0000"/>
            </a:solidFill>
            <a:effectLst/>
          </a:endParaRPr>
        </a:p>
        <a:p>
          <a:pPr rtl="0">
            <a:lnSpc>
              <a:spcPts val="1200"/>
            </a:lnSpc>
          </a:pPr>
          <a:r>
            <a:rPr lang="en-US" altLang="ja-JP" sz="900" b="1">
              <a:solidFill>
                <a:srgbClr val="FF0000"/>
              </a:solidFill>
              <a:effectLst/>
            </a:rPr>
            <a:t>※</a:t>
          </a:r>
          <a:r>
            <a:rPr lang="ja-JP" altLang="en-US" sz="900" b="1">
              <a:solidFill>
                <a:srgbClr val="FF0000"/>
              </a:solidFill>
              <a:effectLst/>
            </a:rPr>
            <a:t>それ以外のセルは、数式を用いて、　自動計算されるよう 設定していますので、　直接入力しないようにしてください。</a:t>
          </a:r>
          <a:endParaRPr lang="en-US" altLang="ja-JP" sz="900" b="1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5</xdr:row>
      <xdr:rowOff>152400</xdr:rowOff>
    </xdr:from>
    <xdr:to>
      <xdr:col>38</xdr:col>
      <xdr:colOff>923925</xdr:colOff>
      <xdr:row>21</xdr:row>
      <xdr:rowOff>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801100" y="1343025"/>
          <a:ext cx="3362325" cy="57245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5</xdr:row>
      <xdr:rowOff>152399</xdr:rowOff>
    </xdr:from>
    <xdr:to>
      <xdr:col>27</xdr:col>
      <xdr:colOff>0</xdr:colOff>
      <xdr:row>21</xdr:row>
      <xdr:rowOff>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001000" y="1343024"/>
          <a:ext cx="714375" cy="13277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6</xdr:row>
      <xdr:rowOff>377825</xdr:rowOff>
    </xdr:from>
    <xdr:to>
      <xdr:col>21</xdr:col>
      <xdr:colOff>50800</xdr:colOff>
      <xdr:row>7</xdr:row>
      <xdr:rowOff>377825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143000" y="1730375"/>
          <a:ext cx="5965825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57151</xdr:colOff>
      <xdr:row>21</xdr:row>
      <xdr:rowOff>9525</xdr:rowOff>
    </xdr:from>
    <xdr:to>
      <xdr:col>39</xdr:col>
      <xdr:colOff>38100</xdr:colOff>
      <xdr:row>22</xdr:row>
      <xdr:rowOff>8649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57151" y="7096125"/>
          <a:ext cx="11125199" cy="38012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23</xdr:col>
      <xdr:colOff>76200</xdr:colOff>
      <xdr:row>7</xdr:row>
      <xdr:rowOff>139947</xdr:rowOff>
    </xdr:from>
    <xdr:ext cx="1595966" cy="364877"/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7248525" y="1873497"/>
          <a:ext cx="1595966" cy="364877"/>
        </a:xfrm>
        <a:prstGeom prst="wedgeRectCallout">
          <a:avLst>
            <a:gd name="adj1" fmla="val 19606"/>
            <a:gd name="adj2" fmla="val -9711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実際に、助成対象経費として支出した経費を記入。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17</xdr:col>
      <xdr:colOff>266699</xdr:colOff>
      <xdr:row>0</xdr:row>
      <xdr:rowOff>101848</xdr:rowOff>
    </xdr:from>
    <xdr:ext cx="2749365" cy="345827"/>
    <xdr:sp macro="" textlink="">
      <xdr:nvSpPr>
        <xdr:cNvPr id="47" name="AutoShape 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5981699" y="101848"/>
          <a:ext cx="2749365" cy="345827"/>
        </a:xfrm>
        <a:prstGeom prst="wedgeRectCallout">
          <a:avLst>
            <a:gd name="adj1" fmla="val 62089"/>
            <a:gd name="adj2" fmla="val 28719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en-US" sz="1000">
              <a:solidFill>
                <a:srgbClr val="FF0000"/>
              </a:solidFill>
              <a:effectLst/>
            </a:rPr>
            <a:t>団体名、事業名についても、漏れなく記入すること。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8</xdr:col>
      <xdr:colOff>476250</xdr:colOff>
      <xdr:row>13</xdr:row>
      <xdr:rowOff>123825</xdr:rowOff>
    </xdr:from>
    <xdr:to>
      <xdr:col>26</xdr:col>
      <xdr:colOff>159810</xdr:colOff>
      <xdr:row>16</xdr:row>
      <xdr:rowOff>19050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171825" y="4143375"/>
          <a:ext cx="4988985" cy="1038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注意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助成対象経費の支払は、銀行振込を原則とします。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300" b="1">
            <a:solidFill>
              <a:srgbClr val="FF0000"/>
            </a:solidFill>
          </a:endParaRPr>
        </a:p>
        <a:p>
          <a:pPr>
            <a:lnSpc>
              <a:spcPts val="1400"/>
            </a:lnSpc>
          </a:pPr>
          <a:r>
            <a:rPr kumimoji="1" lang="ja-JP" altLang="en-US" sz="1200"/>
            <a:t>（現金により支払する場合は対象経費となりませんので充分ご留意</a:t>
          </a: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ja-JP" altLang="en-US" sz="1200"/>
            <a:t>ください。詳細は「会計処理の手引」をご確認ください。）</a:t>
          </a:r>
        </a:p>
      </xdr:txBody>
    </xdr:sp>
    <xdr:clientData/>
  </xdr:twoCellAnchor>
  <xdr:oneCellAnchor>
    <xdr:from>
      <xdr:col>11</xdr:col>
      <xdr:colOff>581025</xdr:colOff>
      <xdr:row>17</xdr:row>
      <xdr:rowOff>28575</xdr:rowOff>
    </xdr:from>
    <xdr:ext cx="2695574" cy="1219170"/>
    <xdr:sp macro="" textlink="">
      <xdr:nvSpPr>
        <xdr:cNvPr id="49" name="AutoShape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4772025" y="5572125"/>
          <a:ext cx="2695574" cy="1219170"/>
        </a:xfrm>
        <a:prstGeom prst="wedgeRectCallout">
          <a:avLst>
            <a:gd name="adj1" fmla="val -32537"/>
            <a:gd name="adj2" fmla="val 72136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■オレンジ色の行には数式が入力されているため、</a:t>
          </a:r>
          <a:r>
            <a:rPr lang="ja-JP" altLang="en-US" sz="10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入力や削除は絶対にしないこと</a:t>
          </a: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000" b="0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00" b="0">
              <a:solidFill>
                <a:srgbClr val="FF0000"/>
              </a:solidFill>
              <a:effectLst/>
            </a:rPr>
            <a:t>■入力行が足らなくなった場合は、オレンジ色の行の</a:t>
          </a:r>
          <a:r>
            <a:rPr lang="en-US" altLang="ja-JP" sz="1000" b="1" u="sng">
              <a:solidFill>
                <a:srgbClr val="FF0000"/>
              </a:solidFill>
              <a:effectLst/>
            </a:rPr>
            <a:t>1</a:t>
          </a:r>
          <a:r>
            <a:rPr lang="ja-JP" altLang="en-US" sz="1000" b="1" u="sng">
              <a:solidFill>
                <a:srgbClr val="FF0000"/>
              </a:solidFill>
              <a:effectLst/>
            </a:rPr>
            <a:t>行上をコピーし、その行で「コピーしたセルの挿入」を行い、対応してください</a:t>
          </a:r>
          <a:r>
            <a:rPr lang="ja-JP" altLang="en-US" sz="1000" b="0">
              <a:solidFill>
                <a:srgbClr val="FF0000"/>
              </a:solidFill>
              <a:effectLst/>
            </a:rPr>
            <a:t>。</a:t>
          </a:r>
          <a:endParaRPr lang="ja-JP" altLang="ja-JP" sz="1000" b="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29</xdr:col>
      <xdr:colOff>285750</xdr:colOff>
      <xdr:row>7</xdr:row>
      <xdr:rowOff>190500</xdr:rowOff>
    </xdr:from>
    <xdr:ext cx="2828925" cy="800101"/>
    <xdr:sp macro="" textlink="">
      <xdr:nvSpPr>
        <xdr:cNvPr id="50" name="AutoShape 8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9115425" y="1924050"/>
          <a:ext cx="2828925" cy="800101"/>
        </a:xfrm>
        <a:prstGeom prst="wedgeRectCallout">
          <a:avLst>
            <a:gd name="adj1" fmla="val 20997"/>
            <a:gd name="adj2" fmla="val -7900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「うち限度額」、「限度額との差」、「対象外経費」、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「差引残高」については、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数式が入力されているため、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入力や削除は</a:t>
          </a:r>
          <a:endParaRPr lang="en-US" altLang="ja-JP" sz="1000" b="1" i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絶対にしないこと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2</xdr:col>
      <xdr:colOff>76200</xdr:colOff>
      <xdr:row>8</xdr:row>
      <xdr:rowOff>152400</xdr:rowOff>
    </xdr:from>
    <xdr:ext cx="1238250" cy="714376"/>
    <xdr:sp macro="" textlink="">
      <xdr:nvSpPr>
        <xdr:cNvPr id="52" name="AutoShape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447675" y="2266950"/>
          <a:ext cx="1238250" cy="714376"/>
        </a:xfrm>
        <a:prstGeom prst="wedgeRectCallout">
          <a:avLst>
            <a:gd name="adj1" fmla="val 43222"/>
            <a:gd name="adj2" fmla="val -68318"/>
          </a:avLst>
        </a:prstGeom>
        <a:solidFill>
          <a:schemeClr val="tx2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en-US" altLang="ja-JP" sz="1000" b="1" i="0" u="sng" strike="noStrike">
              <a:solidFill>
                <a:srgbClr val="FF0000"/>
              </a:solidFill>
              <a:latin typeface="+mn-ea"/>
              <a:ea typeface="+mn-ea"/>
            </a:rPr>
            <a:t>JSC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からの概算払、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200"/>
            </a:lnSpc>
            <a:defRPr sz="1000"/>
          </a:pPr>
          <a:r>
            <a:rPr lang="en-US" altLang="ja-JP" sz="1000" b="1" i="0" u="none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精算払の計上は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  <a:p>
          <a:pPr algn="just" rtl="0">
            <a:lnSpc>
              <a:spcPts val="1100"/>
            </a:lnSpc>
            <a:defRPr sz="1000"/>
          </a:pPr>
          <a:r>
            <a:rPr lang="ja-JP" altLang="en-US" sz="1000" b="1" i="0" u="none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必ず入力すること。</a:t>
          </a:r>
          <a:endParaRPr lang="en-US" altLang="ja-JP" sz="1000" b="1" i="0" u="sng" strike="noStrik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view="pageBreakPreview" zoomScaleNormal="100" zoomScaleSheetLayoutView="100" workbookViewId="0">
      <selection activeCell="B1" sqref="B1:I1"/>
    </sheetView>
  </sheetViews>
  <sheetFormatPr defaultColWidth="9" defaultRowHeight="11" x14ac:dyDescent="0.2"/>
  <cols>
    <col min="1" max="1" width="0.90625" style="15" customWidth="1"/>
    <col min="2" max="2" width="17.453125" style="15" bestFit="1" customWidth="1"/>
    <col min="3" max="5" width="10.08984375" style="15" customWidth="1"/>
    <col min="6" max="9" width="11" style="15" customWidth="1"/>
    <col min="10" max="10" width="11" style="24" customWidth="1"/>
    <col min="11" max="11" width="8.36328125" style="24" customWidth="1"/>
    <col min="12" max="12" width="12" style="24" customWidth="1"/>
    <col min="13" max="17" width="9" style="24"/>
    <col min="18" max="16384" width="9" style="15"/>
  </cols>
  <sheetData>
    <row r="1" spans="1:18" ht="18.75" customHeight="1" x14ac:dyDescent="0.2">
      <c r="B1" s="317" t="s">
        <v>126</v>
      </c>
      <c r="C1" s="317"/>
      <c r="D1" s="317"/>
      <c r="E1" s="317"/>
      <c r="F1" s="317"/>
      <c r="G1" s="317"/>
      <c r="H1" s="317"/>
      <c r="I1" s="317"/>
    </row>
    <row r="2" spans="1:18" ht="18" customHeight="1" x14ac:dyDescent="0.2">
      <c r="A2" s="16"/>
      <c r="B2" s="23"/>
      <c r="C2" s="23"/>
      <c r="D2" s="23"/>
      <c r="E2" s="23"/>
      <c r="F2" s="24"/>
      <c r="G2" s="24"/>
      <c r="H2" s="24"/>
      <c r="I2" s="24"/>
    </row>
    <row r="3" spans="1:18" ht="20.25" customHeight="1" x14ac:dyDescent="0.2">
      <c r="A3" s="16"/>
      <c r="B3" s="27" t="s">
        <v>0</v>
      </c>
      <c r="C3" s="318" t="str">
        <f>IF(収支簿記載例!AG1="","",収支簿記載例!AG1)</f>
        <v>○○県○○市</v>
      </c>
      <c r="D3" s="319"/>
      <c r="E3" s="319"/>
      <c r="F3" s="320"/>
      <c r="G3" s="28"/>
      <c r="H3" s="28"/>
      <c r="I3" s="24"/>
    </row>
    <row r="4" spans="1:18" ht="20.25" customHeight="1" x14ac:dyDescent="0.2">
      <c r="A4" s="341"/>
      <c r="B4" s="27" t="s">
        <v>27</v>
      </c>
      <c r="C4" s="318" t="s">
        <v>116</v>
      </c>
      <c r="D4" s="319"/>
      <c r="E4" s="319"/>
      <c r="F4" s="320"/>
      <c r="G4" s="28"/>
      <c r="H4" s="28"/>
      <c r="I4" s="23"/>
      <c r="R4" s="24"/>
    </row>
    <row r="5" spans="1:18" ht="20.25" customHeight="1" x14ac:dyDescent="0.2">
      <c r="A5" s="341"/>
      <c r="B5" s="27" t="s">
        <v>99</v>
      </c>
      <c r="C5" s="342" t="str">
        <f>IF(収支簿記載例!AG2="","",収支簿記載例!AG2)</f>
        <v>○○陸上競技場ハードル設置事業</v>
      </c>
      <c r="D5" s="342"/>
      <c r="E5" s="342"/>
      <c r="F5" s="342"/>
      <c r="G5" s="28"/>
      <c r="H5" s="28"/>
      <c r="I5" s="23"/>
    </row>
    <row r="6" spans="1:18" ht="18" customHeight="1" x14ac:dyDescent="0.2">
      <c r="A6" s="341"/>
      <c r="B6" s="22"/>
      <c r="C6" s="23"/>
      <c r="D6" s="23"/>
      <c r="E6" s="23"/>
      <c r="F6" s="24"/>
      <c r="G6" s="24"/>
      <c r="H6" s="24"/>
      <c r="I6" s="24"/>
    </row>
    <row r="7" spans="1:18" ht="19" customHeight="1" thickBot="1" x14ac:dyDescent="0.25">
      <c r="A7" s="341"/>
      <c r="B7" s="25" t="s">
        <v>103</v>
      </c>
      <c r="C7" s="23"/>
      <c r="D7" s="23"/>
      <c r="E7" s="55" t="s">
        <v>106</v>
      </c>
      <c r="F7" s="24"/>
      <c r="G7" s="24"/>
      <c r="H7" s="24"/>
      <c r="I7" s="55" t="s">
        <v>106</v>
      </c>
    </row>
    <row r="8" spans="1:18" ht="24.75" customHeight="1" x14ac:dyDescent="0.2">
      <c r="A8" s="341"/>
      <c r="B8" s="343" t="s">
        <v>1</v>
      </c>
      <c r="C8" s="345" t="s">
        <v>6</v>
      </c>
      <c r="D8" s="339" t="s">
        <v>87</v>
      </c>
      <c r="E8" s="327" t="s">
        <v>102</v>
      </c>
      <c r="F8" s="51"/>
      <c r="G8" s="331" t="s">
        <v>108</v>
      </c>
      <c r="H8" s="332"/>
      <c r="I8" s="333"/>
      <c r="N8" s="58"/>
      <c r="O8" s="58"/>
    </row>
    <row r="9" spans="1:18" ht="13.5" customHeight="1" x14ac:dyDescent="0.2">
      <c r="A9" s="341"/>
      <c r="B9" s="344"/>
      <c r="C9" s="346"/>
      <c r="D9" s="340"/>
      <c r="E9" s="328"/>
      <c r="F9" s="51"/>
      <c r="G9" s="334"/>
      <c r="H9" s="335"/>
      <c r="I9" s="336"/>
      <c r="N9" s="58"/>
      <c r="O9" s="58"/>
    </row>
    <row r="10" spans="1:18" ht="23.5" customHeight="1" x14ac:dyDescent="0.2">
      <c r="A10" s="341"/>
      <c r="B10" s="19" t="s">
        <v>89</v>
      </c>
      <c r="C10" s="30">
        <v>2280000</v>
      </c>
      <c r="D10" s="31">
        <f>E10-C10</f>
        <v>0</v>
      </c>
      <c r="E10" s="235">
        <f>SUMIF(収支簿記載例!$L$7:$L$3067,$B10,収支簿記載例!$U$7:$U$3067)</f>
        <v>2280000</v>
      </c>
      <c r="F10" s="49"/>
      <c r="G10" s="56" t="s">
        <v>109</v>
      </c>
      <c r="H10" s="321"/>
      <c r="I10" s="322"/>
      <c r="K10" s="24">
        <f>G21*VLOOKUP($C$4, 【削除禁止】収支簿データ!$C$2:$D$28, 2,0)</f>
        <v>2280000</v>
      </c>
      <c r="L10" s="24" t="s">
        <v>115</v>
      </c>
      <c r="N10" s="50"/>
      <c r="O10" s="249"/>
    </row>
    <row r="11" spans="1:18" ht="23.5" customHeight="1" x14ac:dyDescent="0.2">
      <c r="A11" s="341"/>
      <c r="B11" s="19" t="s">
        <v>90</v>
      </c>
      <c r="C11" s="30">
        <v>0</v>
      </c>
      <c r="D11" s="31">
        <f t="shared" ref="D11:D13" si="0">E11-C11</f>
        <v>0</v>
      </c>
      <c r="E11" s="32">
        <f>SUMIF(収支簿記載例!$L$7:$L$3068,$B11,収支簿記載例!$U$7:$U$3068)</f>
        <v>0</v>
      </c>
      <c r="F11" s="51"/>
      <c r="G11" s="56" t="s">
        <v>110</v>
      </c>
      <c r="H11" s="323">
        <f>SUMIF(収支簿記載例!$O$7:$O$3068,【削除禁止】収支簿データ!$B30,収支簿記載例!$U$7:$U$3068)</f>
        <v>0</v>
      </c>
      <c r="I11" s="324"/>
      <c r="N11" s="50"/>
      <c r="O11" s="250"/>
    </row>
    <row r="12" spans="1:18" ht="23.5" customHeight="1" thickBot="1" x14ac:dyDescent="0.25">
      <c r="A12" s="341"/>
      <c r="B12" s="19" t="s">
        <v>123</v>
      </c>
      <c r="C12" s="30">
        <v>0</v>
      </c>
      <c r="D12" s="31">
        <f t="shared" si="0"/>
        <v>0</v>
      </c>
      <c r="E12" s="32">
        <f>SUMIF(収支簿記載例!$L$7:$L$3068,$B12,収支簿記載例!$U$7:$U$3068)</f>
        <v>0</v>
      </c>
      <c r="F12" s="51"/>
      <c r="G12" s="57" t="s">
        <v>107</v>
      </c>
      <c r="H12" s="329">
        <f>E10-H11</f>
        <v>2280000</v>
      </c>
      <c r="I12" s="330"/>
      <c r="N12" s="50"/>
      <c r="O12" s="251"/>
    </row>
    <row r="13" spans="1:18" ht="23.5" customHeight="1" x14ac:dyDescent="0.2">
      <c r="A13" s="341"/>
      <c r="B13" s="20" t="s">
        <v>5</v>
      </c>
      <c r="C13" s="33">
        <v>1000000</v>
      </c>
      <c r="D13" s="34">
        <f t="shared" si="0"/>
        <v>-30000</v>
      </c>
      <c r="E13" s="35">
        <f>E21-SUM(E10:E12)</f>
        <v>970000</v>
      </c>
      <c r="F13" s="51"/>
      <c r="G13" s="52"/>
      <c r="H13" s="53"/>
      <c r="I13" s="54"/>
    </row>
    <row r="14" spans="1:18" ht="23.5" customHeight="1" thickBot="1" x14ac:dyDescent="0.25">
      <c r="A14" s="341"/>
      <c r="B14" s="21" t="s">
        <v>2</v>
      </c>
      <c r="C14" s="36">
        <f>SUM(C10:C13)</f>
        <v>3280000</v>
      </c>
      <c r="D14" s="37">
        <f>SUM(D10:D13)</f>
        <v>-30000</v>
      </c>
      <c r="E14" s="38">
        <f>SUM(E10:E13)</f>
        <v>3250000</v>
      </c>
      <c r="F14" s="51"/>
      <c r="G14" s="52"/>
      <c r="H14" s="53"/>
      <c r="I14" s="54"/>
    </row>
    <row r="15" spans="1:18" ht="23.25" customHeight="1" x14ac:dyDescent="0.2">
      <c r="A15" s="341"/>
      <c r="B15" s="22"/>
      <c r="C15" s="23"/>
      <c r="D15" s="23"/>
      <c r="E15" s="23"/>
      <c r="F15" s="24"/>
      <c r="G15" s="24"/>
      <c r="H15" s="24"/>
      <c r="I15" s="24"/>
    </row>
    <row r="16" spans="1:18" ht="19" customHeight="1" thickBot="1" x14ac:dyDescent="0.25">
      <c r="A16" s="341"/>
      <c r="B16" s="25" t="s">
        <v>104</v>
      </c>
      <c r="C16" s="23"/>
      <c r="D16" s="23"/>
      <c r="E16" s="23"/>
      <c r="F16" s="24"/>
      <c r="G16" s="24"/>
      <c r="H16" s="24"/>
      <c r="I16" s="26" t="s">
        <v>100</v>
      </c>
    </row>
    <row r="17" spans="1:9" ht="19" customHeight="1" x14ac:dyDescent="0.2">
      <c r="A17" s="341"/>
      <c r="B17" s="343" t="s">
        <v>1</v>
      </c>
      <c r="C17" s="349" t="s">
        <v>6</v>
      </c>
      <c r="D17" s="351" t="s">
        <v>88</v>
      </c>
      <c r="E17" s="353" t="s">
        <v>102</v>
      </c>
      <c r="F17" s="337" t="s">
        <v>3</v>
      </c>
      <c r="G17" s="338"/>
      <c r="H17" s="338"/>
      <c r="I17" s="325" t="s">
        <v>101</v>
      </c>
    </row>
    <row r="18" spans="1:9" ht="24" customHeight="1" x14ac:dyDescent="0.2">
      <c r="A18" s="341"/>
      <c r="B18" s="348"/>
      <c r="C18" s="350"/>
      <c r="D18" s="352"/>
      <c r="E18" s="354"/>
      <c r="F18" s="59" t="s">
        <v>111</v>
      </c>
      <c r="G18" s="60" t="s">
        <v>112</v>
      </c>
      <c r="H18" s="60" t="s">
        <v>113</v>
      </c>
      <c r="I18" s="326"/>
    </row>
    <row r="19" spans="1:9" ht="23.5" customHeight="1" x14ac:dyDescent="0.2">
      <c r="A19" s="341"/>
      <c r="B19" s="19" t="s">
        <v>4</v>
      </c>
      <c r="C19" s="30">
        <v>3280000</v>
      </c>
      <c r="D19" s="31">
        <f t="shared" ref="D19:D20" si="1">E19-C19</f>
        <v>-30000</v>
      </c>
      <c r="E19" s="32">
        <f>SUMIF(収支簿記載例!$L$7:$L$3068,$B19,収支簿記載例!$X$7:$X$3068)</f>
        <v>3250000</v>
      </c>
      <c r="F19" s="39">
        <f>SUMIF(収支簿記載例!$L$7:$L$3068,$B19,収支簿記載例!$AA$7:$AA$3068)</f>
        <v>2850000</v>
      </c>
      <c r="G19" s="40">
        <f>SUMIF(収支簿記載例!$L$7:$L$3068,$B19,収支簿記載例!$AD$7:$AD$3068)</f>
        <v>2850000</v>
      </c>
      <c r="H19" s="41">
        <f>SUMIF(収支簿記載例!$L$7:$L$3068,$B19,収支簿記載例!$AG$7:$AG$3068)</f>
        <v>0</v>
      </c>
      <c r="I19" s="42">
        <f>SUMIF(収支簿記載例!$L$7:$L$3068,$B19,収支簿記載例!$AJ$7:$AJ$3068)</f>
        <v>400000</v>
      </c>
    </row>
    <row r="20" spans="1:9" ht="23.5" customHeight="1" x14ac:dyDescent="0.2">
      <c r="A20" s="341"/>
      <c r="B20" s="20" t="s">
        <v>91</v>
      </c>
      <c r="C20" s="33">
        <v>0</v>
      </c>
      <c r="D20" s="34">
        <f t="shared" si="1"/>
        <v>0</v>
      </c>
      <c r="E20" s="35">
        <f>SUMIF(収支簿記載例!$L$7:$L$3068,$B20,収支簿記載例!$X$7:$X$3068)</f>
        <v>0</v>
      </c>
      <c r="F20" s="43">
        <f>SUMIF(収支簿記載例!$L$7:$L$3068,$B20,収支簿記載例!$AA$7:$AA$3068)</f>
        <v>0</v>
      </c>
      <c r="G20" s="44">
        <f>SUMIF(収支簿記載例!$L$7:$L$3068,$B20,収支簿記載例!$AD$7:$AD$3068)</f>
        <v>0</v>
      </c>
      <c r="H20" s="45">
        <f>SUMIF(収支簿記載例!$L$7:$L$3068,$B20,収支簿記載例!$AG$7:$AG$3068)</f>
        <v>0</v>
      </c>
      <c r="I20" s="46">
        <f>SUMIF(収支簿記載例!$L$7:$L$3068,$B20,収支簿記載例!$AJ$7:$AJ$3068)</f>
        <v>0</v>
      </c>
    </row>
    <row r="21" spans="1:9" ht="23.5" customHeight="1" thickBot="1" x14ac:dyDescent="0.25">
      <c r="A21" s="341"/>
      <c r="B21" s="21" t="s">
        <v>2</v>
      </c>
      <c r="C21" s="36">
        <f t="shared" ref="C21:I21" si="2">SUM(C19:C20)</f>
        <v>3280000</v>
      </c>
      <c r="D21" s="37">
        <f t="shared" si="2"/>
        <v>-30000</v>
      </c>
      <c r="E21" s="38">
        <f t="shared" si="2"/>
        <v>3250000</v>
      </c>
      <c r="F21" s="47">
        <f t="shared" si="2"/>
        <v>2850000</v>
      </c>
      <c r="G21" s="48">
        <f t="shared" si="2"/>
        <v>2850000</v>
      </c>
      <c r="H21" s="48">
        <f t="shared" si="2"/>
        <v>0</v>
      </c>
      <c r="I21" s="29">
        <f t="shared" si="2"/>
        <v>400000</v>
      </c>
    </row>
    <row r="22" spans="1:9" ht="4" customHeight="1" x14ac:dyDescent="0.2">
      <c r="G22" s="17"/>
    </row>
    <row r="24" spans="1:9" x14ac:dyDescent="0.2">
      <c r="B24" s="17" t="s">
        <v>124</v>
      </c>
      <c r="C24" s="258">
        <f>C14-C21</f>
        <v>0</v>
      </c>
      <c r="D24" s="258">
        <f>D14-D21</f>
        <v>0</v>
      </c>
      <c r="E24" s="258">
        <f>E14-E21</f>
        <v>0</v>
      </c>
    </row>
    <row r="25" spans="1:9" x14ac:dyDescent="0.2">
      <c r="B25" s="347"/>
      <c r="C25" s="347"/>
      <c r="D25" s="347"/>
      <c r="E25" s="347"/>
      <c r="F25" s="347"/>
      <c r="G25" s="347"/>
      <c r="H25" s="347"/>
      <c r="I25" s="347"/>
    </row>
    <row r="26" spans="1:9" x14ac:dyDescent="0.2">
      <c r="B26" s="347"/>
      <c r="C26" s="347"/>
      <c r="D26" s="347"/>
      <c r="E26" s="347"/>
      <c r="F26" s="347"/>
      <c r="G26" s="347"/>
      <c r="H26" s="347"/>
      <c r="I26" s="347"/>
    </row>
    <row r="52" spans="1:17" s="16" customFormat="1" x14ac:dyDescent="0.2">
      <c r="A52" s="18"/>
      <c r="B52" s="15"/>
      <c r="J52" s="23"/>
      <c r="K52" s="23"/>
      <c r="L52" s="23"/>
      <c r="M52" s="23"/>
      <c r="N52" s="23"/>
      <c r="O52" s="23"/>
      <c r="P52" s="23"/>
      <c r="Q52" s="23"/>
    </row>
  </sheetData>
  <sheetProtection algorithmName="SHA-512" hashValue="GWrsdn4lMpUU/afXwqjZmdR9qxSw/3GVva1m9lrsQ5caVGLDq5dHyLgnwN5v2bvUjitiU/O3pns8F1vHOwaWxQ==" saltValue="6khRRA1rvGSAtDByd8Y2eQ==" spinCount="100000" sheet="1" objects="1" scenarios="1"/>
  <dataConsolidate/>
  <mergeCells count="21">
    <mergeCell ref="B26:I26"/>
    <mergeCell ref="B17:B18"/>
    <mergeCell ref="C17:C18"/>
    <mergeCell ref="D17:D18"/>
    <mergeCell ref="E17:E18"/>
    <mergeCell ref="B25:I25"/>
    <mergeCell ref="A4:A21"/>
    <mergeCell ref="C4:F4"/>
    <mergeCell ref="C5:F5"/>
    <mergeCell ref="B8:B9"/>
    <mergeCell ref="C8:C9"/>
    <mergeCell ref="B1:I1"/>
    <mergeCell ref="C3:F3"/>
    <mergeCell ref="H10:I10"/>
    <mergeCell ref="H11:I11"/>
    <mergeCell ref="I17:I18"/>
    <mergeCell ref="E8:E9"/>
    <mergeCell ref="H12:I12"/>
    <mergeCell ref="G8:I9"/>
    <mergeCell ref="F17:H17"/>
    <mergeCell ref="D8:D9"/>
  </mergeCells>
  <phoneticPr fontId="1"/>
  <conditionalFormatting sqref="E13">
    <cfRule type="expression" dxfId="7" priority="8" stopIfTrue="1">
      <formula>E13&lt;0</formula>
    </cfRule>
  </conditionalFormatting>
  <conditionalFormatting sqref="E10">
    <cfRule type="expression" dxfId="6" priority="9" stopIfTrue="1">
      <formula>E10&gt;K10</formula>
    </cfRule>
    <cfRule type="expression" dxfId="5" priority="10" stopIfTrue="1">
      <formula>E10&gt;C10</formula>
    </cfRule>
  </conditionalFormatting>
  <conditionalFormatting sqref="F21">
    <cfRule type="expression" dxfId="1" priority="4" stopIfTrue="1">
      <formula>AND(OR(C4="スポーツ教室、スポーツ大会等の開催（地方）", C4="スポーツ教室、スポーツ大会等の開催（スポーツ）"), F21&lt;750000)</formula>
    </cfRule>
    <cfRule type="expression" dxfId="0" priority="5" stopIfTrue="1">
      <formula>AND(OR(C4="スポーツ指導者の養成・活用（地方）", C4="スポーツ指導者の養成・活用（スポーツ）", C4="スポーツ情報の提供（地方）", C4="スポーツ情報の提供（スポーツ）", C4="総合型地域スポーツクラブ創設支援", C4="総合型地域スポーツクラブ創設", C4="総合型地域スポーツクラブ自立支援"), F21&lt;400000)</formula>
    </cfRule>
  </conditionalFormatting>
  <conditionalFormatting sqref="C24">
    <cfRule type="expression" dxfId="4" priority="3">
      <formula>C24&lt;&gt;0</formula>
    </cfRule>
  </conditionalFormatting>
  <conditionalFormatting sqref="D24">
    <cfRule type="expression" dxfId="3" priority="2">
      <formula>D24&lt;&gt;0</formula>
    </cfRule>
  </conditionalFormatting>
  <conditionalFormatting sqref="E24">
    <cfRule type="expression" dxfId="2" priority="1">
      <formula>E24&lt;&gt;0</formula>
    </cfRule>
  </conditionalFormatting>
  <dataValidations count="3">
    <dataValidation type="custom" imeMode="halfAlpha" allowBlank="1" showInputMessage="1" showErrorMessage="1" error="・くじ助成金額は、1,000円未満切り捨てとなります。" prompt="くじ助成金額は、1,000円未満切り捨てとなります。" sqref="C10" xr:uid="{00000000-0002-0000-0000-000000000000}">
      <formula1>MOD(C10,1000)=0</formula1>
    </dataValidation>
    <dataValidation type="custom" allowBlank="1" showInputMessage="1" showErrorMessage="1" error="・くじ助成金の確定額は、交付決定額が上限となります。_x000a_・くじ助成金額は、1,000円未満切り捨てとなります。" prompt="くじ助成金額は、1,000円未満切り捨てとなります。" sqref="E10" xr:uid="{00000000-0002-0000-0000-000001000000}">
      <formula1>AND(MOD(E10,1000)=0,IF(C10&lt;&gt;"",C10&gt;=E10))</formula1>
    </dataValidation>
    <dataValidation imeMode="halfAlpha" allowBlank="1" showInputMessage="1" showErrorMessage="1" sqref="H10:I10 C11:C13 C19:C20" xr:uid="{00000000-0002-0000-0000-000002000000}"/>
  </dataValidations>
  <printOptions horizontalCentered="1"/>
  <pageMargins left="0.39370078740157483" right="0.39370078740157483" top="0.59055118110236227" bottom="0.19685039370078741" header="0.23622047244094491" footer="0"/>
  <pageSetup paperSize="9" scale="92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R22"/>
  <sheetViews>
    <sheetView showGridLines="0" view="pageBreakPreview" zoomScaleNormal="100" zoomScaleSheetLayoutView="100" workbookViewId="0">
      <selection activeCell="O2" sqref="O2:X2"/>
    </sheetView>
  </sheetViews>
  <sheetFormatPr defaultColWidth="9" defaultRowHeight="12" x14ac:dyDescent="0.2"/>
  <cols>
    <col min="1" max="1" width="4.08984375" style="135" customWidth="1"/>
    <col min="2" max="2" width="0.7265625" style="136" customWidth="1"/>
    <col min="3" max="3" width="9.36328125" style="136" customWidth="1"/>
    <col min="4" max="5" width="0.7265625" style="136" customWidth="1"/>
    <col min="6" max="6" width="18.08984375" style="136" customWidth="1"/>
    <col min="7" max="8" width="0.7265625" style="136" customWidth="1"/>
    <col min="9" max="9" width="18.08984375" style="136" customWidth="1"/>
    <col min="10" max="11" width="0.7265625" style="136" customWidth="1"/>
    <col min="12" max="12" width="8.453125" style="136" customWidth="1"/>
    <col min="13" max="14" width="0.7265625" style="136" customWidth="1"/>
    <col min="15" max="15" width="10" style="136" customWidth="1"/>
    <col min="16" max="17" width="0.7265625" style="136" customWidth="1"/>
    <col min="18" max="18" width="6.7265625" style="136" bestFit="1" customWidth="1"/>
    <col min="19" max="20" width="0.7265625" style="136" customWidth="1"/>
    <col min="21" max="21" width="9.36328125" style="136" customWidth="1"/>
    <col min="22" max="23" width="0.7265625" style="136" customWidth="1"/>
    <col min="24" max="24" width="9.36328125" style="136" customWidth="1"/>
    <col min="25" max="26" width="0.7265625" style="136" customWidth="1"/>
    <col min="27" max="27" width="9.36328125" style="136" customWidth="1"/>
    <col min="28" max="29" width="0.7265625" style="136" customWidth="1"/>
    <col min="30" max="30" width="9.36328125" style="136" customWidth="1"/>
    <col min="31" max="32" width="0.7265625" style="136" customWidth="1"/>
    <col min="33" max="33" width="8.36328125" style="136" customWidth="1"/>
    <col min="34" max="35" width="0.7265625" style="136" customWidth="1"/>
    <col min="36" max="36" width="9.36328125" style="136" customWidth="1"/>
    <col min="37" max="38" width="0.7265625" style="136" customWidth="1"/>
    <col min="39" max="39" width="12.26953125" style="136" customWidth="1"/>
    <col min="40" max="40" width="0.7265625" style="136" customWidth="1"/>
    <col min="41" max="41" width="6" style="136" customWidth="1"/>
    <col min="42" max="42" width="44.453125" style="138" customWidth="1"/>
    <col min="43" max="43" width="38.6328125" style="138" customWidth="1"/>
    <col min="44" max="44" width="26" style="138" customWidth="1"/>
    <col min="45" max="49" width="11.08984375" style="136" customWidth="1"/>
    <col min="50" max="16384" width="9" style="136"/>
  </cols>
  <sheetData>
    <row r="1" spans="1:44" ht="32.15" customHeight="1" x14ac:dyDescent="0.2">
      <c r="A1" s="312"/>
      <c r="AA1" s="355" t="s">
        <v>7</v>
      </c>
      <c r="AB1" s="356"/>
      <c r="AC1" s="356"/>
      <c r="AD1" s="356"/>
      <c r="AE1" s="137"/>
      <c r="AF1" s="137"/>
      <c r="AG1" s="357" t="s">
        <v>117</v>
      </c>
      <c r="AH1" s="357"/>
      <c r="AI1" s="357"/>
      <c r="AJ1" s="357"/>
      <c r="AK1" s="357"/>
      <c r="AL1" s="357"/>
      <c r="AM1" s="357"/>
    </row>
    <row r="2" spans="1:44" ht="32.15" customHeight="1" x14ac:dyDescent="0.2">
      <c r="C2" s="139" t="s">
        <v>8</v>
      </c>
      <c r="D2" s="140"/>
      <c r="E2" s="358" t="s">
        <v>37</v>
      </c>
      <c r="F2" s="358"/>
      <c r="G2" s="358"/>
      <c r="H2" s="358"/>
      <c r="I2" s="358"/>
      <c r="J2" s="359" t="s">
        <v>9</v>
      </c>
      <c r="K2" s="360"/>
      <c r="L2" s="360"/>
      <c r="M2" s="360"/>
      <c r="N2" s="360"/>
      <c r="O2" s="361" t="s">
        <v>116</v>
      </c>
      <c r="P2" s="361"/>
      <c r="Q2" s="361"/>
      <c r="R2" s="361"/>
      <c r="S2" s="361"/>
      <c r="T2" s="361"/>
      <c r="U2" s="361"/>
      <c r="V2" s="361"/>
      <c r="W2" s="361"/>
      <c r="X2" s="361"/>
      <c r="Y2" s="141"/>
      <c r="Z2" s="142"/>
      <c r="AA2" s="355" t="s">
        <v>10</v>
      </c>
      <c r="AB2" s="356"/>
      <c r="AC2" s="356"/>
      <c r="AD2" s="356"/>
      <c r="AE2" s="137"/>
      <c r="AF2" s="137"/>
      <c r="AG2" s="362" t="s">
        <v>118</v>
      </c>
      <c r="AH2" s="362"/>
      <c r="AI2" s="362"/>
      <c r="AJ2" s="362"/>
      <c r="AK2" s="362"/>
      <c r="AL2" s="362"/>
      <c r="AM2" s="362"/>
      <c r="AN2" s="122" t="s">
        <v>93</v>
      </c>
    </row>
    <row r="3" spans="1:44" ht="6" customHeight="1" x14ac:dyDescent="0.2"/>
    <row r="4" spans="1:44" s="153" customFormat="1" x14ac:dyDescent="0.2">
      <c r="A4" s="372" t="s">
        <v>94</v>
      </c>
      <c r="B4" s="143"/>
      <c r="C4" s="374" t="s">
        <v>13</v>
      </c>
      <c r="D4" s="144"/>
      <c r="E4" s="145"/>
      <c r="F4" s="376" t="s">
        <v>14</v>
      </c>
      <c r="G4" s="144"/>
      <c r="H4" s="145"/>
      <c r="I4" s="376" t="s">
        <v>15</v>
      </c>
      <c r="J4" s="144"/>
      <c r="K4" s="145"/>
      <c r="L4" s="376" t="s">
        <v>16</v>
      </c>
      <c r="M4" s="376"/>
      <c r="N4" s="376"/>
      <c r="O4" s="376"/>
      <c r="P4" s="146"/>
      <c r="Q4" s="147"/>
      <c r="R4" s="378" t="s">
        <v>17</v>
      </c>
      <c r="S4" s="146"/>
      <c r="T4" s="148"/>
      <c r="U4" s="363" t="s">
        <v>18</v>
      </c>
      <c r="V4" s="148"/>
      <c r="W4" s="149"/>
      <c r="X4" s="365" t="s">
        <v>19</v>
      </c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1"/>
      <c r="AM4" s="367" t="s">
        <v>20</v>
      </c>
      <c r="AN4" s="152"/>
      <c r="AP4" s="138"/>
      <c r="AQ4" s="138"/>
      <c r="AR4" s="138"/>
    </row>
    <row r="5" spans="1:44" s="153" customFormat="1" ht="12.5" thickBot="1" x14ac:dyDescent="0.25">
      <c r="A5" s="373"/>
      <c r="B5" s="154"/>
      <c r="C5" s="375"/>
      <c r="D5" s="155"/>
      <c r="E5" s="156"/>
      <c r="F5" s="377"/>
      <c r="G5" s="155"/>
      <c r="H5" s="156"/>
      <c r="I5" s="377"/>
      <c r="J5" s="155"/>
      <c r="K5" s="156"/>
      <c r="L5" s="377"/>
      <c r="M5" s="377"/>
      <c r="N5" s="377"/>
      <c r="O5" s="377"/>
      <c r="P5" s="157"/>
      <c r="Q5" s="158"/>
      <c r="R5" s="379"/>
      <c r="S5" s="157"/>
      <c r="T5" s="159"/>
      <c r="U5" s="364"/>
      <c r="V5" s="160"/>
      <c r="W5" s="161"/>
      <c r="X5" s="366"/>
      <c r="Y5" s="162"/>
      <c r="Z5" s="163"/>
      <c r="AA5" s="164" t="s">
        <v>21</v>
      </c>
      <c r="AB5" s="164"/>
      <c r="AC5" s="165"/>
      <c r="AD5" s="164" t="s">
        <v>22</v>
      </c>
      <c r="AE5" s="164"/>
      <c r="AF5" s="369" t="s">
        <v>23</v>
      </c>
      <c r="AG5" s="370"/>
      <c r="AH5" s="371"/>
      <c r="AI5" s="163"/>
      <c r="AJ5" s="164" t="s">
        <v>24</v>
      </c>
      <c r="AK5" s="166"/>
      <c r="AL5" s="167"/>
      <c r="AM5" s="368"/>
      <c r="AN5" s="168"/>
      <c r="AP5" s="138"/>
      <c r="AQ5" s="138"/>
      <c r="AR5" s="138"/>
    </row>
    <row r="6" spans="1:44" ht="12.5" thickTop="1" x14ac:dyDescent="0.2">
      <c r="A6" s="169"/>
      <c r="B6" s="121"/>
      <c r="C6" s="170"/>
      <c r="D6" s="170"/>
      <c r="E6" s="171"/>
      <c r="F6" s="172"/>
      <c r="G6" s="170"/>
      <c r="H6" s="171"/>
      <c r="I6" s="172"/>
      <c r="J6" s="170"/>
      <c r="K6" s="171"/>
      <c r="L6" s="172"/>
      <c r="M6" s="172"/>
      <c r="N6" s="172"/>
      <c r="O6" s="172"/>
      <c r="P6" s="173"/>
      <c r="Q6" s="174"/>
      <c r="R6" s="175"/>
      <c r="S6" s="173"/>
      <c r="T6" s="176"/>
      <c r="U6" s="177"/>
      <c r="V6" s="176"/>
      <c r="W6" s="178"/>
      <c r="X6" s="179"/>
      <c r="Y6" s="180"/>
      <c r="Z6" s="171"/>
      <c r="AA6" s="170"/>
      <c r="AB6" s="170"/>
      <c r="AC6" s="181"/>
      <c r="AD6" s="170"/>
      <c r="AE6" s="170"/>
      <c r="AF6" s="171"/>
      <c r="AG6" s="170"/>
      <c r="AH6" s="170"/>
      <c r="AI6" s="171"/>
      <c r="AJ6" s="170"/>
      <c r="AK6" s="173"/>
      <c r="AL6" s="182"/>
      <c r="AM6" s="183"/>
      <c r="AN6" s="184"/>
    </row>
    <row r="7" spans="1:44" ht="30" customHeight="1" x14ac:dyDescent="0.2">
      <c r="A7" s="61">
        <v>1</v>
      </c>
      <c r="B7" s="110"/>
      <c r="C7" s="316">
        <v>45463</v>
      </c>
      <c r="D7" s="111"/>
      <c r="E7" s="110"/>
      <c r="F7" s="65" t="s">
        <v>119</v>
      </c>
      <c r="G7" s="111"/>
      <c r="H7" s="110"/>
      <c r="I7" s="65" t="s">
        <v>120</v>
      </c>
      <c r="J7" s="111"/>
      <c r="K7" s="110"/>
      <c r="L7" s="65" t="s">
        <v>47</v>
      </c>
      <c r="M7" s="111"/>
      <c r="N7" s="112"/>
      <c r="O7" s="65" t="s">
        <v>75</v>
      </c>
      <c r="P7" s="113"/>
      <c r="Q7" s="114"/>
      <c r="R7" s="66" t="s">
        <v>32</v>
      </c>
      <c r="S7" s="113"/>
      <c r="T7" s="115"/>
      <c r="U7" s="68"/>
      <c r="V7" s="68"/>
      <c r="W7" s="116"/>
      <c r="X7" s="69">
        <v>3250000</v>
      </c>
      <c r="Y7" s="69"/>
      <c r="Z7" s="117"/>
      <c r="AA7" s="70">
        <v>2850000</v>
      </c>
      <c r="AB7" s="70"/>
      <c r="AC7" s="118">
        <v>1000</v>
      </c>
      <c r="AD7" s="257">
        <f>AA7</f>
        <v>2850000</v>
      </c>
      <c r="AE7" s="70"/>
      <c r="AF7" s="117"/>
      <c r="AG7" s="70">
        <f>AA7-AD7</f>
        <v>0</v>
      </c>
      <c r="AH7" s="70"/>
      <c r="AI7" s="117"/>
      <c r="AJ7" s="70">
        <f t="shared" ref="AJ7:AJ21" si="0">X7-AA7</f>
        <v>400000</v>
      </c>
      <c r="AK7" s="113"/>
      <c r="AL7" s="130"/>
      <c r="AM7" s="131">
        <f>U7-X7</f>
        <v>-3250000</v>
      </c>
      <c r="AN7" s="185"/>
    </row>
    <row r="8" spans="1:44" ht="30" customHeight="1" x14ac:dyDescent="0.2">
      <c r="A8" s="61">
        <v>2</v>
      </c>
      <c r="B8" s="110"/>
      <c r="C8" s="108"/>
      <c r="D8" s="111"/>
      <c r="E8" s="110"/>
      <c r="F8" s="65" t="s">
        <v>121</v>
      </c>
      <c r="G8" s="111"/>
      <c r="H8" s="110"/>
      <c r="I8" s="65" t="s">
        <v>122</v>
      </c>
      <c r="J8" s="111"/>
      <c r="K8" s="110"/>
      <c r="L8" s="65" t="s">
        <v>69</v>
      </c>
      <c r="M8" s="111"/>
      <c r="N8" s="112"/>
      <c r="O8" s="298" t="s">
        <v>71</v>
      </c>
      <c r="P8" s="113"/>
      <c r="Q8" s="114"/>
      <c r="R8" s="66" t="s">
        <v>39</v>
      </c>
      <c r="S8" s="113"/>
      <c r="T8" s="115"/>
      <c r="U8" s="68">
        <v>2280000</v>
      </c>
      <c r="V8" s="68"/>
      <c r="W8" s="116"/>
      <c r="X8" s="69"/>
      <c r="Y8" s="69"/>
      <c r="Z8" s="117"/>
      <c r="AA8" s="70"/>
      <c r="AB8" s="70"/>
      <c r="AC8" s="118"/>
      <c r="AD8" s="257">
        <f t="shared" ref="AD8:AD21" si="1">AA8</f>
        <v>0</v>
      </c>
      <c r="AE8" s="70"/>
      <c r="AF8" s="117"/>
      <c r="AG8" s="70">
        <f t="shared" ref="AG8:AG21" si="2">AA8-AD8</f>
        <v>0</v>
      </c>
      <c r="AH8" s="70"/>
      <c r="AI8" s="117"/>
      <c r="AJ8" s="70">
        <f t="shared" si="0"/>
        <v>0</v>
      </c>
      <c r="AK8" s="113"/>
      <c r="AL8" s="130"/>
      <c r="AM8" s="131">
        <f>AM7+U8-X8</f>
        <v>-970000</v>
      </c>
      <c r="AN8" s="185"/>
    </row>
    <row r="9" spans="1:44" ht="30" customHeight="1" x14ac:dyDescent="0.2">
      <c r="A9" s="61"/>
      <c r="B9" s="110"/>
      <c r="C9" s="108"/>
      <c r="D9" s="111"/>
      <c r="E9" s="110"/>
      <c r="F9" s="65"/>
      <c r="G9" s="111"/>
      <c r="H9" s="110"/>
      <c r="I9" s="65"/>
      <c r="J9" s="111"/>
      <c r="K9" s="110"/>
      <c r="L9" s="65"/>
      <c r="M9" s="111"/>
      <c r="N9" s="112"/>
      <c r="O9" s="65"/>
      <c r="P9" s="113"/>
      <c r="Q9" s="114"/>
      <c r="R9" s="66"/>
      <c r="S9" s="113"/>
      <c r="T9" s="115"/>
      <c r="U9" s="68"/>
      <c r="V9" s="68"/>
      <c r="W9" s="116"/>
      <c r="X9" s="69"/>
      <c r="Y9" s="69"/>
      <c r="Z9" s="117"/>
      <c r="AA9" s="70"/>
      <c r="AB9" s="70"/>
      <c r="AC9" s="118"/>
      <c r="AD9" s="257">
        <f t="shared" si="1"/>
        <v>0</v>
      </c>
      <c r="AE9" s="70"/>
      <c r="AF9" s="117"/>
      <c r="AG9" s="70">
        <f t="shared" si="2"/>
        <v>0</v>
      </c>
      <c r="AH9" s="70"/>
      <c r="AI9" s="117"/>
      <c r="AJ9" s="70">
        <f t="shared" si="0"/>
        <v>0</v>
      </c>
      <c r="AK9" s="113"/>
      <c r="AL9" s="130"/>
      <c r="AM9" s="131">
        <f t="shared" ref="AM9:AM21" si="3">AM8+U9-X9</f>
        <v>-970000</v>
      </c>
      <c r="AN9" s="185"/>
    </row>
    <row r="10" spans="1:44" ht="30" customHeight="1" x14ac:dyDescent="0.2">
      <c r="A10" s="62"/>
      <c r="B10" s="110"/>
      <c r="C10" s="108"/>
      <c r="D10" s="111"/>
      <c r="E10" s="110"/>
      <c r="F10" s="65"/>
      <c r="G10" s="111"/>
      <c r="H10" s="110"/>
      <c r="I10" s="65"/>
      <c r="J10" s="111"/>
      <c r="K10" s="110"/>
      <c r="L10" s="65"/>
      <c r="M10" s="111"/>
      <c r="N10" s="112"/>
      <c r="O10" s="65"/>
      <c r="P10" s="113"/>
      <c r="Q10" s="114"/>
      <c r="R10" s="66"/>
      <c r="S10" s="113"/>
      <c r="T10" s="115"/>
      <c r="U10" s="68"/>
      <c r="V10" s="68"/>
      <c r="W10" s="116"/>
      <c r="X10" s="69"/>
      <c r="Y10" s="69"/>
      <c r="Z10" s="117"/>
      <c r="AA10" s="70"/>
      <c r="AB10" s="70"/>
      <c r="AC10" s="118"/>
      <c r="AD10" s="257">
        <f t="shared" si="1"/>
        <v>0</v>
      </c>
      <c r="AE10" s="70"/>
      <c r="AF10" s="117"/>
      <c r="AG10" s="70">
        <f t="shared" si="2"/>
        <v>0</v>
      </c>
      <c r="AH10" s="70"/>
      <c r="AI10" s="117"/>
      <c r="AJ10" s="70">
        <f t="shared" si="0"/>
        <v>0</v>
      </c>
      <c r="AK10" s="113"/>
      <c r="AL10" s="130"/>
      <c r="AM10" s="131">
        <f t="shared" si="3"/>
        <v>-970000</v>
      </c>
      <c r="AN10" s="185"/>
    </row>
    <row r="11" spans="1:44" ht="30" customHeight="1" x14ac:dyDescent="0.2">
      <c r="A11" s="63"/>
      <c r="B11" s="111"/>
      <c r="C11" s="108"/>
      <c r="D11" s="111"/>
      <c r="E11" s="110"/>
      <c r="F11" s="65"/>
      <c r="G11" s="111"/>
      <c r="H11" s="110"/>
      <c r="I11" s="65"/>
      <c r="J11" s="111"/>
      <c r="K11" s="110"/>
      <c r="L11" s="65"/>
      <c r="M11" s="111"/>
      <c r="N11" s="112"/>
      <c r="O11" s="65"/>
      <c r="P11" s="113"/>
      <c r="Q11" s="114"/>
      <c r="R11" s="66"/>
      <c r="S11" s="113"/>
      <c r="T11" s="115"/>
      <c r="U11" s="68"/>
      <c r="V11" s="68"/>
      <c r="W11" s="116"/>
      <c r="X11" s="69"/>
      <c r="Y11" s="69"/>
      <c r="Z11" s="117"/>
      <c r="AA11" s="70"/>
      <c r="AB11" s="70"/>
      <c r="AC11" s="118"/>
      <c r="AD11" s="257">
        <f t="shared" si="1"/>
        <v>0</v>
      </c>
      <c r="AE11" s="70"/>
      <c r="AF11" s="117"/>
      <c r="AG11" s="70">
        <f t="shared" si="2"/>
        <v>0</v>
      </c>
      <c r="AH11" s="70"/>
      <c r="AI11" s="117"/>
      <c r="AJ11" s="70">
        <f t="shared" si="0"/>
        <v>0</v>
      </c>
      <c r="AK11" s="113"/>
      <c r="AL11" s="130"/>
      <c r="AM11" s="131">
        <f t="shared" si="3"/>
        <v>-970000</v>
      </c>
      <c r="AN11" s="185"/>
    </row>
    <row r="12" spans="1:44" ht="30" customHeight="1" x14ac:dyDescent="0.2">
      <c r="A12" s="63"/>
      <c r="B12" s="111"/>
      <c r="C12" s="108"/>
      <c r="D12" s="111"/>
      <c r="E12" s="110"/>
      <c r="F12" s="65"/>
      <c r="G12" s="111"/>
      <c r="H12" s="110"/>
      <c r="I12" s="65"/>
      <c r="J12" s="111"/>
      <c r="K12" s="110"/>
      <c r="L12" s="65"/>
      <c r="M12" s="111"/>
      <c r="N12" s="112"/>
      <c r="O12" s="65"/>
      <c r="P12" s="113"/>
      <c r="Q12" s="114"/>
      <c r="R12" s="66"/>
      <c r="S12" s="113"/>
      <c r="T12" s="115"/>
      <c r="U12" s="68"/>
      <c r="V12" s="68"/>
      <c r="W12" s="116"/>
      <c r="X12" s="69"/>
      <c r="Y12" s="69"/>
      <c r="Z12" s="117"/>
      <c r="AA12" s="70"/>
      <c r="AB12" s="70"/>
      <c r="AC12" s="118"/>
      <c r="AD12" s="257">
        <f t="shared" si="1"/>
        <v>0</v>
      </c>
      <c r="AE12" s="70"/>
      <c r="AF12" s="117"/>
      <c r="AG12" s="70">
        <f t="shared" si="2"/>
        <v>0</v>
      </c>
      <c r="AH12" s="70"/>
      <c r="AI12" s="117"/>
      <c r="AJ12" s="70">
        <f t="shared" si="0"/>
        <v>0</v>
      </c>
      <c r="AK12" s="113"/>
      <c r="AL12" s="130"/>
      <c r="AM12" s="131">
        <f t="shared" si="3"/>
        <v>-970000</v>
      </c>
      <c r="AN12" s="185"/>
    </row>
    <row r="13" spans="1:44" ht="30" customHeight="1" x14ac:dyDescent="0.2">
      <c r="A13" s="64"/>
      <c r="B13" s="110"/>
      <c r="C13" s="108"/>
      <c r="D13" s="111"/>
      <c r="E13" s="110"/>
      <c r="F13" s="65"/>
      <c r="G13" s="111"/>
      <c r="H13" s="110"/>
      <c r="I13" s="65"/>
      <c r="J13" s="111"/>
      <c r="K13" s="110"/>
      <c r="L13" s="65"/>
      <c r="M13" s="111"/>
      <c r="N13" s="112"/>
      <c r="O13" s="65"/>
      <c r="P13" s="113"/>
      <c r="Q13" s="114"/>
      <c r="R13" s="66"/>
      <c r="S13" s="113"/>
      <c r="T13" s="115"/>
      <c r="U13" s="68"/>
      <c r="V13" s="68"/>
      <c r="W13" s="116"/>
      <c r="X13" s="69"/>
      <c r="Y13" s="69"/>
      <c r="Z13" s="117"/>
      <c r="AA13" s="70"/>
      <c r="AB13" s="70"/>
      <c r="AC13" s="118"/>
      <c r="AD13" s="257">
        <f t="shared" si="1"/>
        <v>0</v>
      </c>
      <c r="AE13" s="70"/>
      <c r="AF13" s="117"/>
      <c r="AG13" s="70">
        <f t="shared" si="2"/>
        <v>0</v>
      </c>
      <c r="AH13" s="70"/>
      <c r="AI13" s="117"/>
      <c r="AJ13" s="70">
        <f t="shared" si="0"/>
        <v>0</v>
      </c>
      <c r="AK13" s="113"/>
      <c r="AL13" s="130"/>
      <c r="AM13" s="131">
        <f t="shared" si="3"/>
        <v>-970000</v>
      </c>
      <c r="AN13" s="185"/>
    </row>
    <row r="14" spans="1:44" ht="30" customHeight="1" x14ac:dyDescent="0.2">
      <c r="A14" s="61"/>
      <c r="B14" s="110"/>
      <c r="C14" s="108"/>
      <c r="D14" s="111"/>
      <c r="E14" s="110"/>
      <c r="F14" s="65"/>
      <c r="G14" s="111"/>
      <c r="H14" s="110"/>
      <c r="I14" s="65"/>
      <c r="J14" s="111"/>
      <c r="K14" s="110"/>
      <c r="L14" s="65"/>
      <c r="M14" s="111"/>
      <c r="N14" s="112"/>
      <c r="O14" s="65"/>
      <c r="P14" s="113"/>
      <c r="Q14" s="114"/>
      <c r="R14" s="66"/>
      <c r="S14" s="113"/>
      <c r="T14" s="115"/>
      <c r="U14" s="68"/>
      <c r="V14" s="68"/>
      <c r="W14" s="116"/>
      <c r="X14" s="69"/>
      <c r="Y14" s="69"/>
      <c r="Z14" s="117"/>
      <c r="AA14" s="70"/>
      <c r="AB14" s="70"/>
      <c r="AC14" s="118"/>
      <c r="AD14" s="257">
        <f t="shared" si="1"/>
        <v>0</v>
      </c>
      <c r="AE14" s="70"/>
      <c r="AF14" s="117"/>
      <c r="AG14" s="70">
        <f t="shared" si="2"/>
        <v>0</v>
      </c>
      <c r="AH14" s="70"/>
      <c r="AI14" s="117"/>
      <c r="AJ14" s="70">
        <f t="shared" si="0"/>
        <v>0</v>
      </c>
      <c r="AK14" s="113"/>
      <c r="AL14" s="130"/>
      <c r="AM14" s="131">
        <f t="shared" si="3"/>
        <v>-970000</v>
      </c>
      <c r="AN14" s="185"/>
    </row>
    <row r="15" spans="1:44" ht="30" customHeight="1" x14ac:dyDescent="0.2">
      <c r="A15" s="61"/>
      <c r="B15" s="110"/>
      <c r="C15" s="108"/>
      <c r="D15" s="111"/>
      <c r="E15" s="110"/>
      <c r="F15" s="65"/>
      <c r="G15" s="111"/>
      <c r="H15" s="110"/>
      <c r="I15" s="65"/>
      <c r="J15" s="111"/>
      <c r="K15" s="110"/>
      <c r="L15" s="65"/>
      <c r="M15" s="111"/>
      <c r="N15" s="112"/>
      <c r="O15" s="65"/>
      <c r="P15" s="113"/>
      <c r="Q15" s="114"/>
      <c r="R15" s="66"/>
      <c r="S15" s="113"/>
      <c r="T15" s="115"/>
      <c r="U15" s="68"/>
      <c r="V15" s="68"/>
      <c r="W15" s="116"/>
      <c r="X15" s="69"/>
      <c r="Y15" s="69"/>
      <c r="Z15" s="117"/>
      <c r="AA15" s="70"/>
      <c r="AB15" s="70"/>
      <c r="AC15" s="118"/>
      <c r="AD15" s="257">
        <f t="shared" si="1"/>
        <v>0</v>
      </c>
      <c r="AE15" s="70"/>
      <c r="AF15" s="117"/>
      <c r="AG15" s="70">
        <f t="shared" si="2"/>
        <v>0</v>
      </c>
      <c r="AH15" s="70"/>
      <c r="AI15" s="117"/>
      <c r="AJ15" s="70">
        <f t="shared" si="0"/>
        <v>0</v>
      </c>
      <c r="AK15" s="113"/>
      <c r="AL15" s="130"/>
      <c r="AM15" s="131">
        <f t="shared" si="3"/>
        <v>-970000</v>
      </c>
      <c r="AN15" s="185"/>
    </row>
    <row r="16" spans="1:44" ht="30" customHeight="1" x14ac:dyDescent="0.2">
      <c r="A16" s="61"/>
      <c r="B16" s="110"/>
      <c r="C16" s="108"/>
      <c r="D16" s="111"/>
      <c r="E16" s="110"/>
      <c r="F16" s="65"/>
      <c r="G16" s="111"/>
      <c r="H16" s="110"/>
      <c r="I16" s="65"/>
      <c r="J16" s="111"/>
      <c r="K16" s="110"/>
      <c r="L16" s="65"/>
      <c r="M16" s="111"/>
      <c r="N16" s="112"/>
      <c r="O16" s="65"/>
      <c r="P16" s="113"/>
      <c r="Q16" s="114"/>
      <c r="R16" s="66"/>
      <c r="S16" s="113"/>
      <c r="T16" s="115"/>
      <c r="U16" s="68"/>
      <c r="V16" s="68"/>
      <c r="W16" s="116"/>
      <c r="X16" s="69"/>
      <c r="Y16" s="69"/>
      <c r="Z16" s="117"/>
      <c r="AA16" s="70"/>
      <c r="AB16" s="70"/>
      <c r="AC16" s="118"/>
      <c r="AD16" s="257">
        <f t="shared" si="1"/>
        <v>0</v>
      </c>
      <c r="AE16" s="70"/>
      <c r="AF16" s="117"/>
      <c r="AG16" s="70">
        <f t="shared" si="2"/>
        <v>0</v>
      </c>
      <c r="AH16" s="70"/>
      <c r="AI16" s="117"/>
      <c r="AJ16" s="70">
        <f t="shared" si="0"/>
        <v>0</v>
      </c>
      <c r="AK16" s="113"/>
      <c r="AL16" s="130"/>
      <c r="AM16" s="131">
        <f t="shared" si="3"/>
        <v>-970000</v>
      </c>
      <c r="AN16" s="185"/>
    </row>
    <row r="17" spans="1:40" ht="30" customHeight="1" x14ac:dyDescent="0.2">
      <c r="A17" s="61"/>
      <c r="B17" s="110"/>
      <c r="C17" s="108"/>
      <c r="D17" s="111"/>
      <c r="E17" s="110"/>
      <c r="F17" s="65"/>
      <c r="G17" s="111"/>
      <c r="H17" s="110"/>
      <c r="I17" s="65"/>
      <c r="J17" s="111"/>
      <c r="K17" s="110"/>
      <c r="L17" s="65"/>
      <c r="M17" s="111"/>
      <c r="N17" s="112"/>
      <c r="O17" s="65"/>
      <c r="P17" s="113"/>
      <c r="Q17" s="114"/>
      <c r="R17" s="66"/>
      <c r="S17" s="113"/>
      <c r="T17" s="115"/>
      <c r="U17" s="68"/>
      <c r="V17" s="68"/>
      <c r="W17" s="116"/>
      <c r="X17" s="69"/>
      <c r="Y17" s="69"/>
      <c r="Z17" s="117"/>
      <c r="AA17" s="70"/>
      <c r="AB17" s="70"/>
      <c r="AC17" s="118"/>
      <c r="AD17" s="257">
        <f t="shared" si="1"/>
        <v>0</v>
      </c>
      <c r="AE17" s="70"/>
      <c r="AF17" s="117"/>
      <c r="AG17" s="70">
        <f t="shared" si="2"/>
        <v>0</v>
      </c>
      <c r="AH17" s="70"/>
      <c r="AI17" s="117"/>
      <c r="AJ17" s="70">
        <f t="shared" si="0"/>
        <v>0</v>
      </c>
      <c r="AK17" s="113"/>
      <c r="AL17" s="130"/>
      <c r="AM17" s="131">
        <f t="shared" si="3"/>
        <v>-970000</v>
      </c>
      <c r="AN17" s="185"/>
    </row>
    <row r="18" spans="1:40" ht="30" customHeight="1" x14ac:dyDescent="0.2">
      <c r="A18" s="61"/>
      <c r="B18" s="110"/>
      <c r="C18" s="108"/>
      <c r="D18" s="111"/>
      <c r="E18" s="110"/>
      <c r="F18" s="65"/>
      <c r="G18" s="111"/>
      <c r="H18" s="110"/>
      <c r="I18" s="65"/>
      <c r="J18" s="111"/>
      <c r="K18" s="110"/>
      <c r="L18" s="65"/>
      <c r="M18" s="111"/>
      <c r="N18" s="112"/>
      <c r="O18" s="65"/>
      <c r="P18" s="113"/>
      <c r="Q18" s="114"/>
      <c r="R18" s="66"/>
      <c r="S18" s="113"/>
      <c r="T18" s="115"/>
      <c r="U18" s="68"/>
      <c r="V18" s="68"/>
      <c r="W18" s="116"/>
      <c r="X18" s="69"/>
      <c r="Y18" s="69"/>
      <c r="Z18" s="117"/>
      <c r="AA18" s="70"/>
      <c r="AB18" s="70"/>
      <c r="AC18" s="118"/>
      <c r="AD18" s="257">
        <f t="shared" si="1"/>
        <v>0</v>
      </c>
      <c r="AE18" s="70"/>
      <c r="AF18" s="117"/>
      <c r="AG18" s="70">
        <f t="shared" si="2"/>
        <v>0</v>
      </c>
      <c r="AH18" s="70"/>
      <c r="AI18" s="117"/>
      <c r="AJ18" s="70">
        <f t="shared" si="0"/>
        <v>0</v>
      </c>
      <c r="AK18" s="113"/>
      <c r="AL18" s="130"/>
      <c r="AM18" s="131">
        <f t="shared" si="3"/>
        <v>-970000</v>
      </c>
      <c r="AN18" s="185"/>
    </row>
    <row r="19" spans="1:40" ht="30" customHeight="1" x14ac:dyDescent="0.2">
      <c r="A19" s="61"/>
      <c r="B19" s="110"/>
      <c r="C19" s="108"/>
      <c r="D19" s="111"/>
      <c r="E19" s="110"/>
      <c r="F19" s="65"/>
      <c r="G19" s="111"/>
      <c r="H19" s="110"/>
      <c r="I19" s="65"/>
      <c r="J19" s="111"/>
      <c r="K19" s="110"/>
      <c r="L19" s="65"/>
      <c r="M19" s="111"/>
      <c r="N19" s="112"/>
      <c r="O19" s="65"/>
      <c r="P19" s="113"/>
      <c r="Q19" s="114"/>
      <c r="R19" s="66"/>
      <c r="S19" s="113"/>
      <c r="T19" s="115"/>
      <c r="U19" s="68"/>
      <c r="V19" s="68"/>
      <c r="W19" s="116"/>
      <c r="X19" s="69"/>
      <c r="Y19" s="69"/>
      <c r="Z19" s="117"/>
      <c r="AA19" s="70"/>
      <c r="AB19" s="70"/>
      <c r="AC19" s="118"/>
      <c r="AD19" s="257">
        <f t="shared" si="1"/>
        <v>0</v>
      </c>
      <c r="AE19" s="70"/>
      <c r="AF19" s="117"/>
      <c r="AG19" s="70">
        <f t="shared" si="2"/>
        <v>0</v>
      </c>
      <c r="AH19" s="70"/>
      <c r="AI19" s="117"/>
      <c r="AJ19" s="70">
        <f t="shared" si="0"/>
        <v>0</v>
      </c>
      <c r="AK19" s="113"/>
      <c r="AL19" s="130"/>
      <c r="AM19" s="131">
        <f t="shared" si="3"/>
        <v>-970000</v>
      </c>
      <c r="AN19" s="185"/>
    </row>
    <row r="20" spans="1:40" ht="30" customHeight="1" x14ac:dyDescent="0.2">
      <c r="A20" s="61"/>
      <c r="B20" s="110"/>
      <c r="C20" s="108"/>
      <c r="D20" s="111"/>
      <c r="E20" s="110"/>
      <c r="F20" s="65"/>
      <c r="G20" s="111"/>
      <c r="H20" s="110"/>
      <c r="I20" s="65"/>
      <c r="J20" s="111"/>
      <c r="K20" s="110"/>
      <c r="L20" s="65"/>
      <c r="M20" s="119"/>
      <c r="N20" s="120"/>
      <c r="O20" s="65"/>
      <c r="P20" s="113"/>
      <c r="Q20" s="114"/>
      <c r="R20" s="66"/>
      <c r="S20" s="113"/>
      <c r="T20" s="115"/>
      <c r="U20" s="68"/>
      <c r="V20" s="68"/>
      <c r="W20" s="116"/>
      <c r="X20" s="69"/>
      <c r="Y20" s="69"/>
      <c r="Z20" s="117"/>
      <c r="AA20" s="70"/>
      <c r="AB20" s="70"/>
      <c r="AC20" s="118"/>
      <c r="AD20" s="257">
        <f t="shared" si="1"/>
        <v>0</v>
      </c>
      <c r="AE20" s="70"/>
      <c r="AF20" s="117"/>
      <c r="AG20" s="70">
        <f t="shared" si="2"/>
        <v>0</v>
      </c>
      <c r="AH20" s="70"/>
      <c r="AI20" s="117"/>
      <c r="AJ20" s="70">
        <f t="shared" si="0"/>
        <v>0</v>
      </c>
      <c r="AK20" s="113"/>
      <c r="AL20" s="130"/>
      <c r="AM20" s="131">
        <f t="shared" si="3"/>
        <v>-970000</v>
      </c>
      <c r="AN20" s="185"/>
    </row>
    <row r="21" spans="1:40" ht="30" customHeight="1" x14ac:dyDescent="0.2">
      <c r="A21" s="61"/>
      <c r="B21" s="110"/>
      <c r="C21" s="108"/>
      <c r="D21" s="111"/>
      <c r="E21" s="110"/>
      <c r="F21" s="65"/>
      <c r="G21" s="111"/>
      <c r="H21" s="110"/>
      <c r="I21" s="65"/>
      <c r="J21" s="111"/>
      <c r="K21" s="110"/>
      <c r="L21" s="65"/>
      <c r="M21" s="111"/>
      <c r="N21" s="112"/>
      <c r="O21" s="65"/>
      <c r="P21" s="113"/>
      <c r="Q21" s="114"/>
      <c r="R21" s="67"/>
      <c r="S21" s="113"/>
      <c r="T21" s="115"/>
      <c r="U21" s="68"/>
      <c r="V21" s="68"/>
      <c r="W21" s="116"/>
      <c r="X21" s="69"/>
      <c r="Y21" s="69"/>
      <c r="Z21" s="117"/>
      <c r="AA21" s="70"/>
      <c r="AB21" s="70"/>
      <c r="AC21" s="118"/>
      <c r="AD21" s="257">
        <f t="shared" si="1"/>
        <v>0</v>
      </c>
      <c r="AE21" s="70"/>
      <c r="AF21" s="133"/>
      <c r="AG21" s="70">
        <f t="shared" si="2"/>
        <v>0</v>
      </c>
      <c r="AH21" s="132"/>
      <c r="AI21" s="133"/>
      <c r="AJ21" s="70">
        <f t="shared" si="0"/>
        <v>0</v>
      </c>
      <c r="AK21" s="134"/>
      <c r="AL21" s="130"/>
      <c r="AM21" s="131">
        <f t="shared" si="3"/>
        <v>-970000</v>
      </c>
      <c r="AN21" s="185"/>
    </row>
    <row r="22" spans="1:40" ht="30" customHeight="1" x14ac:dyDescent="0.2">
      <c r="A22" s="313"/>
      <c r="B22" s="300"/>
      <c r="C22" s="301"/>
      <c r="D22" s="302"/>
      <c r="E22" s="300"/>
      <c r="F22" s="303"/>
      <c r="G22" s="302"/>
      <c r="H22" s="300"/>
      <c r="I22" s="303"/>
      <c r="J22" s="302"/>
      <c r="K22" s="300"/>
      <c r="L22" s="303"/>
      <c r="M22" s="302"/>
      <c r="N22" s="304"/>
      <c r="O22" s="303"/>
      <c r="P22" s="305"/>
      <c r="Q22" s="302"/>
      <c r="R22" s="306"/>
      <c r="S22" s="305"/>
      <c r="T22" s="302"/>
      <c r="U22" s="307">
        <f>SUBTOTAL(9,U7:U21)</f>
        <v>2280000</v>
      </c>
      <c r="V22" s="307"/>
      <c r="W22" s="308"/>
      <c r="X22" s="307">
        <f>SUBTOTAL(9,X7:X21)</f>
        <v>3250000</v>
      </c>
      <c r="Y22" s="307"/>
      <c r="Z22" s="308"/>
      <c r="AA22" s="307">
        <f>SUBTOTAL(9,AA7:AA21)</f>
        <v>2850000</v>
      </c>
      <c r="AB22" s="307"/>
      <c r="AC22" s="309"/>
      <c r="AD22" s="307">
        <f>SUBTOTAL(9,AD7:AD21)</f>
        <v>2850000</v>
      </c>
      <c r="AE22" s="307"/>
      <c r="AF22" s="308"/>
      <c r="AG22" s="307">
        <f>SUBTOTAL(9,AG7:AG21)</f>
        <v>0</v>
      </c>
      <c r="AH22" s="307"/>
      <c r="AI22" s="308"/>
      <c r="AJ22" s="307">
        <f>SUBTOTAL(9,AJ7:AJ21)</f>
        <v>400000</v>
      </c>
      <c r="AK22" s="310"/>
      <c r="AL22" s="311"/>
      <c r="AM22" s="307"/>
      <c r="AN22" s="305"/>
    </row>
  </sheetData>
  <sheetProtection algorithmName="SHA-512" hashValue="JYZo58XNzpLQ+syyMIEueeoO6EwUmAeR+0N+oLhylbC0n9OD2qlNvFbk34R8GncdEgDP/a9oVrL07cdknGuaPQ==" saltValue="Q9i0bFddFnsXFF1bb7Prqw==" spinCount="100000" sheet="1" formatRows="0" insertRows="0" deleteRows="0"/>
  <autoFilter ref="C6:AJ22" xr:uid="{00000000-0009-0000-0000-000001000000}"/>
  <mergeCells count="17">
    <mergeCell ref="U4:U5"/>
    <mergeCell ref="X4:X5"/>
    <mergeCell ref="AM4:AM5"/>
    <mergeCell ref="AF5:AH5"/>
    <mergeCell ref="A4:A5"/>
    <mergeCell ref="C4:C5"/>
    <mergeCell ref="F4:F5"/>
    <mergeCell ref="I4:I5"/>
    <mergeCell ref="L4:O5"/>
    <mergeCell ref="R4:R5"/>
    <mergeCell ref="AA1:AD1"/>
    <mergeCell ref="AG1:AM1"/>
    <mergeCell ref="E2:I2"/>
    <mergeCell ref="J2:N2"/>
    <mergeCell ref="O2:X2"/>
    <mergeCell ref="AA2:AD2"/>
    <mergeCell ref="AG2:AM2"/>
  </mergeCells>
  <phoneticPr fontId="1"/>
  <dataValidations count="4">
    <dataValidation type="list" allowBlank="1" showInputMessage="1" showErrorMessage="1" sqref="R7:R21" xr:uid="{00000000-0002-0000-0100-000000000000}">
      <formula1>種別</formula1>
    </dataValidation>
    <dataValidation type="list" allowBlank="1" showInputMessage="1" showErrorMessage="1" sqref="L7:L21" xr:uid="{00000000-0002-0000-0100-000001000000}">
      <formula1>経理区分</formula1>
    </dataValidation>
    <dataValidation type="custom" allowBlank="1" showInputMessage="1" showErrorMessage="1" sqref="AJ7:AJ21 AG7:AG21 AM7:AM21" xr:uid="{00000000-0002-0000-0100-000002000000}">
      <formula1>""</formula1>
    </dataValidation>
    <dataValidation type="list" allowBlank="1" showInputMessage="1" showErrorMessage="1" sqref="O7:O22" xr:uid="{00000000-0002-0000-0100-000003000000}">
      <formula1>INDIRECT($L7)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87" fitToHeight="0" orientation="landscape" cellComments="asDisplayed" r:id="rId1"/>
  <headerFooter>
    <oddHeader>&amp;C&amp;"ＭＳ ゴシック,太字"&amp;16&amp;K000000スポーツ振興くじ助成事業収支簿</oddHeader>
    <oddFooter>&amp;C&amp;P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view="pageBreakPreview" zoomScaleNormal="100" zoomScaleSheetLayoutView="100" workbookViewId="0">
      <selection activeCell="L17" sqref="L17"/>
    </sheetView>
  </sheetViews>
  <sheetFormatPr defaultColWidth="9" defaultRowHeight="11" x14ac:dyDescent="0.2"/>
  <cols>
    <col min="1" max="1" width="0.90625" style="15" customWidth="1"/>
    <col min="2" max="2" width="17.453125" style="15" bestFit="1" customWidth="1"/>
    <col min="3" max="5" width="10.08984375" style="15" customWidth="1"/>
    <col min="6" max="9" width="11" style="15" customWidth="1"/>
    <col min="10" max="10" width="0.90625" style="15" customWidth="1"/>
    <col min="11" max="11" width="10.453125" style="15" customWidth="1"/>
    <col min="12" max="12" width="14.453125" style="15" customWidth="1"/>
    <col min="13" max="16384" width="9" style="15"/>
  </cols>
  <sheetData>
    <row r="1" spans="1:12" ht="18.75" customHeight="1" x14ac:dyDescent="0.2">
      <c r="A1" s="71"/>
      <c r="B1" s="317" t="s">
        <v>126</v>
      </c>
      <c r="C1" s="317"/>
      <c r="D1" s="317"/>
      <c r="E1" s="317"/>
      <c r="F1" s="317"/>
      <c r="G1" s="317"/>
      <c r="H1" s="317"/>
      <c r="I1" s="317"/>
      <c r="J1" s="71"/>
    </row>
    <row r="2" spans="1:12" ht="18" customHeight="1" x14ac:dyDescent="0.2">
      <c r="A2" s="72"/>
      <c r="B2" s="73"/>
      <c r="C2" s="73"/>
      <c r="D2" s="73"/>
      <c r="E2" s="73"/>
      <c r="F2" s="74"/>
      <c r="G2" s="74"/>
      <c r="H2" s="74"/>
      <c r="I2" s="74"/>
      <c r="J2" s="71"/>
    </row>
    <row r="3" spans="1:12" ht="20.25" customHeight="1" x14ac:dyDescent="0.2">
      <c r="A3" s="72"/>
      <c r="B3" s="75" t="s">
        <v>0</v>
      </c>
      <c r="C3" s="381" t="str">
        <f>IF(収支簿_助成事業者用!AG1="","",収支簿_助成事業者用!AG1)</f>
        <v/>
      </c>
      <c r="D3" s="382"/>
      <c r="E3" s="382"/>
      <c r="F3" s="383"/>
      <c r="G3" s="76"/>
      <c r="H3" s="76"/>
      <c r="I3" s="74"/>
      <c r="J3" s="71"/>
    </row>
    <row r="4" spans="1:12" ht="20.25" customHeight="1" x14ac:dyDescent="0.2">
      <c r="A4" s="380"/>
      <c r="B4" s="75" t="s">
        <v>27</v>
      </c>
      <c r="C4" s="381" t="s">
        <v>116</v>
      </c>
      <c r="D4" s="382"/>
      <c r="E4" s="382"/>
      <c r="F4" s="383"/>
      <c r="G4" s="76"/>
      <c r="H4" s="76"/>
      <c r="I4" s="73"/>
      <c r="J4" s="71"/>
    </row>
    <row r="5" spans="1:12" ht="20.25" customHeight="1" x14ac:dyDescent="0.2">
      <c r="A5" s="380"/>
      <c r="B5" s="75" t="s">
        <v>99</v>
      </c>
      <c r="C5" s="384" t="str">
        <f>IF(収支簿_助成事業者用!AG2="","",収支簿_助成事業者用!AG2)</f>
        <v/>
      </c>
      <c r="D5" s="384"/>
      <c r="E5" s="384"/>
      <c r="F5" s="384"/>
      <c r="G5" s="76"/>
      <c r="H5" s="76"/>
      <c r="I5" s="73"/>
      <c r="J5" s="71"/>
    </row>
    <row r="6" spans="1:12" ht="18" customHeight="1" x14ac:dyDescent="0.2">
      <c r="A6" s="380"/>
      <c r="B6" s="77"/>
      <c r="C6" s="73"/>
      <c r="D6" s="73"/>
      <c r="E6" s="73"/>
      <c r="F6" s="74"/>
      <c r="G6" s="74"/>
      <c r="H6" s="74"/>
      <c r="I6" s="74"/>
      <c r="J6" s="71"/>
    </row>
    <row r="7" spans="1:12" ht="19" customHeight="1" thickBot="1" x14ac:dyDescent="0.25">
      <c r="A7" s="380"/>
      <c r="B7" s="78" t="s">
        <v>103</v>
      </c>
      <c r="C7" s="73"/>
      <c r="D7" s="73"/>
      <c r="E7" s="79" t="s">
        <v>106</v>
      </c>
      <c r="F7" s="74"/>
      <c r="G7" s="74"/>
      <c r="H7" s="74"/>
      <c r="I7" s="79" t="s">
        <v>106</v>
      </c>
      <c r="J7" s="71"/>
    </row>
    <row r="8" spans="1:12" ht="24.75" customHeight="1" x14ac:dyDescent="0.2">
      <c r="A8" s="380"/>
      <c r="B8" s="385" t="s">
        <v>1</v>
      </c>
      <c r="C8" s="387" t="s">
        <v>6</v>
      </c>
      <c r="D8" s="391" t="s">
        <v>87</v>
      </c>
      <c r="E8" s="414" t="s">
        <v>102</v>
      </c>
      <c r="F8" s="80"/>
      <c r="G8" s="406" t="s">
        <v>108</v>
      </c>
      <c r="H8" s="407"/>
      <c r="I8" s="408"/>
      <c r="J8" s="71"/>
    </row>
    <row r="9" spans="1:12" x14ac:dyDescent="0.2">
      <c r="A9" s="380"/>
      <c r="B9" s="386"/>
      <c r="C9" s="388"/>
      <c r="D9" s="392"/>
      <c r="E9" s="415"/>
      <c r="F9" s="80"/>
      <c r="G9" s="409"/>
      <c r="H9" s="410"/>
      <c r="I9" s="411"/>
      <c r="J9" s="71"/>
    </row>
    <row r="10" spans="1:12" ht="23.5" customHeight="1" x14ac:dyDescent="0.2">
      <c r="A10" s="380"/>
      <c r="B10" s="81" t="s">
        <v>89</v>
      </c>
      <c r="C10" s="82"/>
      <c r="D10" s="83">
        <f>E10-C10</f>
        <v>0</v>
      </c>
      <c r="E10" s="235">
        <f>SUMIF(収支簿_助成事業者用!$L$7:$L$3015,$B10,収支簿_助成事業者用!$U$7:$U$3015)</f>
        <v>0</v>
      </c>
      <c r="F10" s="84"/>
      <c r="G10" s="85" t="s">
        <v>109</v>
      </c>
      <c r="H10" s="412"/>
      <c r="I10" s="413"/>
      <c r="J10" s="71"/>
      <c r="K10" s="15">
        <f>G21*VLOOKUP($C$4, 【削除禁止】収支簿データ!$C$2:$D$28, 2,0)</f>
        <v>0</v>
      </c>
      <c r="L10" s="15" t="s">
        <v>97</v>
      </c>
    </row>
    <row r="11" spans="1:12" ht="23.5" customHeight="1" x14ac:dyDescent="0.2">
      <c r="A11" s="380"/>
      <c r="B11" s="81" t="s">
        <v>90</v>
      </c>
      <c r="C11" s="82"/>
      <c r="D11" s="83">
        <f t="shared" ref="D11:D13" si="0">E11-C11</f>
        <v>0</v>
      </c>
      <c r="E11" s="98">
        <f>SUMIF(収支簿_助成事業者用!$L$7:$L$3016,$B11,収支簿_助成事業者用!$U$7:$U$3016)</f>
        <v>0</v>
      </c>
      <c r="F11" s="80"/>
      <c r="G11" s="85" t="s">
        <v>110</v>
      </c>
      <c r="H11" s="395">
        <f>SUMIF(収支簿_助成事業者用!$O$7:$O$3016,【削除禁止】収支簿データ!$B30,収支簿_助成事業者用!$U$7:$U$3016)</f>
        <v>0</v>
      </c>
      <c r="I11" s="396"/>
      <c r="J11" s="71"/>
    </row>
    <row r="12" spans="1:12" ht="23.5" customHeight="1" thickBot="1" x14ac:dyDescent="0.25">
      <c r="A12" s="380"/>
      <c r="B12" s="81" t="s">
        <v>123</v>
      </c>
      <c r="C12" s="82"/>
      <c r="D12" s="83">
        <f t="shared" si="0"/>
        <v>0</v>
      </c>
      <c r="E12" s="98">
        <f>SUMIF(収支簿_助成事業者用!$L$7:$L$3016,$B12,収支簿_助成事業者用!$U$7:$U$3016)</f>
        <v>0</v>
      </c>
      <c r="F12" s="80"/>
      <c r="G12" s="86" t="s">
        <v>107</v>
      </c>
      <c r="H12" s="393">
        <f>E10-H11</f>
        <v>0</v>
      </c>
      <c r="I12" s="394"/>
      <c r="J12" s="71"/>
    </row>
    <row r="13" spans="1:12" ht="23.5" customHeight="1" x14ac:dyDescent="0.2">
      <c r="A13" s="380"/>
      <c r="B13" s="90" t="s">
        <v>5</v>
      </c>
      <c r="C13" s="91"/>
      <c r="D13" s="92">
        <f t="shared" si="0"/>
        <v>0</v>
      </c>
      <c r="E13" s="102">
        <f>E21-SUM(E10:E12)</f>
        <v>0</v>
      </c>
      <c r="F13" s="80"/>
      <c r="G13" s="87"/>
      <c r="H13" s="88"/>
      <c r="I13" s="89"/>
      <c r="J13" s="71"/>
    </row>
    <row r="14" spans="1:12" ht="23.5" customHeight="1" thickBot="1" x14ac:dyDescent="0.25">
      <c r="A14" s="380"/>
      <c r="B14" s="93" t="s">
        <v>2</v>
      </c>
      <c r="C14" s="94">
        <f>SUM(C10:C13)</f>
        <v>0</v>
      </c>
      <c r="D14" s="95">
        <f>SUM(D10:D13)</f>
        <v>0</v>
      </c>
      <c r="E14" s="96">
        <f>SUM(E10:E13)</f>
        <v>0</v>
      </c>
      <c r="F14" s="80"/>
      <c r="G14" s="87"/>
      <c r="H14" s="88"/>
      <c r="I14" s="89"/>
      <c r="J14" s="71"/>
    </row>
    <row r="15" spans="1:12" ht="23.25" customHeight="1" x14ac:dyDescent="0.2">
      <c r="A15" s="380"/>
      <c r="B15" s="77"/>
      <c r="C15" s="73"/>
      <c r="D15" s="73"/>
      <c r="E15" s="73"/>
      <c r="F15" s="74"/>
      <c r="G15" s="74"/>
      <c r="H15" s="74"/>
      <c r="I15" s="74"/>
      <c r="J15" s="71"/>
    </row>
    <row r="16" spans="1:12" ht="19" customHeight="1" thickBot="1" x14ac:dyDescent="0.25">
      <c r="A16" s="380"/>
      <c r="B16" s="78" t="s">
        <v>104</v>
      </c>
      <c r="C16" s="73"/>
      <c r="D16" s="73"/>
      <c r="E16" s="73"/>
      <c r="F16" s="74"/>
      <c r="G16" s="74"/>
      <c r="H16" s="74"/>
      <c r="I16" s="97" t="s">
        <v>100</v>
      </c>
      <c r="J16" s="71"/>
    </row>
    <row r="17" spans="1:10" ht="19" customHeight="1" x14ac:dyDescent="0.2">
      <c r="A17" s="380"/>
      <c r="B17" s="385" t="s">
        <v>1</v>
      </c>
      <c r="C17" s="398" t="s">
        <v>6</v>
      </c>
      <c r="D17" s="400" t="s">
        <v>88</v>
      </c>
      <c r="E17" s="402" t="s">
        <v>102</v>
      </c>
      <c r="F17" s="389" t="s">
        <v>3</v>
      </c>
      <c r="G17" s="390"/>
      <c r="H17" s="390"/>
      <c r="I17" s="404" t="s">
        <v>101</v>
      </c>
      <c r="J17" s="71"/>
    </row>
    <row r="18" spans="1:10" ht="24" customHeight="1" x14ac:dyDescent="0.2">
      <c r="A18" s="380"/>
      <c r="B18" s="397"/>
      <c r="C18" s="399"/>
      <c r="D18" s="401"/>
      <c r="E18" s="403"/>
      <c r="F18" s="314" t="s">
        <v>111</v>
      </c>
      <c r="G18" s="315" t="s">
        <v>112</v>
      </c>
      <c r="H18" s="315" t="s">
        <v>113</v>
      </c>
      <c r="I18" s="405"/>
      <c r="J18" s="71"/>
    </row>
    <row r="19" spans="1:10" ht="23.5" customHeight="1" x14ac:dyDescent="0.2">
      <c r="A19" s="380"/>
      <c r="B19" s="81" t="s">
        <v>4</v>
      </c>
      <c r="C19" s="82"/>
      <c r="D19" s="83">
        <f t="shared" ref="D19:D20" si="1">E19-C19</f>
        <v>0</v>
      </c>
      <c r="E19" s="98">
        <f>SUMIF(収支簿_助成事業者用!$L$7:$L$3016,$B19,収支簿_助成事業者用!$X$7:$X$3016)</f>
        <v>0</v>
      </c>
      <c r="F19" s="99">
        <f>SUMIF(収支簿_助成事業者用!$L$7:$L$3016,$B19,収支簿_助成事業者用!$AA$7:$AA$3016)</f>
        <v>0</v>
      </c>
      <c r="G19" s="40">
        <f>SUMIF(収支簿_助成事業者用!$L$7:$L$3016,$B19,収支簿_助成事業者用!$AD$7:$AD$3016)</f>
        <v>0</v>
      </c>
      <c r="H19" s="100">
        <f>SUMIF(収支簿_助成事業者用!$L$7:$L$3016,$B19,収支簿_助成事業者用!$AG$7:$AG$3016)</f>
        <v>0</v>
      </c>
      <c r="I19" s="101">
        <f>SUMIF(収支簿_助成事業者用!$L$7:$L$3016,$B19,収支簿_助成事業者用!$AJ$7:$AJ$3016)</f>
        <v>0</v>
      </c>
      <c r="J19" s="71"/>
    </row>
    <row r="20" spans="1:10" ht="23.5" customHeight="1" x14ac:dyDescent="0.2">
      <c r="A20" s="380"/>
      <c r="B20" s="90" t="s">
        <v>91</v>
      </c>
      <c r="C20" s="91"/>
      <c r="D20" s="92">
        <f t="shared" si="1"/>
        <v>0</v>
      </c>
      <c r="E20" s="102">
        <f>SUMIF(収支簿_助成事業者用!$L$7:$L$3016,$B20,収支簿_助成事業者用!$X$7:$X$3016)</f>
        <v>0</v>
      </c>
      <c r="F20" s="103">
        <f>SUMIF(収支簿_助成事業者用!$L$7:$L$3016,$B20,収支簿_助成事業者用!$AA$7:$AA$3016)</f>
        <v>0</v>
      </c>
      <c r="G20" s="44">
        <f>SUMIF(収支簿_助成事業者用!$L$7:$L$3016,$B20,収支簿_助成事業者用!$AD$7:$AD$3016)</f>
        <v>0</v>
      </c>
      <c r="H20" s="104">
        <f>SUMIF(収支簿_助成事業者用!$L$7:$L$3016,$B20,収支簿_助成事業者用!$AG$7:$AG$3016)</f>
        <v>0</v>
      </c>
      <c r="I20" s="105">
        <f>SUMIF(収支簿_助成事業者用!$L$7:$L$3016,$B20,収支簿_助成事業者用!$AJ$7:$AJ$3016)</f>
        <v>0</v>
      </c>
      <c r="J20" s="71"/>
    </row>
    <row r="21" spans="1:10" ht="23.5" customHeight="1" thickBot="1" x14ac:dyDescent="0.25">
      <c r="A21" s="380"/>
      <c r="B21" s="93" t="s">
        <v>2</v>
      </c>
      <c r="C21" s="94">
        <f t="shared" ref="C21:I21" si="2">SUM(C19:C20)</f>
        <v>0</v>
      </c>
      <c r="D21" s="95">
        <f t="shared" si="2"/>
        <v>0</v>
      </c>
      <c r="E21" s="96">
        <f t="shared" si="2"/>
        <v>0</v>
      </c>
      <c r="F21" s="106">
        <f t="shared" si="2"/>
        <v>0</v>
      </c>
      <c r="G21" s="48">
        <f t="shared" si="2"/>
        <v>0</v>
      </c>
      <c r="H21" s="48">
        <f t="shared" si="2"/>
        <v>0</v>
      </c>
      <c r="I21" s="107">
        <f t="shared" si="2"/>
        <v>0</v>
      </c>
      <c r="J21" s="71"/>
    </row>
    <row r="22" spans="1:10" ht="4" customHeight="1" x14ac:dyDescent="0.2">
      <c r="G22" s="17"/>
    </row>
    <row r="24" spans="1:10" x14ac:dyDescent="0.2">
      <c r="B24" s="17" t="s">
        <v>125</v>
      </c>
      <c r="C24" s="258">
        <f>C14-C21</f>
        <v>0</v>
      </c>
      <c r="D24" s="258">
        <f t="shared" ref="D24:E24" si="3">D14-D21</f>
        <v>0</v>
      </c>
      <c r="E24" s="258">
        <f t="shared" si="3"/>
        <v>0</v>
      </c>
    </row>
    <row r="25" spans="1:10" x14ac:dyDescent="0.2">
      <c r="B25" s="347"/>
      <c r="C25" s="347"/>
      <c r="D25" s="347"/>
      <c r="E25" s="347"/>
      <c r="F25" s="347"/>
      <c r="G25" s="347"/>
      <c r="H25" s="347"/>
      <c r="I25" s="347"/>
    </row>
    <row r="26" spans="1:10" x14ac:dyDescent="0.2">
      <c r="B26" s="347"/>
      <c r="C26" s="347"/>
      <c r="D26" s="347"/>
      <c r="E26" s="347"/>
      <c r="F26" s="347"/>
      <c r="G26" s="347"/>
      <c r="H26" s="347"/>
      <c r="I26" s="347"/>
    </row>
    <row r="52" spans="1:2" s="16" customFormat="1" x14ac:dyDescent="0.2">
      <c r="A52" s="18"/>
      <c r="B52" s="15"/>
    </row>
  </sheetData>
  <sheetProtection algorithmName="SHA-512" hashValue="Ml/Db/4NRv04Q7SQUPjfnBZ8pmpAsprye2c/yN51LwI1UFkP4sQLoSJQWArUGgQOjKC/IkifMMUdoreove9rbQ==" saltValue="TWhXlEUnroyJdhNDiC54/A==" spinCount="100000" sheet="1" objects="1" scenarios="1"/>
  <dataConsolidate/>
  <mergeCells count="21">
    <mergeCell ref="B1:I1"/>
    <mergeCell ref="C3:F3"/>
    <mergeCell ref="G8:I9"/>
    <mergeCell ref="H10:I10"/>
    <mergeCell ref="E8:E9"/>
    <mergeCell ref="B26:I26"/>
    <mergeCell ref="B17:B18"/>
    <mergeCell ref="C17:C18"/>
    <mergeCell ref="D17:D18"/>
    <mergeCell ref="E17:E18"/>
    <mergeCell ref="B25:I25"/>
    <mergeCell ref="I17:I18"/>
    <mergeCell ref="A4:A21"/>
    <mergeCell ref="C4:F4"/>
    <mergeCell ref="C5:F5"/>
    <mergeCell ref="B8:B9"/>
    <mergeCell ref="C8:C9"/>
    <mergeCell ref="F17:H17"/>
    <mergeCell ref="D8:D9"/>
    <mergeCell ref="H12:I12"/>
    <mergeCell ref="H11:I11"/>
  </mergeCells>
  <phoneticPr fontId="1"/>
  <conditionalFormatting sqref="E13">
    <cfRule type="expression" dxfId="15" priority="6" stopIfTrue="1">
      <formula>E13&lt;0</formula>
    </cfRule>
  </conditionalFormatting>
  <conditionalFormatting sqref="E10">
    <cfRule type="expression" dxfId="14" priority="7" stopIfTrue="1">
      <formula>E10&gt;K10</formula>
    </cfRule>
    <cfRule type="expression" dxfId="13" priority="8" stopIfTrue="1">
      <formula>E10&gt;C10</formula>
    </cfRule>
  </conditionalFormatting>
  <conditionalFormatting sqref="F21">
    <cfRule type="expression" dxfId="10" priority="3">
      <formula>AND(C4="新規会員獲得事業", F21&lt;400000)</formula>
    </cfRule>
    <cfRule type="expression" dxfId="9" priority="4" stopIfTrue="1">
      <formula>AND(OR(C4="スポーツ教室、スポーツ大会等開催（地方）", C4="スポーツ教室、スポーツ大会等開催（スポーツ）"), F21&lt;750000)</formula>
    </cfRule>
    <cfRule type="expression" dxfId="8" priority="5" stopIfTrue="1">
      <formula>AND(OR(C4="スポーツ指導者の養成・活用（地方）", C4="スポーツ指導者の養成・活用（スポーツ）", C4="スポーツ情報の提供（地方）", C4="スポーツ情報の提供（スポーツ）", C4="総合型地域スポーツクラブ創設支援", C4="総合型地域スポーツクラブ創設", C4="総合型地域スポーツクラブ自立支援"), F21&lt;400000)</formula>
    </cfRule>
  </conditionalFormatting>
  <conditionalFormatting sqref="C24">
    <cfRule type="expression" dxfId="12" priority="2">
      <formula>C24&lt;&gt;0</formula>
    </cfRule>
  </conditionalFormatting>
  <conditionalFormatting sqref="D24:E24">
    <cfRule type="expression" dxfId="11" priority="1">
      <formula>D24&lt;&gt;0</formula>
    </cfRule>
  </conditionalFormatting>
  <dataValidations count="3">
    <dataValidation type="custom" allowBlank="1" showInputMessage="1" showErrorMessage="1" error="・くじ助成金の確定額は、交付決定額が上限となります。_x000a_・くじ助成金額は、1,000円未満切り捨てとなります。" prompt="くじ助成金額は、1,000円未満切り捨てとなります。" sqref="E10" xr:uid="{00000000-0002-0000-0200-000000000000}">
      <formula1>AND(MOD(E10,1000)=0,IF(C10&lt;&gt;"",C10&gt;=E10))</formula1>
    </dataValidation>
    <dataValidation type="custom" imeMode="halfAlpha" allowBlank="1" showInputMessage="1" showErrorMessage="1" error="・くじ助成金額は、1,000円未満切り捨てとなります。" prompt="くじ助成金額は、1,000円未満切り捨てとなります。" sqref="C10" xr:uid="{00000000-0002-0000-0200-000001000000}">
      <formula1>MOD(C10,1000)=0</formula1>
    </dataValidation>
    <dataValidation imeMode="halfAlpha" allowBlank="1" showInputMessage="1" showErrorMessage="1" sqref="H10:I10 C11:C13 C19:C20" xr:uid="{00000000-0002-0000-0200-000002000000}"/>
  </dataValidations>
  <printOptions horizontalCentered="1"/>
  <pageMargins left="0.39370078740157483" right="0.39370078740157483" top="0.59055118110236227" bottom="0.19685039370078741" header="0.23622047244094491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R23"/>
  <sheetViews>
    <sheetView showGridLines="0" view="pageBreakPreview" zoomScaleNormal="100" zoomScaleSheetLayoutView="100" workbookViewId="0"/>
  </sheetViews>
  <sheetFormatPr defaultColWidth="9" defaultRowHeight="12" x14ac:dyDescent="0.2"/>
  <cols>
    <col min="1" max="1" width="4.08984375" style="153" customWidth="1"/>
    <col min="2" max="2" width="0.7265625" style="153" customWidth="1"/>
    <col min="3" max="3" width="9.36328125" style="153" customWidth="1"/>
    <col min="4" max="5" width="0.7265625" style="153" customWidth="1"/>
    <col min="6" max="6" width="18.08984375" style="153" customWidth="1"/>
    <col min="7" max="8" width="0.7265625" style="153" customWidth="1"/>
    <col min="9" max="9" width="18.08984375" style="153" customWidth="1"/>
    <col min="10" max="11" width="0.7265625" style="153" customWidth="1"/>
    <col min="12" max="12" width="8.453125" style="153" customWidth="1"/>
    <col min="13" max="14" width="0.7265625" style="153" customWidth="1"/>
    <col min="15" max="15" width="9.6328125" style="153" customWidth="1"/>
    <col min="16" max="17" width="0.7265625" style="153" customWidth="1"/>
    <col min="18" max="18" width="6.7265625" style="153" bestFit="1" customWidth="1"/>
    <col min="19" max="20" width="0.7265625" style="153" customWidth="1"/>
    <col min="21" max="21" width="10.6328125" style="153" customWidth="1"/>
    <col min="22" max="23" width="0.7265625" style="153" customWidth="1"/>
    <col min="24" max="24" width="10.6328125" style="153" customWidth="1"/>
    <col min="25" max="26" width="0.7265625" style="153" customWidth="1"/>
    <col min="27" max="27" width="10.6328125" style="153" customWidth="1"/>
    <col min="28" max="29" width="0.7265625" style="153" customWidth="1"/>
    <col min="30" max="30" width="10.453125" style="153" customWidth="1"/>
    <col min="31" max="32" width="0.7265625" style="153" customWidth="1"/>
    <col min="33" max="33" width="10.6328125" style="153" customWidth="1"/>
    <col min="34" max="35" width="0.7265625" style="153" customWidth="1"/>
    <col min="36" max="36" width="10.6328125" style="153" customWidth="1"/>
    <col min="37" max="38" width="0.7265625" style="153" customWidth="1"/>
    <col min="39" max="39" width="10.6328125" style="153" customWidth="1"/>
    <col min="40" max="40" width="0.7265625" style="153" customWidth="1"/>
    <col min="41" max="41" width="6" style="153" customWidth="1"/>
    <col min="42" max="42" width="44.453125" style="138" customWidth="1"/>
    <col min="43" max="43" width="38.6328125" style="138" customWidth="1"/>
    <col min="44" max="44" width="26" style="138" customWidth="1"/>
    <col min="45" max="49" width="11.08984375" style="153" customWidth="1"/>
    <col min="50" max="16384" width="9" style="153"/>
  </cols>
  <sheetData>
    <row r="1" spans="1:40" ht="32.15" customHeight="1" x14ac:dyDescent="0.2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416" t="s">
        <v>7</v>
      </c>
      <c r="AB1" s="417"/>
      <c r="AC1" s="417"/>
      <c r="AD1" s="417"/>
      <c r="AE1" s="187"/>
      <c r="AF1" s="187"/>
      <c r="AG1" s="418"/>
      <c r="AH1" s="418"/>
      <c r="AI1" s="418"/>
      <c r="AJ1" s="418"/>
      <c r="AK1" s="418"/>
      <c r="AL1" s="418"/>
      <c r="AM1" s="418"/>
      <c r="AN1" s="186"/>
    </row>
    <row r="2" spans="1:40" ht="32.15" customHeight="1" x14ac:dyDescent="0.2">
      <c r="A2" s="186"/>
      <c r="B2" s="186"/>
      <c r="C2" s="188" t="s">
        <v>8</v>
      </c>
      <c r="D2" s="189"/>
      <c r="E2" s="419" t="s">
        <v>37</v>
      </c>
      <c r="F2" s="419"/>
      <c r="G2" s="419"/>
      <c r="H2" s="419"/>
      <c r="I2" s="419"/>
      <c r="J2" s="420" t="s">
        <v>9</v>
      </c>
      <c r="K2" s="421"/>
      <c r="L2" s="421"/>
      <c r="M2" s="421"/>
      <c r="N2" s="421"/>
      <c r="O2" s="419" t="s">
        <v>116</v>
      </c>
      <c r="P2" s="419"/>
      <c r="Q2" s="419"/>
      <c r="R2" s="419"/>
      <c r="S2" s="419"/>
      <c r="T2" s="419"/>
      <c r="U2" s="419"/>
      <c r="V2" s="419"/>
      <c r="W2" s="419"/>
      <c r="X2" s="419"/>
      <c r="Y2" s="129"/>
      <c r="Z2" s="190"/>
      <c r="AA2" s="416" t="s">
        <v>10</v>
      </c>
      <c r="AB2" s="417"/>
      <c r="AC2" s="417"/>
      <c r="AD2" s="417"/>
      <c r="AE2" s="187"/>
      <c r="AF2" s="187"/>
      <c r="AG2" s="422"/>
      <c r="AH2" s="422"/>
      <c r="AI2" s="422"/>
      <c r="AJ2" s="422"/>
      <c r="AK2" s="422"/>
      <c r="AL2" s="422"/>
      <c r="AM2" s="422"/>
      <c r="AN2" s="129" t="s">
        <v>11</v>
      </c>
    </row>
    <row r="3" spans="1:40" ht="6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</row>
    <row r="4" spans="1:40" x14ac:dyDescent="0.2">
      <c r="A4" s="432" t="s">
        <v>12</v>
      </c>
      <c r="B4" s="191"/>
      <c r="C4" s="434" t="s">
        <v>13</v>
      </c>
      <c r="D4" s="192"/>
      <c r="E4" s="193"/>
      <c r="F4" s="436" t="s">
        <v>14</v>
      </c>
      <c r="G4" s="192"/>
      <c r="H4" s="193"/>
      <c r="I4" s="436" t="s">
        <v>15</v>
      </c>
      <c r="J4" s="192"/>
      <c r="K4" s="193"/>
      <c r="L4" s="436" t="s">
        <v>16</v>
      </c>
      <c r="M4" s="436"/>
      <c r="N4" s="436"/>
      <c r="O4" s="436"/>
      <c r="P4" s="194"/>
      <c r="Q4" s="195"/>
      <c r="R4" s="438" t="s">
        <v>17</v>
      </c>
      <c r="S4" s="194"/>
      <c r="T4" s="196"/>
      <c r="U4" s="423" t="s">
        <v>18</v>
      </c>
      <c r="V4" s="196"/>
      <c r="W4" s="197"/>
      <c r="X4" s="425" t="s">
        <v>19</v>
      </c>
      <c r="Y4" s="198"/>
      <c r="Z4" s="198"/>
      <c r="AA4" s="198"/>
      <c r="AB4" s="198"/>
      <c r="AC4" s="198"/>
      <c r="AD4" s="198"/>
      <c r="AE4" s="198"/>
      <c r="AF4" s="199"/>
      <c r="AG4" s="198"/>
      <c r="AH4" s="198"/>
      <c r="AI4" s="199"/>
      <c r="AJ4" s="198"/>
      <c r="AK4" s="198"/>
      <c r="AL4" s="200"/>
      <c r="AM4" s="427" t="s">
        <v>20</v>
      </c>
      <c r="AN4" s="201"/>
    </row>
    <row r="5" spans="1:40" ht="12.5" thickBot="1" x14ac:dyDescent="0.25">
      <c r="A5" s="433"/>
      <c r="B5" s="202"/>
      <c r="C5" s="435"/>
      <c r="D5" s="203"/>
      <c r="E5" s="204"/>
      <c r="F5" s="437"/>
      <c r="G5" s="203"/>
      <c r="H5" s="204"/>
      <c r="I5" s="437"/>
      <c r="J5" s="203"/>
      <c r="K5" s="204"/>
      <c r="L5" s="437"/>
      <c r="M5" s="437"/>
      <c r="N5" s="437"/>
      <c r="O5" s="437"/>
      <c r="P5" s="205"/>
      <c r="Q5" s="206"/>
      <c r="R5" s="439"/>
      <c r="S5" s="205"/>
      <c r="T5" s="207"/>
      <c r="U5" s="424"/>
      <c r="V5" s="208"/>
      <c r="W5" s="209"/>
      <c r="X5" s="426"/>
      <c r="Y5" s="210"/>
      <c r="Z5" s="211"/>
      <c r="AA5" s="212" t="s">
        <v>21</v>
      </c>
      <c r="AB5" s="212"/>
      <c r="AC5" s="213"/>
      <c r="AD5" s="212" t="s">
        <v>22</v>
      </c>
      <c r="AE5" s="214"/>
      <c r="AF5" s="429" t="s">
        <v>23</v>
      </c>
      <c r="AG5" s="430"/>
      <c r="AH5" s="431"/>
      <c r="AI5" s="211"/>
      <c r="AJ5" s="212" t="s">
        <v>24</v>
      </c>
      <c r="AK5" s="215"/>
      <c r="AL5" s="216"/>
      <c r="AM5" s="428"/>
      <c r="AN5" s="217"/>
    </row>
    <row r="6" spans="1:40" ht="12.5" thickTop="1" x14ac:dyDescent="0.2">
      <c r="A6" s="218"/>
      <c r="B6" s="128"/>
      <c r="C6" s="219"/>
      <c r="D6" s="219"/>
      <c r="E6" s="220"/>
      <c r="F6" s="188"/>
      <c r="G6" s="219"/>
      <c r="H6" s="220"/>
      <c r="I6" s="188"/>
      <c r="J6" s="219"/>
      <c r="K6" s="220"/>
      <c r="L6" s="188"/>
      <c r="M6" s="188"/>
      <c r="N6" s="188"/>
      <c r="O6" s="188"/>
      <c r="P6" s="221"/>
      <c r="Q6" s="222"/>
      <c r="R6" s="223"/>
      <c r="S6" s="221"/>
      <c r="T6" s="224"/>
      <c r="U6" s="225"/>
      <c r="V6" s="224"/>
      <c r="W6" s="226"/>
      <c r="X6" s="227"/>
      <c r="Y6" s="228"/>
      <c r="Z6" s="220"/>
      <c r="AA6" s="219"/>
      <c r="AB6" s="219"/>
      <c r="AC6" s="229"/>
      <c r="AD6" s="219"/>
      <c r="AE6" s="230"/>
      <c r="AF6" s="219"/>
      <c r="AG6" s="219"/>
      <c r="AH6" s="219"/>
      <c r="AI6" s="220"/>
      <c r="AJ6" s="219"/>
      <c r="AK6" s="219"/>
      <c r="AL6" s="231"/>
      <c r="AM6" s="232"/>
      <c r="AN6" s="233"/>
    </row>
    <row r="7" spans="1:40" ht="24" customHeight="1" x14ac:dyDescent="0.2">
      <c r="A7" s="248"/>
      <c r="B7" s="123"/>
      <c r="C7" s="108"/>
      <c r="D7" s="124"/>
      <c r="E7" s="123"/>
      <c r="F7" s="65"/>
      <c r="G7" s="124"/>
      <c r="H7" s="123"/>
      <c r="I7" s="65"/>
      <c r="J7" s="124"/>
      <c r="K7" s="123"/>
      <c r="L7" s="298"/>
      <c r="M7" s="127"/>
      <c r="N7" s="299"/>
      <c r="O7" s="298"/>
      <c r="P7" s="126"/>
      <c r="Q7" s="127"/>
      <c r="R7" s="109"/>
      <c r="S7" s="126"/>
      <c r="T7" s="236"/>
      <c r="U7" s="237"/>
      <c r="V7" s="237"/>
      <c r="W7" s="238"/>
      <c r="X7" s="239"/>
      <c r="Y7" s="239"/>
      <c r="Z7" s="240"/>
      <c r="AA7" s="241"/>
      <c r="AB7" s="241"/>
      <c r="AC7" s="242"/>
      <c r="AD7" s="241">
        <f>AA7</f>
        <v>0</v>
      </c>
      <c r="AE7" s="243"/>
      <c r="AF7" s="241"/>
      <c r="AG7" s="241">
        <f t="shared" ref="AG7:AG21" si="0">AA7-AD7</f>
        <v>0</v>
      </c>
      <c r="AH7" s="241"/>
      <c r="AI7" s="240"/>
      <c r="AJ7" s="241">
        <f t="shared" ref="AJ7:AJ21" si="1">X7-AA7</f>
        <v>0</v>
      </c>
      <c r="AK7" s="244"/>
      <c r="AL7" s="245"/>
      <c r="AM7" s="246">
        <f>U7-X7</f>
        <v>0</v>
      </c>
      <c r="AN7" s="247"/>
    </row>
    <row r="8" spans="1:40" ht="24" customHeight="1" x14ac:dyDescent="0.2">
      <c r="A8" s="248"/>
      <c r="B8" s="123"/>
      <c r="C8" s="108"/>
      <c r="D8" s="124"/>
      <c r="E8" s="123"/>
      <c r="F8" s="65"/>
      <c r="G8" s="124"/>
      <c r="H8" s="123"/>
      <c r="I8" s="65"/>
      <c r="J8" s="124"/>
      <c r="K8" s="123"/>
      <c r="L8" s="65"/>
      <c r="M8" s="124"/>
      <c r="N8" s="125"/>
      <c r="O8" s="65"/>
      <c r="P8" s="126"/>
      <c r="Q8" s="127"/>
      <c r="R8" s="109"/>
      <c r="S8" s="126"/>
      <c r="T8" s="236"/>
      <c r="U8" s="237"/>
      <c r="V8" s="237"/>
      <c r="W8" s="238"/>
      <c r="X8" s="239"/>
      <c r="Y8" s="239"/>
      <c r="Z8" s="240"/>
      <c r="AA8" s="241"/>
      <c r="AB8" s="241"/>
      <c r="AC8" s="242"/>
      <c r="AD8" s="241">
        <f t="shared" ref="AD8:AD21" si="2">AA8</f>
        <v>0</v>
      </c>
      <c r="AE8" s="243"/>
      <c r="AF8" s="241"/>
      <c r="AG8" s="241">
        <f t="shared" si="0"/>
        <v>0</v>
      </c>
      <c r="AH8" s="241"/>
      <c r="AI8" s="240"/>
      <c r="AJ8" s="241">
        <f t="shared" si="1"/>
        <v>0</v>
      </c>
      <c r="AK8" s="244"/>
      <c r="AL8" s="245"/>
      <c r="AM8" s="246">
        <f>AM7+U8-X8</f>
        <v>0</v>
      </c>
      <c r="AN8" s="247"/>
    </row>
    <row r="9" spans="1:40" ht="24" customHeight="1" x14ac:dyDescent="0.2">
      <c r="A9" s="248"/>
      <c r="B9" s="123"/>
      <c r="C9" s="108"/>
      <c r="D9" s="124"/>
      <c r="E9" s="123"/>
      <c r="F9" s="65"/>
      <c r="G9" s="124"/>
      <c r="H9" s="123"/>
      <c r="I9" s="65"/>
      <c r="J9" s="124"/>
      <c r="K9" s="123"/>
      <c r="L9" s="65"/>
      <c r="M9" s="124"/>
      <c r="N9" s="125"/>
      <c r="O9" s="65"/>
      <c r="P9" s="126"/>
      <c r="Q9" s="127"/>
      <c r="R9" s="109"/>
      <c r="S9" s="126"/>
      <c r="T9" s="236"/>
      <c r="U9" s="237"/>
      <c r="V9" s="237"/>
      <c r="W9" s="238"/>
      <c r="X9" s="239"/>
      <c r="Y9" s="239"/>
      <c r="Z9" s="240"/>
      <c r="AA9" s="241"/>
      <c r="AB9" s="241"/>
      <c r="AC9" s="242"/>
      <c r="AD9" s="241">
        <f t="shared" si="2"/>
        <v>0</v>
      </c>
      <c r="AE9" s="243"/>
      <c r="AF9" s="241"/>
      <c r="AG9" s="241">
        <f t="shared" si="0"/>
        <v>0</v>
      </c>
      <c r="AH9" s="241"/>
      <c r="AI9" s="240"/>
      <c r="AJ9" s="241">
        <f t="shared" si="1"/>
        <v>0</v>
      </c>
      <c r="AK9" s="244"/>
      <c r="AL9" s="245"/>
      <c r="AM9" s="246">
        <f t="shared" ref="AM9:AM21" si="3">AM8+U9-X9</f>
        <v>0</v>
      </c>
      <c r="AN9" s="247"/>
    </row>
    <row r="10" spans="1:40" ht="24" customHeight="1" x14ac:dyDescent="0.2">
      <c r="A10" s="248"/>
      <c r="B10" s="123"/>
      <c r="C10" s="108"/>
      <c r="D10" s="124"/>
      <c r="E10" s="123"/>
      <c r="F10" s="65"/>
      <c r="G10" s="124"/>
      <c r="H10" s="123"/>
      <c r="I10" s="65"/>
      <c r="J10" s="124"/>
      <c r="K10" s="123"/>
      <c r="L10" s="65"/>
      <c r="M10" s="124"/>
      <c r="N10" s="125"/>
      <c r="O10" s="65"/>
      <c r="P10" s="126"/>
      <c r="Q10" s="127"/>
      <c r="R10" s="109"/>
      <c r="S10" s="126"/>
      <c r="T10" s="236"/>
      <c r="U10" s="237"/>
      <c r="V10" s="237"/>
      <c r="W10" s="238"/>
      <c r="X10" s="239"/>
      <c r="Y10" s="239"/>
      <c r="Z10" s="240"/>
      <c r="AA10" s="241"/>
      <c r="AB10" s="241"/>
      <c r="AC10" s="242"/>
      <c r="AD10" s="241">
        <f t="shared" si="2"/>
        <v>0</v>
      </c>
      <c r="AE10" s="243"/>
      <c r="AF10" s="241"/>
      <c r="AG10" s="241">
        <f t="shared" si="0"/>
        <v>0</v>
      </c>
      <c r="AH10" s="241"/>
      <c r="AI10" s="240"/>
      <c r="AJ10" s="241">
        <f t="shared" si="1"/>
        <v>0</v>
      </c>
      <c r="AK10" s="244"/>
      <c r="AL10" s="245"/>
      <c r="AM10" s="246">
        <f t="shared" si="3"/>
        <v>0</v>
      </c>
      <c r="AN10" s="247"/>
    </row>
    <row r="11" spans="1:40" ht="24" customHeight="1" x14ac:dyDescent="0.2">
      <c r="A11" s="248"/>
      <c r="B11" s="123"/>
      <c r="C11" s="108"/>
      <c r="D11" s="124"/>
      <c r="E11" s="123"/>
      <c r="F11" s="65"/>
      <c r="G11" s="124"/>
      <c r="H11" s="123"/>
      <c r="I11" s="65"/>
      <c r="J11" s="124"/>
      <c r="K11" s="123"/>
      <c r="L11" s="65"/>
      <c r="M11" s="124"/>
      <c r="N11" s="125"/>
      <c r="O11" s="65"/>
      <c r="P11" s="126"/>
      <c r="Q11" s="127"/>
      <c r="R11" s="109"/>
      <c r="S11" s="126"/>
      <c r="T11" s="236"/>
      <c r="U11" s="237"/>
      <c r="V11" s="237"/>
      <c r="W11" s="238"/>
      <c r="X11" s="239"/>
      <c r="Y11" s="239"/>
      <c r="Z11" s="240"/>
      <c r="AA11" s="241"/>
      <c r="AB11" s="241"/>
      <c r="AC11" s="242"/>
      <c r="AD11" s="241">
        <f t="shared" si="2"/>
        <v>0</v>
      </c>
      <c r="AE11" s="243"/>
      <c r="AF11" s="241"/>
      <c r="AG11" s="241">
        <f t="shared" si="0"/>
        <v>0</v>
      </c>
      <c r="AH11" s="241"/>
      <c r="AI11" s="240"/>
      <c r="AJ11" s="241">
        <f t="shared" si="1"/>
        <v>0</v>
      </c>
      <c r="AK11" s="244"/>
      <c r="AL11" s="245"/>
      <c r="AM11" s="246">
        <f t="shared" si="3"/>
        <v>0</v>
      </c>
      <c r="AN11" s="247"/>
    </row>
    <row r="12" spans="1:40" ht="24" customHeight="1" x14ac:dyDescent="0.2">
      <c r="A12" s="248"/>
      <c r="B12" s="123"/>
      <c r="C12" s="108"/>
      <c r="D12" s="124"/>
      <c r="E12" s="123"/>
      <c r="F12" s="65"/>
      <c r="G12" s="124"/>
      <c r="H12" s="123"/>
      <c r="I12" s="65"/>
      <c r="J12" s="124"/>
      <c r="K12" s="123"/>
      <c r="L12" s="65"/>
      <c r="M12" s="124"/>
      <c r="N12" s="125"/>
      <c r="O12" s="65"/>
      <c r="P12" s="126"/>
      <c r="Q12" s="127"/>
      <c r="R12" s="109"/>
      <c r="S12" s="126"/>
      <c r="T12" s="236"/>
      <c r="U12" s="237"/>
      <c r="V12" s="237"/>
      <c r="W12" s="238"/>
      <c r="X12" s="239"/>
      <c r="Y12" s="239"/>
      <c r="Z12" s="240"/>
      <c r="AA12" s="241"/>
      <c r="AB12" s="241"/>
      <c r="AC12" s="242"/>
      <c r="AD12" s="241">
        <f t="shared" si="2"/>
        <v>0</v>
      </c>
      <c r="AE12" s="243"/>
      <c r="AF12" s="241"/>
      <c r="AG12" s="241">
        <f t="shared" si="0"/>
        <v>0</v>
      </c>
      <c r="AH12" s="241"/>
      <c r="AI12" s="240"/>
      <c r="AJ12" s="241">
        <f t="shared" si="1"/>
        <v>0</v>
      </c>
      <c r="AK12" s="244"/>
      <c r="AL12" s="245"/>
      <c r="AM12" s="246">
        <f t="shared" si="3"/>
        <v>0</v>
      </c>
      <c r="AN12" s="247"/>
    </row>
    <row r="13" spans="1:40" ht="24" customHeight="1" x14ac:dyDescent="0.2">
      <c r="A13" s="248"/>
      <c r="B13" s="123"/>
      <c r="C13" s="108"/>
      <c r="D13" s="124"/>
      <c r="E13" s="123"/>
      <c r="F13" s="65"/>
      <c r="G13" s="124"/>
      <c r="H13" s="123"/>
      <c r="I13" s="65"/>
      <c r="J13" s="124"/>
      <c r="K13" s="123"/>
      <c r="L13" s="65"/>
      <c r="M13" s="124"/>
      <c r="N13" s="125"/>
      <c r="O13" s="65"/>
      <c r="P13" s="126"/>
      <c r="Q13" s="127"/>
      <c r="R13" s="109"/>
      <c r="S13" s="126"/>
      <c r="T13" s="236"/>
      <c r="U13" s="237"/>
      <c r="V13" s="237"/>
      <c r="W13" s="238"/>
      <c r="X13" s="239"/>
      <c r="Y13" s="239"/>
      <c r="Z13" s="240"/>
      <c r="AA13" s="241"/>
      <c r="AB13" s="241"/>
      <c r="AC13" s="242"/>
      <c r="AD13" s="241">
        <f t="shared" si="2"/>
        <v>0</v>
      </c>
      <c r="AE13" s="243"/>
      <c r="AF13" s="241"/>
      <c r="AG13" s="241">
        <f t="shared" si="0"/>
        <v>0</v>
      </c>
      <c r="AH13" s="241"/>
      <c r="AI13" s="240"/>
      <c r="AJ13" s="241">
        <f t="shared" si="1"/>
        <v>0</v>
      </c>
      <c r="AK13" s="244"/>
      <c r="AL13" s="245"/>
      <c r="AM13" s="246">
        <f t="shared" si="3"/>
        <v>0</v>
      </c>
      <c r="AN13" s="247"/>
    </row>
    <row r="14" spans="1:40" ht="24" customHeight="1" x14ac:dyDescent="0.2">
      <c r="A14" s="248"/>
      <c r="B14" s="123"/>
      <c r="C14" s="108"/>
      <c r="D14" s="124"/>
      <c r="E14" s="123"/>
      <c r="F14" s="65"/>
      <c r="G14" s="124"/>
      <c r="H14" s="123"/>
      <c r="I14" s="65"/>
      <c r="J14" s="124"/>
      <c r="K14" s="123"/>
      <c r="L14" s="65"/>
      <c r="M14" s="124"/>
      <c r="N14" s="125"/>
      <c r="O14" s="65"/>
      <c r="P14" s="126"/>
      <c r="Q14" s="127"/>
      <c r="R14" s="109"/>
      <c r="S14" s="126"/>
      <c r="T14" s="236"/>
      <c r="U14" s="237"/>
      <c r="V14" s="237"/>
      <c r="W14" s="238"/>
      <c r="X14" s="239"/>
      <c r="Y14" s="239"/>
      <c r="Z14" s="240"/>
      <c r="AA14" s="241"/>
      <c r="AB14" s="241"/>
      <c r="AC14" s="242"/>
      <c r="AD14" s="241">
        <f t="shared" si="2"/>
        <v>0</v>
      </c>
      <c r="AE14" s="243"/>
      <c r="AF14" s="241"/>
      <c r="AG14" s="241">
        <f t="shared" si="0"/>
        <v>0</v>
      </c>
      <c r="AH14" s="241"/>
      <c r="AI14" s="240"/>
      <c r="AJ14" s="241">
        <f t="shared" si="1"/>
        <v>0</v>
      </c>
      <c r="AK14" s="244"/>
      <c r="AL14" s="245"/>
      <c r="AM14" s="246">
        <f t="shared" si="3"/>
        <v>0</v>
      </c>
      <c r="AN14" s="247"/>
    </row>
    <row r="15" spans="1:40" ht="24" customHeight="1" x14ac:dyDescent="0.2">
      <c r="A15" s="248"/>
      <c r="B15" s="123"/>
      <c r="C15" s="108"/>
      <c r="D15" s="124"/>
      <c r="E15" s="123"/>
      <c r="F15" s="65"/>
      <c r="G15" s="124"/>
      <c r="H15" s="123"/>
      <c r="I15" s="65"/>
      <c r="J15" s="124"/>
      <c r="K15" s="123"/>
      <c r="L15" s="65"/>
      <c r="M15" s="124"/>
      <c r="N15" s="125"/>
      <c r="O15" s="65"/>
      <c r="P15" s="126"/>
      <c r="Q15" s="127"/>
      <c r="R15" s="109"/>
      <c r="S15" s="126"/>
      <c r="T15" s="236"/>
      <c r="U15" s="237"/>
      <c r="V15" s="237"/>
      <c r="W15" s="238"/>
      <c r="X15" s="239"/>
      <c r="Y15" s="239"/>
      <c r="Z15" s="240"/>
      <c r="AA15" s="241"/>
      <c r="AB15" s="241"/>
      <c r="AC15" s="242"/>
      <c r="AD15" s="241">
        <f t="shared" si="2"/>
        <v>0</v>
      </c>
      <c r="AE15" s="243"/>
      <c r="AF15" s="241"/>
      <c r="AG15" s="241">
        <f t="shared" si="0"/>
        <v>0</v>
      </c>
      <c r="AH15" s="241"/>
      <c r="AI15" s="240"/>
      <c r="AJ15" s="241">
        <f t="shared" si="1"/>
        <v>0</v>
      </c>
      <c r="AK15" s="244"/>
      <c r="AL15" s="245"/>
      <c r="AM15" s="246">
        <f t="shared" si="3"/>
        <v>0</v>
      </c>
      <c r="AN15" s="247"/>
    </row>
    <row r="16" spans="1:40" ht="24" customHeight="1" x14ac:dyDescent="0.2">
      <c r="A16" s="248"/>
      <c r="B16" s="123"/>
      <c r="C16" s="108"/>
      <c r="D16" s="124"/>
      <c r="E16" s="123"/>
      <c r="F16" s="65"/>
      <c r="G16" s="124"/>
      <c r="H16" s="123"/>
      <c r="I16" s="65"/>
      <c r="J16" s="124"/>
      <c r="K16" s="123"/>
      <c r="L16" s="65"/>
      <c r="M16" s="124"/>
      <c r="N16" s="125"/>
      <c r="O16" s="65"/>
      <c r="P16" s="126"/>
      <c r="Q16" s="127"/>
      <c r="R16" s="109"/>
      <c r="S16" s="126"/>
      <c r="T16" s="236"/>
      <c r="U16" s="237"/>
      <c r="V16" s="237"/>
      <c r="W16" s="238"/>
      <c r="X16" s="239"/>
      <c r="Y16" s="239"/>
      <c r="Z16" s="240"/>
      <c r="AA16" s="241"/>
      <c r="AB16" s="241"/>
      <c r="AC16" s="242"/>
      <c r="AD16" s="241">
        <f t="shared" si="2"/>
        <v>0</v>
      </c>
      <c r="AE16" s="243"/>
      <c r="AF16" s="241"/>
      <c r="AG16" s="241">
        <f t="shared" si="0"/>
        <v>0</v>
      </c>
      <c r="AH16" s="241"/>
      <c r="AI16" s="240"/>
      <c r="AJ16" s="241">
        <f t="shared" si="1"/>
        <v>0</v>
      </c>
      <c r="AK16" s="244"/>
      <c r="AL16" s="245"/>
      <c r="AM16" s="246">
        <f t="shared" si="3"/>
        <v>0</v>
      </c>
      <c r="AN16" s="247"/>
    </row>
    <row r="17" spans="1:44" ht="24" customHeight="1" x14ac:dyDescent="0.2">
      <c r="A17" s="248"/>
      <c r="B17" s="123"/>
      <c r="C17" s="108"/>
      <c r="D17" s="124"/>
      <c r="E17" s="123"/>
      <c r="F17" s="65"/>
      <c r="G17" s="124"/>
      <c r="H17" s="123"/>
      <c r="I17" s="65"/>
      <c r="J17" s="124"/>
      <c r="K17" s="123"/>
      <c r="L17" s="65"/>
      <c r="M17" s="124"/>
      <c r="N17" s="125"/>
      <c r="O17" s="65"/>
      <c r="P17" s="126"/>
      <c r="Q17" s="127"/>
      <c r="R17" s="109"/>
      <c r="S17" s="126"/>
      <c r="T17" s="236"/>
      <c r="U17" s="237"/>
      <c r="V17" s="237"/>
      <c r="W17" s="238"/>
      <c r="X17" s="239"/>
      <c r="Y17" s="239"/>
      <c r="Z17" s="240"/>
      <c r="AA17" s="241"/>
      <c r="AB17" s="241"/>
      <c r="AC17" s="242"/>
      <c r="AD17" s="241">
        <f t="shared" si="2"/>
        <v>0</v>
      </c>
      <c r="AE17" s="243"/>
      <c r="AF17" s="241"/>
      <c r="AG17" s="241">
        <f t="shared" si="0"/>
        <v>0</v>
      </c>
      <c r="AH17" s="241"/>
      <c r="AI17" s="240"/>
      <c r="AJ17" s="241">
        <f t="shared" si="1"/>
        <v>0</v>
      </c>
      <c r="AK17" s="244"/>
      <c r="AL17" s="245"/>
      <c r="AM17" s="246">
        <f t="shared" si="3"/>
        <v>0</v>
      </c>
      <c r="AN17" s="247"/>
    </row>
    <row r="18" spans="1:44" ht="24" customHeight="1" x14ac:dyDescent="0.2">
      <c r="A18" s="248"/>
      <c r="B18" s="123"/>
      <c r="C18" s="108"/>
      <c r="D18" s="124"/>
      <c r="E18" s="123"/>
      <c r="F18" s="65"/>
      <c r="G18" s="124"/>
      <c r="H18" s="123"/>
      <c r="I18" s="65"/>
      <c r="J18" s="124"/>
      <c r="K18" s="123"/>
      <c r="L18" s="65"/>
      <c r="M18" s="124"/>
      <c r="N18" s="125"/>
      <c r="O18" s="65"/>
      <c r="P18" s="126"/>
      <c r="Q18" s="127"/>
      <c r="R18" s="109"/>
      <c r="S18" s="126"/>
      <c r="T18" s="236"/>
      <c r="U18" s="237"/>
      <c r="V18" s="237"/>
      <c r="W18" s="238"/>
      <c r="X18" s="239"/>
      <c r="Y18" s="239"/>
      <c r="Z18" s="240"/>
      <c r="AA18" s="241"/>
      <c r="AB18" s="241"/>
      <c r="AC18" s="242"/>
      <c r="AD18" s="241">
        <f t="shared" si="2"/>
        <v>0</v>
      </c>
      <c r="AE18" s="243"/>
      <c r="AF18" s="241"/>
      <c r="AG18" s="241">
        <f t="shared" si="0"/>
        <v>0</v>
      </c>
      <c r="AH18" s="241"/>
      <c r="AI18" s="240"/>
      <c r="AJ18" s="241">
        <f t="shared" si="1"/>
        <v>0</v>
      </c>
      <c r="AK18" s="244"/>
      <c r="AL18" s="245"/>
      <c r="AM18" s="246">
        <f t="shared" si="3"/>
        <v>0</v>
      </c>
      <c r="AN18" s="247"/>
    </row>
    <row r="19" spans="1:44" ht="24" customHeight="1" x14ac:dyDescent="0.2">
      <c r="A19" s="248"/>
      <c r="B19" s="123"/>
      <c r="C19" s="108"/>
      <c r="D19" s="124"/>
      <c r="E19" s="123"/>
      <c r="F19" s="65"/>
      <c r="G19" s="124"/>
      <c r="H19" s="123"/>
      <c r="I19" s="65"/>
      <c r="J19" s="124"/>
      <c r="K19" s="123"/>
      <c r="L19" s="65"/>
      <c r="M19" s="124"/>
      <c r="N19" s="125"/>
      <c r="O19" s="65"/>
      <c r="P19" s="126"/>
      <c r="Q19" s="127"/>
      <c r="R19" s="109"/>
      <c r="S19" s="126"/>
      <c r="T19" s="236"/>
      <c r="U19" s="237"/>
      <c r="V19" s="237"/>
      <c r="W19" s="238"/>
      <c r="X19" s="239"/>
      <c r="Y19" s="239"/>
      <c r="Z19" s="240"/>
      <c r="AA19" s="241"/>
      <c r="AB19" s="241"/>
      <c r="AC19" s="242"/>
      <c r="AD19" s="241">
        <f t="shared" si="2"/>
        <v>0</v>
      </c>
      <c r="AE19" s="243"/>
      <c r="AF19" s="241"/>
      <c r="AG19" s="241">
        <f t="shared" si="0"/>
        <v>0</v>
      </c>
      <c r="AH19" s="241"/>
      <c r="AI19" s="240"/>
      <c r="AJ19" s="241">
        <f t="shared" si="1"/>
        <v>0</v>
      </c>
      <c r="AK19" s="244"/>
      <c r="AL19" s="245"/>
      <c r="AM19" s="246">
        <f t="shared" si="3"/>
        <v>0</v>
      </c>
      <c r="AN19" s="247"/>
    </row>
    <row r="20" spans="1:44" ht="24" customHeight="1" x14ac:dyDescent="0.2">
      <c r="A20" s="248"/>
      <c r="B20" s="123"/>
      <c r="C20" s="108"/>
      <c r="D20" s="124"/>
      <c r="E20" s="123"/>
      <c r="F20" s="65"/>
      <c r="G20" s="124"/>
      <c r="H20" s="123"/>
      <c r="I20" s="65"/>
      <c r="J20" s="124"/>
      <c r="K20" s="123"/>
      <c r="L20" s="65"/>
      <c r="M20" s="124"/>
      <c r="N20" s="125"/>
      <c r="O20" s="65"/>
      <c r="P20" s="126"/>
      <c r="Q20" s="127"/>
      <c r="R20" s="109"/>
      <c r="S20" s="126"/>
      <c r="T20" s="236"/>
      <c r="U20" s="237"/>
      <c r="V20" s="237"/>
      <c r="W20" s="238"/>
      <c r="X20" s="239"/>
      <c r="Y20" s="239"/>
      <c r="Z20" s="240"/>
      <c r="AA20" s="241"/>
      <c r="AB20" s="241"/>
      <c r="AC20" s="242"/>
      <c r="AD20" s="241">
        <f t="shared" si="2"/>
        <v>0</v>
      </c>
      <c r="AE20" s="243"/>
      <c r="AF20" s="241"/>
      <c r="AG20" s="241">
        <f t="shared" si="0"/>
        <v>0</v>
      </c>
      <c r="AH20" s="241"/>
      <c r="AI20" s="240"/>
      <c r="AJ20" s="241">
        <f t="shared" si="1"/>
        <v>0</v>
      </c>
      <c r="AK20" s="244"/>
      <c r="AL20" s="245"/>
      <c r="AM20" s="246">
        <f t="shared" si="3"/>
        <v>0</v>
      </c>
      <c r="AN20" s="247"/>
    </row>
    <row r="21" spans="1:44" ht="24" customHeight="1" thickBot="1" x14ac:dyDescent="0.25">
      <c r="A21" s="259"/>
      <c r="B21" s="260"/>
      <c r="C21" s="261"/>
      <c r="D21" s="262"/>
      <c r="E21" s="260"/>
      <c r="F21" s="263"/>
      <c r="G21" s="262"/>
      <c r="H21" s="260"/>
      <c r="I21" s="263"/>
      <c r="J21" s="262"/>
      <c r="K21" s="260"/>
      <c r="L21" s="263"/>
      <c r="M21" s="262"/>
      <c r="N21" s="264"/>
      <c r="O21" s="263"/>
      <c r="P21" s="265"/>
      <c r="Q21" s="266"/>
      <c r="R21" s="267"/>
      <c r="S21" s="265"/>
      <c r="T21" s="268"/>
      <c r="U21" s="269"/>
      <c r="V21" s="269"/>
      <c r="W21" s="270"/>
      <c r="X21" s="271"/>
      <c r="Y21" s="271"/>
      <c r="Z21" s="272"/>
      <c r="AA21" s="273"/>
      <c r="AB21" s="273"/>
      <c r="AC21" s="274"/>
      <c r="AD21" s="273">
        <f t="shared" si="2"/>
        <v>0</v>
      </c>
      <c r="AE21" s="275"/>
      <c r="AF21" s="273"/>
      <c r="AG21" s="273">
        <f t="shared" si="0"/>
        <v>0</v>
      </c>
      <c r="AH21" s="273"/>
      <c r="AI21" s="272"/>
      <c r="AJ21" s="273">
        <f t="shared" si="1"/>
        <v>0</v>
      </c>
      <c r="AK21" s="276"/>
      <c r="AL21" s="277"/>
      <c r="AM21" s="278">
        <f t="shared" si="3"/>
        <v>0</v>
      </c>
      <c r="AN21" s="279"/>
    </row>
    <row r="22" spans="1:44" s="234" customFormat="1" ht="25.5" customHeight="1" thickTop="1" thickBot="1" x14ac:dyDescent="0.25">
      <c r="A22" s="297"/>
      <c r="B22" s="281"/>
      <c r="C22" s="282"/>
      <c r="D22" s="283"/>
      <c r="E22" s="281"/>
      <c r="F22" s="284"/>
      <c r="G22" s="283"/>
      <c r="H22" s="281"/>
      <c r="I22" s="284"/>
      <c r="J22" s="283"/>
      <c r="K22" s="281"/>
      <c r="L22" s="284"/>
      <c r="M22" s="283"/>
      <c r="N22" s="285"/>
      <c r="O22" s="284"/>
      <c r="P22" s="286"/>
      <c r="Q22" s="283"/>
      <c r="R22" s="287"/>
      <c r="S22" s="286"/>
      <c r="T22" s="288"/>
      <c r="U22" s="289">
        <f>SUBTOTAL(9,U7:U21)</f>
        <v>0</v>
      </c>
      <c r="V22" s="289"/>
      <c r="W22" s="290"/>
      <c r="X22" s="289">
        <f>SUBTOTAL(9,X7:X21)</f>
        <v>0</v>
      </c>
      <c r="Y22" s="289"/>
      <c r="Z22" s="290"/>
      <c r="AA22" s="289">
        <f>SUBTOTAL(9,AA7:AA21)</f>
        <v>0</v>
      </c>
      <c r="AB22" s="291"/>
      <c r="AC22" s="292"/>
      <c r="AD22" s="289">
        <f>SUBTOTAL(9,AD7:AD21)</f>
        <v>0</v>
      </c>
      <c r="AE22" s="293"/>
      <c r="AF22" s="291"/>
      <c r="AG22" s="289">
        <f>SUBTOTAL(9,AG7:AG21)</f>
        <v>0</v>
      </c>
      <c r="AH22" s="291"/>
      <c r="AI22" s="294"/>
      <c r="AJ22" s="289">
        <f>SUBTOTAL(9,AJ7:AJ21)</f>
        <v>0</v>
      </c>
      <c r="AK22" s="288"/>
      <c r="AL22" s="295"/>
      <c r="AM22" s="289"/>
      <c r="AN22" s="296"/>
      <c r="AP22" s="138"/>
      <c r="AQ22" s="138"/>
      <c r="AR22" s="138"/>
    </row>
    <row r="23" spans="1:44" x14ac:dyDescent="0.2">
      <c r="A23" s="280"/>
    </row>
  </sheetData>
  <sheetProtection algorithmName="SHA-512" hashValue="q24b1+CQzmWKGuyqOpRT03quAc42jHb4xmm0ZjHXZ/zlWJf+rdVkLdzSGjElGR+b2+SDeBrEMknNo9jtDi6XFg==" saltValue="HZGsUTZiVnC2WspdRzFFIg==" spinCount="100000" sheet="1" formatCells="0" formatRows="0" insertRows="0" deleteRows="0" autoFilter="0"/>
  <autoFilter ref="C6:AJ22" xr:uid="{00000000-0009-0000-0000-000003000000}"/>
  <mergeCells count="17">
    <mergeCell ref="U4:U5"/>
    <mergeCell ref="X4:X5"/>
    <mergeCell ref="AM4:AM5"/>
    <mergeCell ref="AF5:AH5"/>
    <mergeCell ref="A4:A5"/>
    <mergeCell ref="C4:C5"/>
    <mergeCell ref="F4:F5"/>
    <mergeCell ref="I4:I5"/>
    <mergeCell ref="L4:O5"/>
    <mergeCell ref="R4:R5"/>
    <mergeCell ref="AA1:AD1"/>
    <mergeCell ref="AG1:AM1"/>
    <mergeCell ref="E2:I2"/>
    <mergeCell ref="J2:N2"/>
    <mergeCell ref="O2:X2"/>
    <mergeCell ref="AA2:AD2"/>
    <mergeCell ref="AG2:AM2"/>
  </mergeCells>
  <phoneticPr fontId="1"/>
  <dataValidations count="4">
    <dataValidation type="custom" allowBlank="1" showInputMessage="1" showErrorMessage="1" sqref="AG7:AG21 AJ7:AJ21 AM7:AM21" xr:uid="{00000000-0002-0000-0300-000000000000}">
      <formula1>""</formula1>
    </dataValidation>
    <dataValidation type="list" allowBlank="1" showInputMessage="1" showErrorMessage="1" sqref="R7:R22" xr:uid="{00000000-0002-0000-0300-000001000000}">
      <formula1>種別</formula1>
    </dataValidation>
    <dataValidation type="list" allowBlank="1" showInputMessage="1" showErrorMessage="1" sqref="L7:L22" xr:uid="{00000000-0002-0000-0300-000002000000}">
      <formula1>経理区分</formula1>
    </dataValidation>
    <dataValidation type="list" allowBlank="1" showInputMessage="1" showErrorMessage="1" sqref="O7:O22" xr:uid="{00000000-0002-0000-0300-000003000000}">
      <formula1>INDIRECT($L7)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84" fitToHeight="0" orientation="landscape" horizontalDpi="1200" verticalDpi="1200" r:id="rId1"/>
  <headerFooter>
    <oddHeader>&amp;C&amp;"ＭＳ ゴシック,太字"&amp;16&amp;K000000スポーツ振興くじ助成事業収支簿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5"/>
  <sheetViews>
    <sheetView showGridLines="0" zoomScaleNormal="100" workbookViewId="0">
      <pane ySplit="1" topLeftCell="A2" activePane="bottomLeft" state="frozen"/>
      <selection activeCell="L25" sqref="L25"/>
      <selection pane="bottomLeft" activeCell="B10" sqref="B10"/>
    </sheetView>
  </sheetViews>
  <sheetFormatPr defaultColWidth="9" defaultRowHeight="12" x14ac:dyDescent="0.2"/>
  <cols>
    <col min="1" max="1" width="30.90625" style="5" customWidth="1"/>
    <col min="2" max="2" width="31.36328125" style="5" customWidth="1"/>
    <col min="3" max="3" width="31.90625" style="5" customWidth="1"/>
    <col min="4" max="4" width="16.7265625" style="5" customWidth="1"/>
    <col min="5" max="5" width="14.36328125" style="5" bestFit="1" customWidth="1"/>
    <col min="6" max="6" width="20.26953125" style="5" bestFit="1" customWidth="1"/>
    <col min="7" max="7" width="11.08984375" style="5" customWidth="1"/>
    <col min="8" max="8" width="10.453125" style="5" customWidth="1"/>
    <col min="9" max="16384" width="9" style="5"/>
  </cols>
  <sheetData>
    <row r="1" spans="1:8" ht="13" x14ac:dyDescent="0.2">
      <c r="A1" s="1" t="s">
        <v>25</v>
      </c>
      <c r="B1" s="1" t="s">
        <v>26</v>
      </c>
      <c r="C1" s="1" t="s">
        <v>27</v>
      </c>
      <c r="D1" s="1" t="s">
        <v>98</v>
      </c>
      <c r="E1" s="2"/>
      <c r="F1" s="3" t="s">
        <v>28</v>
      </c>
      <c r="G1" s="3" t="s">
        <v>29</v>
      </c>
      <c r="H1" s="4" t="s">
        <v>30</v>
      </c>
    </row>
    <row r="2" spans="1:8" ht="13" x14ac:dyDescent="0.2">
      <c r="A2" s="12" t="s">
        <v>37</v>
      </c>
      <c r="B2" s="12" t="s">
        <v>48</v>
      </c>
      <c r="C2" s="12" t="s">
        <v>114</v>
      </c>
      <c r="D2" s="14">
        <f>4/5</f>
        <v>0.8</v>
      </c>
      <c r="E2" s="2"/>
      <c r="F2" s="4" t="s">
        <v>31</v>
      </c>
      <c r="G2" s="6"/>
      <c r="H2" s="4" t="s">
        <v>32</v>
      </c>
    </row>
    <row r="3" spans="1:8" ht="13" x14ac:dyDescent="0.2">
      <c r="A3" s="12"/>
      <c r="B3" s="12"/>
      <c r="C3" s="12"/>
      <c r="D3" s="14"/>
      <c r="E3" s="2"/>
      <c r="F3" s="7" t="s">
        <v>33</v>
      </c>
      <c r="G3" s="7"/>
      <c r="H3" s="4" t="s">
        <v>34</v>
      </c>
    </row>
    <row r="4" spans="1:8" ht="13" x14ac:dyDescent="0.2">
      <c r="A4" s="12"/>
      <c r="B4" s="12"/>
      <c r="C4" s="12"/>
      <c r="D4" s="14"/>
      <c r="E4" s="2"/>
      <c r="F4" s="7" t="s">
        <v>35</v>
      </c>
      <c r="G4" s="7"/>
      <c r="H4" s="4" t="s">
        <v>36</v>
      </c>
    </row>
    <row r="5" spans="1:8" ht="13" x14ac:dyDescent="0.2">
      <c r="A5" s="12"/>
      <c r="B5" s="12"/>
      <c r="C5" s="12"/>
      <c r="D5" s="14"/>
      <c r="E5" s="2"/>
      <c r="F5" s="4" t="s">
        <v>38</v>
      </c>
      <c r="G5" s="7"/>
      <c r="H5" s="4" t="s">
        <v>39</v>
      </c>
    </row>
    <row r="6" spans="1:8" ht="13" x14ac:dyDescent="0.2">
      <c r="A6" s="12"/>
      <c r="B6" s="12"/>
      <c r="C6" s="12"/>
      <c r="D6" s="14"/>
      <c r="E6" s="2"/>
      <c r="F6" s="4" t="s">
        <v>95</v>
      </c>
      <c r="G6" s="6"/>
      <c r="H6" s="4"/>
    </row>
    <row r="7" spans="1:8" ht="13" x14ac:dyDescent="0.2">
      <c r="A7" s="12"/>
      <c r="B7" s="12"/>
      <c r="C7" s="12"/>
      <c r="D7" s="14"/>
      <c r="E7" s="2"/>
      <c r="F7" s="4" t="s">
        <v>40</v>
      </c>
      <c r="G7" s="6"/>
      <c r="H7" s="4"/>
    </row>
    <row r="8" spans="1:8" ht="13" x14ac:dyDescent="0.2">
      <c r="A8" s="12"/>
      <c r="B8" s="12"/>
      <c r="C8" s="12"/>
      <c r="D8" s="14"/>
      <c r="E8" s="2"/>
      <c r="F8" s="4" t="s">
        <v>41</v>
      </c>
      <c r="G8" s="6"/>
      <c r="H8" s="4"/>
    </row>
    <row r="9" spans="1:8" ht="13" x14ac:dyDescent="0.2">
      <c r="A9" s="12"/>
      <c r="B9" s="12"/>
      <c r="C9" s="12"/>
      <c r="D9" s="14"/>
      <c r="E9" s="2"/>
      <c r="F9" s="4" t="s">
        <v>42</v>
      </c>
      <c r="G9" s="6"/>
      <c r="H9" s="4"/>
    </row>
    <row r="10" spans="1:8" ht="13" x14ac:dyDescent="0.2">
      <c r="A10" s="12"/>
      <c r="B10" s="12"/>
      <c r="C10" s="12"/>
      <c r="D10" s="14"/>
      <c r="E10" s="2"/>
      <c r="F10" s="7" t="s">
        <v>43</v>
      </c>
      <c r="G10" s="6"/>
      <c r="H10" s="4"/>
    </row>
    <row r="11" spans="1:8" ht="13" x14ac:dyDescent="0.2">
      <c r="A11" s="12"/>
      <c r="B11" s="12"/>
      <c r="C11" s="12"/>
      <c r="D11" s="14"/>
      <c r="E11" s="2"/>
      <c r="F11" s="7" t="s">
        <v>44</v>
      </c>
      <c r="G11" s="6"/>
      <c r="H11" s="4"/>
    </row>
    <row r="12" spans="1:8" ht="13" x14ac:dyDescent="0.2">
      <c r="A12" s="13"/>
      <c r="B12" s="12"/>
      <c r="C12" s="12"/>
      <c r="D12" s="14"/>
      <c r="E12" s="2"/>
      <c r="F12" s="4" t="s">
        <v>45</v>
      </c>
      <c r="G12" s="6"/>
      <c r="H12" s="4"/>
    </row>
    <row r="13" spans="1:8" ht="13" x14ac:dyDescent="0.2">
      <c r="A13" s="13"/>
      <c r="B13" s="12"/>
      <c r="C13" s="12"/>
      <c r="D13" s="14"/>
      <c r="E13" s="2"/>
      <c r="F13" s="4" t="s">
        <v>46</v>
      </c>
      <c r="G13" s="7"/>
      <c r="H13" s="4"/>
    </row>
    <row r="14" spans="1:8" ht="13" x14ac:dyDescent="0.2">
      <c r="A14" s="13"/>
      <c r="B14" s="12"/>
      <c r="C14" s="12"/>
      <c r="D14" s="14"/>
      <c r="E14" s="2"/>
      <c r="F14" s="4" t="s">
        <v>47</v>
      </c>
      <c r="G14" s="7"/>
      <c r="H14" s="4"/>
    </row>
    <row r="15" spans="1:8" ht="13" x14ac:dyDescent="0.2">
      <c r="A15" s="13"/>
      <c r="B15" s="12"/>
      <c r="C15" s="12"/>
      <c r="D15" s="14"/>
      <c r="E15" s="2"/>
      <c r="F15" s="4" t="s">
        <v>49</v>
      </c>
      <c r="G15" s="6"/>
      <c r="H15" s="4"/>
    </row>
    <row r="16" spans="1:8" ht="13" x14ac:dyDescent="0.2">
      <c r="A16" s="13"/>
      <c r="B16" s="12"/>
      <c r="C16" s="12"/>
      <c r="D16" s="14"/>
      <c r="E16" s="2"/>
      <c r="F16" s="4" t="s">
        <v>50</v>
      </c>
      <c r="G16" s="6"/>
      <c r="H16" s="4"/>
    </row>
    <row r="17" spans="1:14" ht="13" x14ac:dyDescent="0.2">
      <c r="A17" s="13"/>
      <c r="B17" s="12"/>
      <c r="C17" s="12"/>
      <c r="D17" s="14"/>
      <c r="E17" s="2"/>
      <c r="F17" s="4" t="s">
        <v>51</v>
      </c>
      <c r="G17" s="6"/>
      <c r="H17" s="4"/>
    </row>
    <row r="18" spans="1:14" ht="13" x14ac:dyDescent="0.2">
      <c r="A18" s="13"/>
      <c r="B18" s="12"/>
      <c r="C18" s="13"/>
      <c r="D18" s="14"/>
      <c r="E18" s="2"/>
      <c r="F18" s="4" t="s">
        <v>52</v>
      </c>
      <c r="G18" s="6"/>
      <c r="H18" s="4"/>
    </row>
    <row r="19" spans="1:14" ht="13" x14ac:dyDescent="0.2">
      <c r="A19" s="13"/>
      <c r="B19" s="12"/>
      <c r="C19" s="13"/>
      <c r="D19" s="14"/>
      <c r="E19" s="2"/>
      <c r="F19" s="4" t="s">
        <v>53</v>
      </c>
      <c r="G19" s="6"/>
      <c r="H19" s="4"/>
    </row>
    <row r="20" spans="1:14" ht="13" x14ac:dyDescent="0.2">
      <c r="A20" s="13"/>
      <c r="B20" s="12"/>
      <c r="C20" s="13"/>
      <c r="D20" s="14"/>
      <c r="E20" s="2"/>
      <c r="F20" s="4" t="s">
        <v>54</v>
      </c>
      <c r="G20" s="6"/>
      <c r="H20" s="4"/>
    </row>
    <row r="21" spans="1:14" ht="13" x14ac:dyDescent="0.2">
      <c r="A21" s="13"/>
      <c r="B21" s="13"/>
      <c r="C21" s="13"/>
      <c r="D21" s="14"/>
      <c r="E21" s="2"/>
      <c r="F21" s="4" t="s">
        <v>55</v>
      </c>
      <c r="G21" s="7"/>
      <c r="H21" s="4"/>
    </row>
    <row r="22" spans="1:14" ht="13" x14ac:dyDescent="0.2">
      <c r="A22" s="13"/>
      <c r="B22" s="256"/>
      <c r="C22" s="13"/>
      <c r="D22" s="14"/>
      <c r="E22" s="2"/>
      <c r="F22" s="4" t="s">
        <v>96</v>
      </c>
      <c r="G22" s="7"/>
      <c r="H22" s="4"/>
    </row>
    <row r="23" spans="1:14" ht="13" x14ac:dyDescent="0.2">
      <c r="A23" s="13"/>
      <c r="B23" s="13"/>
      <c r="C23" s="13"/>
      <c r="D23" s="14"/>
      <c r="E23" s="2"/>
      <c r="F23" s="4" t="s">
        <v>56</v>
      </c>
      <c r="G23" s="6"/>
      <c r="H23" s="4"/>
    </row>
    <row r="24" spans="1:14" ht="13" x14ac:dyDescent="0.2">
      <c r="A24" s="13"/>
      <c r="B24" s="13"/>
      <c r="C24" s="13"/>
      <c r="D24" s="14"/>
      <c r="E24" s="2"/>
      <c r="F24" s="4"/>
      <c r="G24" s="6"/>
      <c r="H24" s="4"/>
    </row>
    <row r="25" spans="1:14" ht="13" x14ac:dyDescent="0.2">
      <c r="A25" s="13"/>
      <c r="B25" s="13"/>
      <c r="C25" s="13"/>
      <c r="D25" s="14"/>
      <c r="E25" s="2"/>
      <c r="F25" s="4"/>
      <c r="G25" s="6"/>
      <c r="H25" s="4"/>
    </row>
    <row r="26" spans="1:14" ht="13" x14ac:dyDescent="0.2">
      <c r="A26" s="13"/>
      <c r="B26" s="13"/>
      <c r="C26" s="13"/>
      <c r="D26" s="14"/>
      <c r="E26" s="2"/>
      <c r="F26" s="4"/>
      <c r="G26" s="6"/>
      <c r="H26" s="4"/>
    </row>
    <row r="27" spans="1:14" ht="13" x14ac:dyDescent="0.2">
      <c r="A27" s="13"/>
      <c r="B27" s="13"/>
      <c r="C27" s="13"/>
      <c r="D27" s="14"/>
      <c r="E27" s="2"/>
      <c r="F27" s="4"/>
      <c r="G27" s="6"/>
      <c r="H27" s="4"/>
    </row>
    <row r="28" spans="1:14" ht="13" x14ac:dyDescent="0.2">
      <c r="A28" s="13"/>
      <c r="B28" s="13"/>
      <c r="C28" s="13"/>
      <c r="D28" s="14"/>
      <c r="E28" s="2"/>
      <c r="F28" s="4"/>
      <c r="G28" s="6"/>
      <c r="H28" s="4"/>
    </row>
    <row r="29" spans="1:14" s="253" customFormat="1" ht="13" x14ac:dyDescent="0.2">
      <c r="A29" s="252" t="s">
        <v>28</v>
      </c>
      <c r="B29" s="252" t="s">
        <v>57</v>
      </c>
      <c r="C29" s="252" t="s">
        <v>58</v>
      </c>
      <c r="D29" s="252" t="s">
        <v>59</v>
      </c>
      <c r="E29" s="252" t="s">
        <v>60</v>
      </c>
      <c r="F29" s="252" t="s">
        <v>61</v>
      </c>
      <c r="G29" s="252" t="s">
        <v>62</v>
      </c>
      <c r="H29" s="252" t="s">
        <v>63</v>
      </c>
      <c r="I29" s="252" t="s">
        <v>64</v>
      </c>
      <c r="J29" s="252" t="s">
        <v>65</v>
      </c>
      <c r="K29" s="252" t="s">
        <v>66</v>
      </c>
      <c r="L29" s="252" t="s">
        <v>67</v>
      </c>
      <c r="M29" s="252" t="s">
        <v>68</v>
      </c>
      <c r="N29" s="252" t="s">
        <v>92</v>
      </c>
    </row>
    <row r="30" spans="1:14" s="253" customFormat="1" ht="13" x14ac:dyDescent="0.2">
      <c r="A30" s="13" t="s">
        <v>69</v>
      </c>
      <c r="B30" s="254" t="s">
        <v>70</v>
      </c>
      <c r="C30" s="254" t="s">
        <v>71</v>
      </c>
      <c r="D30" s="255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253" customFormat="1" ht="13" x14ac:dyDescent="0.2">
      <c r="A31" s="13" t="s">
        <v>40</v>
      </c>
      <c r="B31" s="254" t="s">
        <v>73</v>
      </c>
      <c r="C31" s="254" t="s">
        <v>74</v>
      </c>
      <c r="D31" s="13" t="s">
        <v>72</v>
      </c>
      <c r="E31" s="254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253" customFormat="1" ht="13.5" customHeight="1" x14ac:dyDescent="0.2">
      <c r="A32" s="13" t="s">
        <v>47</v>
      </c>
      <c r="B32" s="255" t="s">
        <v>75</v>
      </c>
      <c r="C32" s="13" t="s">
        <v>72</v>
      </c>
      <c r="D32" s="255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253" customFormat="1" ht="13.5" customHeight="1" x14ac:dyDescent="0.2">
      <c r="A33" s="13" t="s">
        <v>96</v>
      </c>
      <c r="B33" s="255" t="s">
        <v>76</v>
      </c>
      <c r="C33" s="13" t="s">
        <v>77</v>
      </c>
      <c r="D33" s="255" t="s">
        <v>72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253" customFormat="1" ht="13.5" customHeight="1" x14ac:dyDescent="0.2">
      <c r="A34" s="13" t="s">
        <v>56</v>
      </c>
      <c r="B34" s="13" t="s">
        <v>78</v>
      </c>
      <c r="C34" s="255"/>
      <c r="D34" s="255"/>
      <c r="E34" s="13"/>
      <c r="F34" s="13"/>
      <c r="G34" s="13"/>
      <c r="H34" s="13"/>
      <c r="I34" s="13"/>
      <c r="J34" s="13"/>
      <c r="K34" s="255"/>
      <c r="L34" s="13"/>
      <c r="M34" s="13"/>
      <c r="N34" s="13"/>
    </row>
    <row r="35" spans="1:14" ht="13.5" customHeight="1" x14ac:dyDescent="0.2"/>
    <row r="36" spans="1:14" ht="13.5" customHeight="1" x14ac:dyDescent="0.2"/>
    <row r="37" spans="1:14" ht="13.5" customHeight="1" x14ac:dyDescent="0.2">
      <c r="B37" s="5">
        <v>0</v>
      </c>
    </row>
    <row r="38" spans="1:14" ht="13.5" customHeight="1" x14ac:dyDescent="0.2"/>
    <row r="39" spans="1:14" ht="13.5" customHeight="1" x14ac:dyDescent="0.2">
      <c r="A39" s="4" t="s">
        <v>79</v>
      </c>
      <c r="B39" s="4" t="s">
        <v>80</v>
      </c>
      <c r="C39" s="4" t="s">
        <v>81</v>
      </c>
      <c r="D39" s="4" t="s">
        <v>82</v>
      </c>
      <c r="E39" s="4" t="s">
        <v>83</v>
      </c>
      <c r="F39" s="4" t="s">
        <v>84</v>
      </c>
      <c r="G39" s="4" t="s">
        <v>85</v>
      </c>
    </row>
    <row r="40" spans="1:14" ht="13.5" customHeight="1" x14ac:dyDescent="0.2">
      <c r="A40" s="4" t="s">
        <v>69</v>
      </c>
      <c r="B40" s="8">
        <f>SUMIF(収支簿_助成事業者用!$L$7:$L$3019,$A40,収支簿_助成事業者用!$U$7:$U$3019)</f>
        <v>0</v>
      </c>
      <c r="C40" s="8">
        <f>SUMIF(収支簿_助成事業者用!$L$7:$L$3019,$A40,収支簿_助成事業者用!$X$7:$X$3019)</f>
        <v>0</v>
      </c>
      <c r="D40" s="8">
        <f>SUMIF(収支簿_助成事業者用!$L$7:$L$3019,$A40,収支簿_助成事業者用!$AA$7:$AA$3019)</f>
        <v>0</v>
      </c>
      <c r="E40" s="8">
        <f>SUMIF(収支簿_助成事業者用!$L$7:$L$3019,$A40,収支簿_助成事業者用!$AD$7:$AD$3019)</f>
        <v>0</v>
      </c>
      <c r="F40" s="8">
        <f>SUMIF(収支簿_助成事業者用!$L$7:$L$3019,$A40,収支簿_助成事業者用!$AG$7:$AG$3019)</f>
        <v>0</v>
      </c>
      <c r="G40" s="8">
        <f>SUMIF(収支簿_助成事業者用!$L$7:$L$3019,$A40,収支簿_助成事業者用!$AJ$7:$AJ$3019)</f>
        <v>0</v>
      </c>
    </row>
    <row r="41" spans="1:14" ht="13.5" customHeight="1" x14ac:dyDescent="0.2">
      <c r="A41" s="4" t="s">
        <v>40</v>
      </c>
      <c r="B41" s="8">
        <f>SUMIF(収支簿_助成事業者用!$L$7:$L$3019,$A41,収支簿_助成事業者用!$U$7:$U$3019)</f>
        <v>0</v>
      </c>
      <c r="C41" s="8">
        <f>SUMIF(収支簿_助成事業者用!$L$7:$L$3019,$A41,収支簿_助成事業者用!$X$7:$X$3019)</f>
        <v>0</v>
      </c>
      <c r="D41" s="8">
        <f>SUMIF(収支簿_助成事業者用!$L$7:$L$3019,$A41,収支簿_助成事業者用!$AA$7:$AA$3019)</f>
        <v>0</v>
      </c>
      <c r="E41" s="8">
        <f>SUMIF(収支簿_助成事業者用!$L$7:$L$3019,$A41,収支簿_助成事業者用!$AD$7:$AD$3019)</f>
        <v>0</v>
      </c>
      <c r="F41" s="8">
        <f>SUMIF(収支簿_助成事業者用!$L$7:$L$3019,$A41,収支簿_助成事業者用!$AG$7:$AG$3019)</f>
        <v>0</v>
      </c>
      <c r="G41" s="8">
        <f>SUMIF(収支簿_助成事業者用!$L$7:$L$3019,$A41,収支簿_助成事業者用!$AJ$7:$AJ$3019)</f>
        <v>0</v>
      </c>
    </row>
    <row r="42" spans="1:14" ht="13.5" customHeight="1" x14ac:dyDescent="0.2">
      <c r="A42" s="4" t="s">
        <v>47</v>
      </c>
      <c r="B42" s="8">
        <f>SUMIF(収支簿_助成事業者用!$L$7:$L$3019,$A42,収支簿_助成事業者用!$U$7:$U$3019)</f>
        <v>0</v>
      </c>
      <c r="C42" s="8">
        <f>SUMIF(収支簿_助成事業者用!$L$7:$L$3019,$A42,収支簿_助成事業者用!$X$7:$X$3019)</f>
        <v>0</v>
      </c>
      <c r="D42" s="8">
        <f>SUMIF(収支簿_助成事業者用!$L$7:$L$3019,$A42,収支簿_助成事業者用!$AA$7:$AA$3019)</f>
        <v>0</v>
      </c>
      <c r="E42" s="8">
        <f>SUMIF(収支簿_助成事業者用!$L$7:$L$3019,$A42,収支簿_助成事業者用!$AD$7:$AD$3019)</f>
        <v>0</v>
      </c>
      <c r="F42" s="8">
        <f>SUMIF(収支簿_助成事業者用!$L$7:$L$3019,$A42,収支簿_助成事業者用!$AG$7:$AG$3019)</f>
        <v>0</v>
      </c>
      <c r="G42" s="8">
        <f>SUMIF(収支簿_助成事業者用!$L$7:$L$3019,$A42,収支簿_助成事業者用!$AJ$7:$AJ$3019)</f>
        <v>0</v>
      </c>
    </row>
    <row r="43" spans="1:14" ht="13.5" customHeight="1" x14ac:dyDescent="0.2">
      <c r="A43" s="4" t="s">
        <v>96</v>
      </c>
      <c r="B43" s="8">
        <f>SUMIF(収支簿_助成事業者用!$L$7:$L$3019,$A43,収支簿_助成事業者用!$U$7:$U$3019)</f>
        <v>0</v>
      </c>
      <c r="C43" s="8">
        <f>SUMIF(収支簿_助成事業者用!$L$7:$L$3019,$A43,収支簿_助成事業者用!$X$7:$X$3019)</f>
        <v>0</v>
      </c>
      <c r="D43" s="8">
        <f>SUMIF(収支簿_助成事業者用!$L$7:$L$3019,$A43,収支簿_助成事業者用!$AA$7:$AA$3019)</f>
        <v>0</v>
      </c>
      <c r="E43" s="8">
        <f>SUMIF(収支簿_助成事業者用!$L$7:$L$3019,$A43,収支簿_助成事業者用!$AD$7:$AD$3019)</f>
        <v>0</v>
      </c>
      <c r="F43" s="8">
        <f>SUMIF(収支簿_助成事業者用!$L$7:$L$3019,$A43,収支簿_助成事業者用!$AG$7:$AG$3019)</f>
        <v>0</v>
      </c>
      <c r="G43" s="8">
        <f>SUMIF(収支簿_助成事業者用!$L$7:$L$3019,$A43,収支簿_助成事業者用!$AJ$7:$AJ$3019)</f>
        <v>0</v>
      </c>
    </row>
    <row r="44" spans="1:14" ht="13.5" customHeight="1" thickBot="1" x14ac:dyDescent="0.25">
      <c r="A44" s="4" t="s">
        <v>56</v>
      </c>
      <c r="B44" s="8">
        <f>SUMIF(収支簿_助成事業者用!$L$7:$L$3019,$A44,収支簿_助成事業者用!$U$7:$U$3019)</f>
        <v>0</v>
      </c>
      <c r="C44" s="8">
        <f>SUMIF(収支簿_助成事業者用!$L$7:$L$3019,$A44,収支簿_助成事業者用!$X$7:$X$3019)</f>
        <v>0</v>
      </c>
      <c r="D44" s="8">
        <f>SUMIF(収支簿_助成事業者用!$L$7:$L$3019,$A44,収支簿_助成事業者用!$AA$7:$AA$3019)</f>
        <v>0</v>
      </c>
      <c r="E44" s="8">
        <f>SUMIF(収支簿_助成事業者用!$L$7:$L$3019,$A44,収支簿_助成事業者用!$AD$7:$AD$3019)</f>
        <v>0</v>
      </c>
      <c r="F44" s="8">
        <f>SUMIF(収支簿_助成事業者用!$L$7:$L$3019,$A44,収支簿_助成事業者用!$AG$7:$AG$3019)</f>
        <v>0</v>
      </c>
      <c r="G44" s="8">
        <f>SUMIF(収支簿_助成事業者用!$L$7:$L$3019,$A44,収支簿_助成事業者用!$AJ$7:$AJ$3019)</f>
        <v>0</v>
      </c>
      <c r="H44" s="5" t="s">
        <v>105</v>
      </c>
    </row>
    <row r="45" spans="1:14" ht="13.5" customHeight="1" thickTop="1" x14ac:dyDescent="0.2">
      <c r="A45" s="9" t="s">
        <v>86</v>
      </c>
      <c r="B45" s="10">
        <f t="shared" ref="B45:G45" si="0">SUBTOTAL(109,B40:B44)</f>
        <v>0</v>
      </c>
      <c r="C45" s="10">
        <f t="shared" si="0"/>
        <v>0</v>
      </c>
      <c r="D45" s="10">
        <f t="shared" si="0"/>
        <v>0</v>
      </c>
      <c r="E45" s="10">
        <f t="shared" si="0"/>
        <v>0</v>
      </c>
      <c r="F45" s="10">
        <f t="shared" si="0"/>
        <v>0</v>
      </c>
      <c r="G45" s="10">
        <f t="shared" si="0"/>
        <v>0</v>
      </c>
      <c r="H45" s="11">
        <f>C45-B45</f>
        <v>0</v>
      </c>
    </row>
  </sheetData>
  <sheetProtection algorithmName="SHA-512" hashValue="MKTn8keGOocPiYD0+Mzlg/P+4nj/gZTWZLaojtW76fUo+T7UbPNfUOUgiHjzmxRgWA+jZ/UdvKO6KV08ITxpeg==" saltValue="bsRcTWDeFHfEYvHk10ZiUw==" spinCount="100000" sheet="1" selectLockedCells="1" selectUnlockedCells="1"/>
  <phoneticPr fontId="1"/>
  <conditionalFormatting sqref="H45">
    <cfRule type="expression" dxfId="16" priority="1" stopIfTrue="1">
      <formula>$H$45&lt;0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23</vt:i4>
      </vt:variant>
    </vt:vector>
  </HeadingPairs>
  <TitlesOfParts>
    <vt:vector size="28" baseType="lpstr">
      <vt:lpstr>収支計算書記載例</vt:lpstr>
      <vt:lpstr>収支簿記載例</vt:lpstr>
      <vt:lpstr>収支計算書_助成事業者用</vt:lpstr>
      <vt:lpstr>収支簿_助成事業者用</vt:lpstr>
      <vt:lpstr>【削除禁止】収支簿データ</vt:lpstr>
      <vt:lpstr>【削除禁止】収支簿データ!Print_Area</vt:lpstr>
      <vt:lpstr>収支計算書_助成事業者用!Print_Area</vt:lpstr>
      <vt:lpstr>収支計算書記載例!Print_Area</vt:lpstr>
      <vt:lpstr>収支簿_助成事業者用!Print_Area</vt:lpstr>
      <vt:lpstr>収支簿記載例!Print_Area</vt:lpstr>
      <vt:lpstr>収支簿_助成事業者用!Print_Titles</vt:lpstr>
      <vt:lpstr>収支簿記載例!Print_Titles</vt:lpstr>
      <vt:lpstr>くじ助成金収入</vt:lpstr>
      <vt:lpstr>スポーツ団体スポーツ活動助成</vt:lpstr>
      <vt:lpstr>スポーツ用具費</vt:lpstr>
      <vt:lpstr>その他</vt:lpstr>
      <vt:lpstr>その他収入</vt:lpstr>
      <vt:lpstr>経理区分</vt:lpstr>
      <vt:lpstr>種別</vt:lpstr>
      <vt:lpstr>助成区分</vt:lpstr>
      <vt:lpstr>助成事業細目名</vt:lpstr>
      <vt:lpstr>助成事業名</vt:lpstr>
      <vt:lpstr>将来性を有する競技者の発掘育成活動助成</vt:lpstr>
      <vt:lpstr>総合型地域スポーツクラブ活動助成</vt:lpstr>
      <vt:lpstr>地域スポーツ施設整備助成</vt:lpstr>
      <vt:lpstr>地方公共団体スポーツ活動助成</vt:lpstr>
      <vt:lpstr>内訳</vt:lpstr>
      <vt:lpstr>補助金･交付金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2018-07-09T04:39:14Z</dcterms:created>
  <dcterms:modified xsi:type="dcterms:W3CDTF">2024-02-01T09:18:12Z</dcterms:modified>
</cp:coreProperties>
</file>