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xr:revisionPtr revIDLastSave="0" documentId="13_ncr:1_{CEB50B9C-1C0E-4E2D-BC84-B05ACD4EA6D1}" xr6:coauthVersionLast="47" xr6:coauthVersionMax="47" xr10:uidLastSave="{00000000-0000-0000-0000-000000000000}"/>
  <workbookProtection workbookAlgorithmName="SHA-512" workbookHashValue="EubFl6t8mMqIElEi4lnzWyMTTM/kRih3JdVy/oqd9kDknXMn0PAFUOY63XSACC8M6Oh3pATKvf34ciHAzOSB4g==" workbookSaltValue="vuzASIBiZszeOgg47vWLMA==" workbookSpinCount="100000" lockStructure="1"/>
  <bookViews>
    <workbookView xWindow="28680" yWindow="-120" windowWidth="29040" windowHeight="15720" activeTab="1" xr2:uid="{00000000-000D-0000-FFFF-FFFF00000000}"/>
  </bookViews>
  <sheets>
    <sheet name="収支計算書記載例" sheetId="13" r:id="rId1"/>
    <sheet name="収支簿記載例" sheetId="9" r:id="rId2"/>
    <sheet name="収支計算書" sheetId="15" r:id="rId3"/>
    <sheet name="収支簿" sheetId="6" r:id="rId4"/>
    <sheet name="【削除禁止】収支簿データ" sheetId="7" r:id="rId5"/>
  </sheets>
  <definedNames>
    <definedName name="_xlnm._FilterDatabase" localSheetId="3" hidden="1">収支簿!$C$6:$AJ$100</definedName>
    <definedName name="_xlnm._FilterDatabase" localSheetId="1" hidden="1">収支簿記載例!$C$6:$AJ$42</definedName>
    <definedName name="_xlnm.Print_Area" localSheetId="4">【削除禁止】収支簿データ!$A$1:$K$79</definedName>
    <definedName name="_xlnm.Print_Area" localSheetId="2">収支計算書!$A$1:$J$40</definedName>
    <definedName name="_xlnm.Print_Area" localSheetId="0">収支計算書記載例!$A$1:$K$41</definedName>
    <definedName name="_xlnm.Print_Area" localSheetId="3">収支簿!$A$1:$AN$100</definedName>
    <definedName name="_xlnm.Print_Area" localSheetId="1">収支簿記載例!$A$1:$AN$42</definedName>
    <definedName name="_xlnm.Print_Titles" localSheetId="3">収支簿!$4:$5</definedName>
    <definedName name="_xlnm.Print_Titles" localSheetId="1">収支簿記載例!$4:$5</definedName>
    <definedName name="くじ助成金収入">【削除禁止】収支簿データ!$B$59:$C$59</definedName>
    <definedName name="コロナ対策経費">【削除禁止】収支簿データ!#REF!</definedName>
    <definedName name="スポーツ用具費">【削除禁止】収支簿データ!$B$71:$F$71</definedName>
    <definedName name="その他">【削除禁止】収支簿データ!$B$80:$H$80</definedName>
    <definedName name="その他収入">【削除禁止】収支簿データ!$B$64:$F$64</definedName>
    <definedName name="委託費">【削除禁止】収支簿データ!$B$75:$F$75</definedName>
    <definedName name="印刷製本費">【削除禁止】収支簿データ!$B$73:$E$73</definedName>
    <definedName name="会議費">【削除禁止】収支簿データ!$B$77:$C$77</definedName>
    <definedName name="協賛金収入">【削除禁止】収支簿データ!$B$60:$E$60</definedName>
    <definedName name="経理区分">【削除禁止】収支簿データ!$A$59:$A$80</definedName>
    <definedName name="雑役務費">【削除禁止】収支簿データ!$B$78:$O$78</definedName>
    <definedName name="参加料収入">【削除禁止】収支簿データ!$B$62:$D$62</definedName>
    <definedName name="借料及び損料">【削除禁止】収支簿データ!$B$69:$G$69</definedName>
    <definedName name="種別">【削除禁止】収支簿データ!$H$2:$H$5</definedName>
    <definedName name="諸謝金">【削除禁止】収支簿データ!$B$65:$L$65</definedName>
    <definedName name="助成区分">【削除禁止】収支簿データ!$A$2</definedName>
    <definedName name="助成事業細目名">【削除禁止】収支簿データ!$C$2</definedName>
    <definedName name="助成事業名">【削除禁止】収支簿データ!$B$2</definedName>
    <definedName name="消耗品費">【削除禁止】収支簿データ!$B$70:$F$70</definedName>
    <definedName name="総合型地域スポーツクラブ活動助成">【削除禁止】収支簿データ!$C$2</definedName>
    <definedName name="滞在費">【削除禁止】収支簿データ!$B$68:$D$68</definedName>
    <definedName name="賃金">【削除禁止】収支簿データ!$B$76:$D$76</definedName>
    <definedName name="通信運搬費">【削除禁止】収支簿データ!$B$74:$E$74</definedName>
    <definedName name="渡航費">【削除禁止】収支簿データ!$B$67:$D$67</definedName>
    <definedName name="内訳">【削除禁止】収支簿データ!$G$2:$G$22</definedName>
    <definedName name="入場料収入">【削除禁止】収支簿データ!$B$61:$C$61</definedName>
    <definedName name="備品費">【削除禁止】収支簿データ!$B$72:$D$72</definedName>
    <definedName name="補助金・委託金等収入">【削除禁止】収支簿データ!$B$63:$E$63</definedName>
    <definedName name="補助金･交付金">【削除禁止】収支簿データ!$B$79:$D$79</definedName>
    <definedName name="旅費">【削除禁止】収支簿データ!$B$66:$G$66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13" l="1"/>
  <c r="AM22" i="9"/>
  <c r="AM23" i="9" s="1"/>
  <c r="AM24" i="9" s="1"/>
  <c r="AM25" i="9" s="1"/>
  <c r="AM26" i="9" s="1"/>
  <c r="AM27" i="9" s="1"/>
  <c r="AM28" i="9" s="1"/>
  <c r="AM29" i="9" s="1"/>
  <c r="AM30" i="9" s="1"/>
  <c r="AM31" i="9" s="1"/>
  <c r="AM32" i="9" s="1"/>
  <c r="AM33" i="9" s="1"/>
  <c r="AM34" i="9" s="1"/>
  <c r="AM35" i="9" s="1"/>
  <c r="AM36" i="9" s="1"/>
  <c r="AM37" i="9" s="1"/>
  <c r="AM38" i="9" s="1"/>
  <c r="AM39" i="9" s="1"/>
  <c r="AM40" i="9" s="1"/>
  <c r="AM41" i="9" s="1"/>
  <c r="B89" i="7" l="1"/>
  <c r="AJ19" i="9" l="1"/>
  <c r="AG16" i="9"/>
  <c r="AG15" i="9"/>
  <c r="AJ97" i="6" l="1"/>
  <c r="AG95" i="6"/>
  <c r="AJ8" i="6"/>
  <c r="AJ9" i="6"/>
  <c r="G89" i="7" s="1"/>
  <c r="AJ10" i="6"/>
  <c r="AJ11" i="6"/>
  <c r="AJ12" i="6"/>
  <c r="AJ13" i="6"/>
  <c r="AJ14" i="6"/>
  <c r="AJ15" i="6"/>
  <c r="AJ16" i="6"/>
  <c r="AJ17" i="6"/>
  <c r="AJ18" i="6"/>
  <c r="AJ19" i="6"/>
  <c r="AJ20" i="6"/>
  <c r="AJ21" i="6"/>
  <c r="AJ22" i="6"/>
  <c r="AJ23" i="6"/>
  <c r="AJ24" i="6"/>
  <c r="AJ25" i="6"/>
  <c r="AJ26" i="6"/>
  <c r="AJ27" i="6"/>
  <c r="AJ28" i="6"/>
  <c r="AJ29" i="6"/>
  <c r="AJ30" i="6"/>
  <c r="AJ31" i="6"/>
  <c r="AJ32" i="6"/>
  <c r="AJ33" i="6"/>
  <c r="AJ34" i="6"/>
  <c r="AJ35" i="6"/>
  <c r="AJ36" i="6"/>
  <c r="AJ37" i="6"/>
  <c r="AJ38" i="6"/>
  <c r="AJ39" i="6"/>
  <c r="AJ40" i="6"/>
  <c r="AJ41" i="6"/>
  <c r="AJ42" i="6"/>
  <c r="AJ43" i="6"/>
  <c r="AJ44" i="6"/>
  <c r="AJ45" i="6"/>
  <c r="AJ46" i="6"/>
  <c r="AJ47" i="6"/>
  <c r="AJ48" i="6"/>
  <c r="AJ49" i="6"/>
  <c r="AJ50" i="6"/>
  <c r="AJ51" i="6"/>
  <c r="AJ52" i="6"/>
  <c r="AJ53" i="6"/>
  <c r="AJ54" i="6"/>
  <c r="AJ55" i="6"/>
  <c r="AJ56" i="6"/>
  <c r="AJ57" i="6"/>
  <c r="AJ58" i="6"/>
  <c r="AJ59" i="6"/>
  <c r="AJ60" i="6"/>
  <c r="AJ61" i="6"/>
  <c r="AJ62" i="6"/>
  <c r="AJ63" i="6"/>
  <c r="AJ64" i="6"/>
  <c r="AJ65" i="6"/>
  <c r="AJ66" i="6"/>
  <c r="AJ67" i="6"/>
  <c r="AJ68" i="6"/>
  <c r="AJ69" i="6"/>
  <c r="AJ70" i="6"/>
  <c r="AJ71" i="6"/>
  <c r="AJ72" i="6"/>
  <c r="AJ73" i="6"/>
  <c r="AJ74" i="6"/>
  <c r="AJ75" i="6"/>
  <c r="AJ76" i="6"/>
  <c r="AJ77" i="6"/>
  <c r="AJ78" i="6"/>
  <c r="AJ79" i="6"/>
  <c r="AJ80" i="6"/>
  <c r="AJ81" i="6"/>
  <c r="AJ82" i="6"/>
  <c r="AJ83" i="6"/>
  <c r="AJ84" i="6"/>
  <c r="AJ85" i="6"/>
  <c r="AJ86" i="6"/>
  <c r="AJ87" i="6"/>
  <c r="AJ88" i="6"/>
  <c r="AJ89" i="6"/>
  <c r="AJ90" i="6"/>
  <c r="AJ91" i="6"/>
  <c r="AJ92" i="6"/>
  <c r="AJ93" i="6"/>
  <c r="AJ94" i="6"/>
  <c r="AJ95" i="6"/>
  <c r="AJ96" i="6"/>
  <c r="AJ98" i="6"/>
  <c r="AJ99" i="6"/>
  <c r="AG8" i="6"/>
  <c r="AG9" i="6"/>
  <c r="AG10" i="6"/>
  <c r="AG11" i="6"/>
  <c r="AG12" i="6"/>
  <c r="AG13" i="6"/>
  <c r="AG14" i="6"/>
  <c r="AG15" i="6"/>
  <c r="AG16" i="6"/>
  <c r="AG17" i="6"/>
  <c r="AG18" i="6"/>
  <c r="AG19" i="6"/>
  <c r="AG20" i="6"/>
  <c r="AG21" i="6"/>
  <c r="AG22" i="6"/>
  <c r="AG23" i="6"/>
  <c r="AG24" i="6"/>
  <c r="AG25" i="6"/>
  <c r="AG26" i="6"/>
  <c r="AG27" i="6"/>
  <c r="AG28" i="6"/>
  <c r="AG29" i="6"/>
  <c r="AG30" i="6"/>
  <c r="AG31" i="6"/>
  <c r="AG32" i="6"/>
  <c r="AG33" i="6"/>
  <c r="AG34" i="6"/>
  <c r="AG35" i="6"/>
  <c r="AG36" i="6"/>
  <c r="AG37" i="6"/>
  <c r="AG38" i="6"/>
  <c r="AG39" i="6"/>
  <c r="AG40" i="6"/>
  <c r="AG41" i="6"/>
  <c r="AG42" i="6"/>
  <c r="AG43" i="6"/>
  <c r="AG44" i="6"/>
  <c r="AG45" i="6"/>
  <c r="AG46" i="6"/>
  <c r="AG47" i="6"/>
  <c r="AG48" i="6"/>
  <c r="AG49" i="6"/>
  <c r="AG50" i="6"/>
  <c r="AG51" i="6"/>
  <c r="AG52" i="6"/>
  <c r="AG53" i="6"/>
  <c r="AG54" i="6"/>
  <c r="AG55" i="6"/>
  <c r="AG56" i="6"/>
  <c r="AG57" i="6"/>
  <c r="AG58" i="6"/>
  <c r="AG59" i="6"/>
  <c r="AG60" i="6"/>
  <c r="AG61" i="6"/>
  <c r="AG62" i="6"/>
  <c r="AG63" i="6"/>
  <c r="AG64" i="6"/>
  <c r="AG65" i="6"/>
  <c r="AG66" i="6"/>
  <c r="AG67" i="6"/>
  <c r="AG68" i="6"/>
  <c r="AG69" i="6"/>
  <c r="AG70" i="6"/>
  <c r="AG71" i="6"/>
  <c r="AG72" i="6"/>
  <c r="AG73" i="6"/>
  <c r="AG74" i="6"/>
  <c r="AG75" i="6"/>
  <c r="AG76" i="6"/>
  <c r="AG77" i="6"/>
  <c r="AG78" i="6"/>
  <c r="AG79" i="6"/>
  <c r="AG80" i="6"/>
  <c r="AG81" i="6"/>
  <c r="AG82" i="6"/>
  <c r="AG83" i="6"/>
  <c r="AG84" i="6"/>
  <c r="AG85" i="6"/>
  <c r="AG86" i="6"/>
  <c r="AG87" i="6"/>
  <c r="AG88" i="6"/>
  <c r="AG89" i="6"/>
  <c r="AG90" i="6"/>
  <c r="AG91" i="6"/>
  <c r="AG92" i="6"/>
  <c r="AG93" i="6"/>
  <c r="AG94" i="6"/>
  <c r="AG96" i="6"/>
  <c r="AG97" i="6"/>
  <c r="AG98" i="6"/>
  <c r="AG99" i="6"/>
  <c r="F89" i="7" s="1"/>
  <c r="AJ39" i="9"/>
  <c r="AG39" i="9"/>
  <c r="AJ8" i="9"/>
  <c r="AJ9" i="9"/>
  <c r="J35" i="13" s="1"/>
  <c r="AJ10" i="9"/>
  <c r="AJ11" i="9"/>
  <c r="AJ12" i="9"/>
  <c r="AJ13" i="9"/>
  <c r="AJ14" i="9"/>
  <c r="J27" i="13"/>
  <c r="AJ15" i="9"/>
  <c r="J36" i="13" s="1"/>
  <c r="AJ16" i="9"/>
  <c r="AJ17" i="9"/>
  <c r="AJ18" i="9"/>
  <c r="J26" i="13"/>
  <c r="AJ20" i="9"/>
  <c r="AJ21" i="9"/>
  <c r="AJ22" i="9"/>
  <c r="AJ23" i="9"/>
  <c r="AJ24" i="9"/>
  <c r="AJ26" i="9"/>
  <c r="AJ27" i="9"/>
  <c r="AJ28" i="9"/>
  <c r="AJ29" i="9"/>
  <c r="AJ30" i="9"/>
  <c r="AJ31" i="9"/>
  <c r="AJ32" i="9"/>
  <c r="AJ33" i="9"/>
  <c r="AJ34" i="9"/>
  <c r="AJ35" i="9"/>
  <c r="AJ36" i="9"/>
  <c r="AJ37" i="9"/>
  <c r="AJ38" i="9"/>
  <c r="AJ40" i="9"/>
  <c r="AJ41" i="9"/>
  <c r="AG8" i="9"/>
  <c r="AG9" i="9"/>
  <c r="I35" i="13" s="1"/>
  <c r="AG10" i="9"/>
  <c r="AG11" i="9"/>
  <c r="AG12" i="9"/>
  <c r="AG13" i="9"/>
  <c r="I30" i="13" s="1"/>
  <c r="AG14" i="9"/>
  <c r="I27" i="13" s="1"/>
  <c r="AG17" i="9"/>
  <c r="AG18" i="9"/>
  <c r="I26" i="13" s="1"/>
  <c r="AG19" i="9"/>
  <c r="I39" i="13" s="1"/>
  <c r="AG20" i="9"/>
  <c r="AG21" i="9"/>
  <c r="AG22" i="9"/>
  <c r="AG23" i="9"/>
  <c r="AG24" i="9"/>
  <c r="AG25" i="9"/>
  <c r="AG26" i="9"/>
  <c r="AG27" i="9"/>
  <c r="AG28" i="9"/>
  <c r="AG29" i="9"/>
  <c r="AG30" i="9"/>
  <c r="AG31" i="9"/>
  <c r="AG32" i="9"/>
  <c r="AG33" i="9"/>
  <c r="AG34" i="9"/>
  <c r="AG35" i="9"/>
  <c r="AG36" i="9"/>
  <c r="AG37" i="9"/>
  <c r="AG38" i="9"/>
  <c r="AG40" i="9"/>
  <c r="AG41" i="9"/>
  <c r="D37" i="13"/>
  <c r="I11" i="13"/>
  <c r="I11" i="15"/>
  <c r="J39" i="15"/>
  <c r="I39" i="15"/>
  <c r="H39" i="15"/>
  <c r="G39" i="15"/>
  <c r="F39" i="15"/>
  <c r="E39" i="15" s="1"/>
  <c r="J38" i="15"/>
  <c r="I38" i="15"/>
  <c r="H38" i="15"/>
  <c r="G38" i="15"/>
  <c r="F38" i="15"/>
  <c r="E38" i="15" s="1"/>
  <c r="J36" i="15"/>
  <c r="I36" i="15"/>
  <c r="H36" i="15"/>
  <c r="G36" i="15"/>
  <c r="F36" i="15"/>
  <c r="E36" i="15" s="1"/>
  <c r="J35" i="15"/>
  <c r="I35" i="15"/>
  <c r="H35" i="15"/>
  <c r="G35" i="15"/>
  <c r="F35" i="15"/>
  <c r="J34" i="15"/>
  <c r="I34" i="15"/>
  <c r="H34" i="15"/>
  <c r="G34" i="15"/>
  <c r="F34" i="15"/>
  <c r="E34" i="15" s="1"/>
  <c r="J33" i="15"/>
  <c r="I33" i="15"/>
  <c r="H33" i="15"/>
  <c r="G33" i="15"/>
  <c r="F33" i="15"/>
  <c r="E33" i="15" s="1"/>
  <c r="J32" i="15"/>
  <c r="I32" i="15"/>
  <c r="H32" i="15"/>
  <c r="G32" i="15"/>
  <c r="F32" i="15"/>
  <c r="E32" i="15" s="1"/>
  <c r="J31" i="15"/>
  <c r="I31" i="15"/>
  <c r="H31" i="15"/>
  <c r="G31" i="15"/>
  <c r="F31" i="15"/>
  <c r="E31" i="15" s="1"/>
  <c r="J30" i="15"/>
  <c r="I30" i="15"/>
  <c r="H30" i="15"/>
  <c r="G30" i="15"/>
  <c r="F30" i="15"/>
  <c r="E30" i="15" s="1"/>
  <c r="J29" i="15"/>
  <c r="I29" i="15"/>
  <c r="H29" i="15"/>
  <c r="G29" i="15"/>
  <c r="F29" i="15"/>
  <c r="E29" i="15" s="1"/>
  <c r="J28" i="15"/>
  <c r="I28" i="15"/>
  <c r="H28" i="15"/>
  <c r="G28" i="15"/>
  <c r="F28" i="15"/>
  <c r="E28" i="15" s="1"/>
  <c r="J27" i="15"/>
  <c r="I27" i="15"/>
  <c r="H27" i="15"/>
  <c r="G27" i="15"/>
  <c r="F27" i="15"/>
  <c r="E27" i="15" s="1"/>
  <c r="J26" i="15"/>
  <c r="I26" i="15"/>
  <c r="H26" i="15"/>
  <c r="G26" i="15"/>
  <c r="F26" i="15"/>
  <c r="E26" i="15" s="1"/>
  <c r="J25" i="15"/>
  <c r="I25" i="15"/>
  <c r="H25" i="15"/>
  <c r="G25" i="15"/>
  <c r="F25" i="15"/>
  <c r="E25" i="15" s="1"/>
  <c r="J24" i="15"/>
  <c r="I24" i="15"/>
  <c r="H24" i="15"/>
  <c r="G24" i="15"/>
  <c r="F24" i="15"/>
  <c r="E24" i="15" s="1"/>
  <c r="J23" i="15"/>
  <c r="I23" i="15"/>
  <c r="H23" i="15"/>
  <c r="G23" i="15"/>
  <c r="F23" i="15"/>
  <c r="E23" i="15" s="1"/>
  <c r="J22" i="15"/>
  <c r="H22" i="15"/>
  <c r="G22" i="15"/>
  <c r="F22" i="15"/>
  <c r="E22" i="15" s="1"/>
  <c r="F15" i="15"/>
  <c r="E15" i="15" s="1"/>
  <c r="F14" i="15"/>
  <c r="E14" i="15" s="1"/>
  <c r="F13" i="15"/>
  <c r="E13" i="15" s="1"/>
  <c r="F12" i="15"/>
  <c r="E12" i="15" s="1"/>
  <c r="F11" i="15"/>
  <c r="E11" i="15" s="1"/>
  <c r="F10" i="15"/>
  <c r="D5" i="15"/>
  <c r="D4" i="15"/>
  <c r="D3" i="15"/>
  <c r="D40" i="15"/>
  <c r="D37" i="15"/>
  <c r="D17" i="15"/>
  <c r="H36" i="13"/>
  <c r="G36" i="13"/>
  <c r="F36" i="13"/>
  <c r="E36" i="13" s="1"/>
  <c r="D40" i="13"/>
  <c r="H22" i="13"/>
  <c r="D2" i="7"/>
  <c r="J39" i="13"/>
  <c r="H39" i="13"/>
  <c r="G39" i="13"/>
  <c r="F39" i="13"/>
  <c r="E39" i="13" s="1"/>
  <c r="J38" i="13"/>
  <c r="I38" i="13"/>
  <c r="H38" i="13"/>
  <c r="G38" i="13"/>
  <c r="F38" i="13"/>
  <c r="E38" i="13" s="1"/>
  <c r="H35" i="13"/>
  <c r="G35" i="13"/>
  <c r="F35" i="13"/>
  <c r="E35" i="13" s="1"/>
  <c r="J34" i="13"/>
  <c r="I34" i="13"/>
  <c r="H34" i="13"/>
  <c r="G34" i="13"/>
  <c r="F34" i="13"/>
  <c r="E34" i="13" s="1"/>
  <c r="J33" i="13"/>
  <c r="I33" i="13"/>
  <c r="H33" i="13"/>
  <c r="G33" i="13"/>
  <c r="F33" i="13"/>
  <c r="E33" i="13" s="1"/>
  <c r="J32" i="13"/>
  <c r="I32" i="13"/>
  <c r="H32" i="13"/>
  <c r="G32" i="13"/>
  <c r="F32" i="13"/>
  <c r="E32" i="13" s="1"/>
  <c r="J31" i="13"/>
  <c r="I31" i="13"/>
  <c r="H31" i="13"/>
  <c r="G31" i="13"/>
  <c r="F31" i="13"/>
  <c r="E31" i="13" s="1"/>
  <c r="H30" i="13"/>
  <c r="G30" i="13"/>
  <c r="F30" i="13"/>
  <c r="E30" i="13" s="1"/>
  <c r="J29" i="13"/>
  <c r="I29" i="13"/>
  <c r="H29" i="13"/>
  <c r="G29" i="13"/>
  <c r="F29" i="13"/>
  <c r="E29" i="13" s="1"/>
  <c r="H28" i="13"/>
  <c r="G28" i="13"/>
  <c r="F28" i="13"/>
  <c r="E28" i="13" s="1"/>
  <c r="H27" i="13"/>
  <c r="G27" i="13"/>
  <c r="F27" i="13"/>
  <c r="E27" i="13" s="1"/>
  <c r="H26" i="13"/>
  <c r="G26" i="13"/>
  <c r="F26" i="13"/>
  <c r="E26" i="13" s="1"/>
  <c r="J25" i="13"/>
  <c r="I25" i="13"/>
  <c r="H25" i="13"/>
  <c r="G25" i="13"/>
  <c r="F25" i="13"/>
  <c r="E25" i="13" s="1"/>
  <c r="J24" i="13"/>
  <c r="I24" i="13"/>
  <c r="H24" i="13"/>
  <c r="G24" i="13"/>
  <c r="F24" i="13"/>
  <c r="E24" i="13" s="1"/>
  <c r="H23" i="13"/>
  <c r="G23" i="13"/>
  <c r="F23" i="13"/>
  <c r="E23" i="13" s="1"/>
  <c r="G22" i="13"/>
  <c r="F22" i="13"/>
  <c r="E22" i="13" s="1"/>
  <c r="F15" i="13"/>
  <c r="E15" i="13" s="1"/>
  <c r="F14" i="13"/>
  <c r="E14" i="13" s="1"/>
  <c r="F13" i="13"/>
  <c r="E13" i="13" s="1"/>
  <c r="F12" i="13"/>
  <c r="E12" i="13" s="1"/>
  <c r="F11" i="13"/>
  <c r="E11" i="13" s="1"/>
  <c r="D5" i="13"/>
  <c r="D4" i="13"/>
  <c r="D3" i="13"/>
  <c r="D17" i="13"/>
  <c r="B93" i="7"/>
  <c r="E93" i="7"/>
  <c r="D93" i="7"/>
  <c r="C93" i="7"/>
  <c r="D90" i="7"/>
  <c r="E90" i="7"/>
  <c r="D91" i="7"/>
  <c r="E91" i="7"/>
  <c r="D92" i="7"/>
  <c r="E92" i="7"/>
  <c r="D94" i="7"/>
  <c r="E94" i="7"/>
  <c r="D95" i="7"/>
  <c r="E95" i="7"/>
  <c r="D96" i="7"/>
  <c r="E96" i="7"/>
  <c r="D97" i="7"/>
  <c r="E97" i="7"/>
  <c r="D98" i="7"/>
  <c r="E98" i="7"/>
  <c r="D99" i="7"/>
  <c r="E99" i="7"/>
  <c r="D100" i="7"/>
  <c r="E100" i="7"/>
  <c r="D101" i="7"/>
  <c r="E101" i="7"/>
  <c r="D102" i="7"/>
  <c r="E102" i="7"/>
  <c r="D103" i="7"/>
  <c r="E103" i="7"/>
  <c r="D104" i="7"/>
  <c r="E104" i="7"/>
  <c r="D105" i="7"/>
  <c r="E105" i="7"/>
  <c r="D106" i="7"/>
  <c r="E106" i="7"/>
  <c r="D107" i="7"/>
  <c r="E107" i="7"/>
  <c r="D108" i="7"/>
  <c r="E108" i="7"/>
  <c r="D109" i="7"/>
  <c r="E109" i="7"/>
  <c r="D110" i="7"/>
  <c r="E110" i="7"/>
  <c r="E89" i="7"/>
  <c r="D89" i="7"/>
  <c r="C90" i="7"/>
  <c r="C91" i="7"/>
  <c r="C92" i="7"/>
  <c r="C94" i="7"/>
  <c r="C95" i="7"/>
  <c r="C96" i="7"/>
  <c r="C97" i="7"/>
  <c r="C98" i="7"/>
  <c r="C99" i="7"/>
  <c r="C100" i="7"/>
  <c r="C101" i="7"/>
  <c r="C102" i="7"/>
  <c r="C103" i="7"/>
  <c r="C104" i="7"/>
  <c r="C105" i="7"/>
  <c r="C106" i="7"/>
  <c r="C107" i="7"/>
  <c r="C108" i="7"/>
  <c r="C109" i="7"/>
  <c r="C110" i="7"/>
  <c r="C89" i="7"/>
  <c r="B90" i="7"/>
  <c r="B91" i="7"/>
  <c r="B92" i="7"/>
  <c r="B94" i="7"/>
  <c r="B95" i="7"/>
  <c r="B96" i="7"/>
  <c r="B97" i="7"/>
  <c r="B98" i="7"/>
  <c r="B99" i="7"/>
  <c r="B100" i="7"/>
  <c r="B101" i="7"/>
  <c r="B102" i="7"/>
  <c r="B103" i="7"/>
  <c r="B104" i="7"/>
  <c r="B105" i="7"/>
  <c r="B106" i="7"/>
  <c r="B107" i="7"/>
  <c r="B108" i="7"/>
  <c r="B109" i="7"/>
  <c r="B110" i="7"/>
  <c r="AD42" i="9"/>
  <c r="AA42" i="9"/>
  <c r="X42" i="9"/>
  <c r="U42" i="9"/>
  <c r="I36" i="13"/>
  <c r="J23" i="13"/>
  <c r="I23" i="13"/>
  <c r="AM7" i="9"/>
  <c r="AM8" i="9" s="1"/>
  <c r="AM9" i="9" s="1"/>
  <c r="AM10" i="9" s="1"/>
  <c r="AM11" i="9" s="1"/>
  <c r="AM12" i="9" s="1"/>
  <c r="AM13" i="9" s="1"/>
  <c r="AM14" i="9" s="1"/>
  <c r="AM15" i="9" s="1"/>
  <c r="AM16" i="9" s="1"/>
  <c r="AM17" i="9" s="1"/>
  <c r="AM18" i="9" s="1"/>
  <c r="AM19" i="9" s="1"/>
  <c r="AM20" i="9" s="1"/>
  <c r="AM21" i="9" s="1"/>
  <c r="AJ7" i="9"/>
  <c r="AG7" i="9"/>
  <c r="AD100" i="6"/>
  <c r="AA100" i="6"/>
  <c r="X100" i="6"/>
  <c r="U100" i="6"/>
  <c r="G110" i="7"/>
  <c r="F109" i="7"/>
  <c r="G108" i="7"/>
  <c r="F108" i="7"/>
  <c r="F107" i="7"/>
  <c r="G106" i="7"/>
  <c r="F106" i="7"/>
  <c r="G105" i="7"/>
  <c r="G104" i="7"/>
  <c r="F104" i="7"/>
  <c r="G103" i="7"/>
  <c r="F103" i="7"/>
  <c r="G102" i="7"/>
  <c r="F101" i="7"/>
  <c r="F99" i="7"/>
  <c r="G100" i="7"/>
  <c r="G98" i="7"/>
  <c r="F97" i="7"/>
  <c r="F96" i="7"/>
  <c r="F95" i="7"/>
  <c r="G94" i="7"/>
  <c r="F94" i="7"/>
  <c r="G93" i="7"/>
  <c r="F93" i="7"/>
  <c r="G92" i="7"/>
  <c r="F92" i="7"/>
  <c r="G91" i="7"/>
  <c r="F91" i="7"/>
  <c r="G90" i="7"/>
  <c r="F90" i="7"/>
  <c r="AM7" i="6"/>
  <c r="AM8" i="6" s="1"/>
  <c r="AM9" i="6" s="1"/>
  <c r="AM10" i="6" s="1"/>
  <c r="AM11" i="6" s="1"/>
  <c r="AM12" i="6" s="1"/>
  <c r="AM13" i="6" s="1"/>
  <c r="AM14" i="6" s="1"/>
  <c r="AM15" i="6" s="1"/>
  <c r="AM16" i="6" s="1"/>
  <c r="AM17" i="6" s="1"/>
  <c r="AM18" i="6" s="1"/>
  <c r="AM19" i="6" s="1"/>
  <c r="AM20" i="6" s="1"/>
  <c r="AM21" i="6" s="1"/>
  <c r="AM22" i="6" s="1"/>
  <c r="AM23" i="6" s="1"/>
  <c r="AM24" i="6" s="1"/>
  <c r="AM25" i="6" s="1"/>
  <c r="AM26" i="6" s="1"/>
  <c r="AM27" i="6" s="1"/>
  <c r="AM28" i="6" s="1"/>
  <c r="AM29" i="6" s="1"/>
  <c r="AM30" i="6" s="1"/>
  <c r="AM31" i="6" s="1"/>
  <c r="AM32" i="6" s="1"/>
  <c r="AM33" i="6" s="1"/>
  <c r="AM34" i="6" s="1"/>
  <c r="AM35" i="6" s="1"/>
  <c r="AM36" i="6" s="1"/>
  <c r="AM37" i="6" s="1"/>
  <c r="AM38" i="6" s="1"/>
  <c r="AM39" i="6" s="1"/>
  <c r="AM40" i="6" s="1"/>
  <c r="AM41" i="6" s="1"/>
  <c r="AM42" i="6" s="1"/>
  <c r="AM43" i="6" s="1"/>
  <c r="AM44" i="6" s="1"/>
  <c r="AM45" i="6" s="1"/>
  <c r="AM46" i="6" s="1"/>
  <c r="AM47" i="6" s="1"/>
  <c r="AM48" i="6" s="1"/>
  <c r="AM49" i="6" s="1"/>
  <c r="AM50" i="6" s="1"/>
  <c r="AM51" i="6" s="1"/>
  <c r="AM52" i="6" s="1"/>
  <c r="AM53" i="6" s="1"/>
  <c r="AM54" i="6" s="1"/>
  <c r="AM55" i="6" s="1"/>
  <c r="AM56" i="6" s="1"/>
  <c r="AM57" i="6" s="1"/>
  <c r="AM58" i="6" s="1"/>
  <c r="AM59" i="6" s="1"/>
  <c r="AM60" i="6" s="1"/>
  <c r="AM61" i="6" s="1"/>
  <c r="AM62" i="6" s="1"/>
  <c r="AM63" i="6" s="1"/>
  <c r="AM64" i="6" s="1"/>
  <c r="AM65" i="6" s="1"/>
  <c r="AM66" i="6" s="1"/>
  <c r="AM67" i="6" s="1"/>
  <c r="AM68" i="6" s="1"/>
  <c r="AM69" i="6" s="1"/>
  <c r="AM70" i="6" s="1"/>
  <c r="AM71" i="6" s="1"/>
  <c r="AM72" i="6" s="1"/>
  <c r="AM73" i="6" s="1"/>
  <c r="AM74" i="6" s="1"/>
  <c r="AM75" i="6" s="1"/>
  <c r="AM76" i="6" s="1"/>
  <c r="AM77" i="6" s="1"/>
  <c r="AM78" i="6" s="1"/>
  <c r="AM79" i="6" s="1"/>
  <c r="AM80" i="6" s="1"/>
  <c r="AM81" i="6" s="1"/>
  <c r="AM82" i="6" s="1"/>
  <c r="AM83" i="6" s="1"/>
  <c r="AM84" i="6" s="1"/>
  <c r="AM85" i="6" s="1"/>
  <c r="AM86" i="6" s="1"/>
  <c r="AM87" i="6" s="1"/>
  <c r="AM88" i="6" s="1"/>
  <c r="AM89" i="6" s="1"/>
  <c r="AM90" i="6" s="1"/>
  <c r="AM91" i="6" s="1"/>
  <c r="AM92" i="6" s="1"/>
  <c r="AM93" i="6" s="1"/>
  <c r="AM94" i="6" s="1"/>
  <c r="AM95" i="6" s="1"/>
  <c r="AM96" i="6" s="1"/>
  <c r="AM97" i="6" s="1"/>
  <c r="AM98" i="6" s="1"/>
  <c r="AM99" i="6" s="1"/>
  <c r="AJ7" i="6"/>
  <c r="G101" i="7"/>
  <c r="AG7" i="6"/>
  <c r="F110" i="7"/>
  <c r="F102" i="7"/>
  <c r="F105" i="7"/>
  <c r="G99" i="7"/>
  <c r="G96" i="7"/>
  <c r="G109" i="7"/>
  <c r="G107" i="7"/>
  <c r="F100" i="7"/>
  <c r="F98" i="7"/>
  <c r="G97" i="7"/>
  <c r="J22" i="13" l="1"/>
  <c r="AJ42" i="9"/>
  <c r="I22" i="13"/>
  <c r="I12" i="13"/>
  <c r="D43" i="13"/>
  <c r="I28" i="13"/>
  <c r="J28" i="13"/>
  <c r="G40" i="13"/>
  <c r="J30" i="13"/>
  <c r="J37" i="15"/>
  <c r="D43" i="15"/>
  <c r="I22" i="15"/>
  <c r="I40" i="15" s="1"/>
  <c r="H37" i="15"/>
  <c r="G95" i="7"/>
  <c r="G111" i="7" s="1"/>
  <c r="G37" i="15"/>
  <c r="H37" i="13"/>
  <c r="G37" i="13"/>
  <c r="H40" i="13"/>
  <c r="L10" i="13" s="1"/>
  <c r="E37" i="13"/>
  <c r="AG100" i="6"/>
  <c r="AJ100" i="6"/>
  <c r="F37" i="15"/>
  <c r="I37" i="15"/>
  <c r="B111" i="7"/>
  <c r="E35" i="15"/>
  <c r="E37" i="15" s="1"/>
  <c r="J40" i="15"/>
  <c r="C111" i="7"/>
  <c r="H40" i="15"/>
  <c r="L10" i="15" s="1"/>
  <c r="I12" i="15"/>
  <c r="D111" i="7"/>
  <c r="E111" i="7"/>
  <c r="F40" i="15"/>
  <c r="F16" i="15" s="1"/>
  <c r="F17" i="15" s="1"/>
  <c r="F43" i="15" s="1"/>
  <c r="F111" i="7"/>
  <c r="G40" i="15"/>
  <c r="J37" i="13"/>
  <c r="F37" i="13"/>
  <c r="I37" i="13"/>
  <c r="E10" i="13"/>
  <c r="E40" i="13"/>
  <c r="AG42" i="9"/>
  <c r="E10" i="15"/>
  <c r="F40" i="13"/>
  <c r="F16" i="13" s="1"/>
  <c r="J40" i="13" l="1"/>
  <c r="I40" i="13"/>
  <c r="E40" i="15"/>
  <c r="H111" i="7"/>
  <c r="E16" i="15"/>
  <c r="E17" i="15" s="1"/>
  <c r="E16" i="13"/>
  <c r="E17" i="13" s="1"/>
  <c r="E43" i="13" s="1"/>
  <c r="F17" i="13"/>
  <c r="F43" i="13" s="1"/>
  <c r="E43"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8" authorId="0" shapeId="0" xr:uid="{00000000-0006-0000-0000-000002000000}">
      <text>
        <r>
          <rPr>
            <b/>
            <sz val="9"/>
            <color indexed="81"/>
            <rFont val="ＭＳ Ｐゴシック"/>
            <family val="3"/>
            <charset val="128"/>
          </rPr>
          <t>・既定予算額欄には、交付決定（変更交付決定）時の収入予算額を入力してください。</t>
        </r>
      </text>
    </comment>
    <comment ref="F10" authorId="0" shapeId="0" xr:uid="{00000000-0006-0000-0000-000003000000}">
      <text>
        <r>
          <rPr>
            <b/>
            <sz val="9"/>
            <color indexed="81"/>
            <rFont val="ＭＳ Ｐゴシック"/>
            <family val="3"/>
            <charset val="128"/>
          </rPr>
          <t>・くじ助成金収入額の決算額欄が、「助成対象経費 うち限度
　額（B）」の合計額×助成割合、を超える場合は、紫色に変
　わります。
→紫色に変わらないよう、収支簿シート上で、くじ助成金収
　入の額【くじ助成金（精算払）】を削減してください。
・くじ助成金収入額の決算額欄が、既定予算額を超える場合
　は、水色に変わります。
→水色に変わらないよう、収支簿シート上で、くじ助成金収
　入の額を削減してください。</t>
        </r>
      </text>
    </comment>
    <comment ref="I12" authorId="0" shapeId="0" xr:uid="{00000000-0006-0000-0000-000005000000}">
      <text>
        <r>
          <rPr>
            <b/>
            <sz val="9"/>
            <color indexed="81"/>
            <rFont val="ＭＳ Ｐゴシック"/>
            <family val="3"/>
            <charset val="128"/>
          </rPr>
          <t>・精算払額がマイナス（△）となり、他事業で精算払額がある
　場合は相殺となります。
  相殺後の金額もマイナスになる場合は返還が発生します。</t>
        </r>
      </text>
    </comment>
    <comment ref="F16" authorId="0" shapeId="0" xr:uid="{00000000-0006-0000-0000-000006000000}">
      <text>
        <r>
          <rPr>
            <b/>
            <sz val="9"/>
            <color indexed="81"/>
            <rFont val="ＭＳ Ｐゴシック"/>
            <family val="3"/>
            <charset val="128"/>
          </rPr>
          <t>・（収入）決算額欄の合計額が、（支出）決算額欄の合計額を上回った
　場合、自己負担金の決算額欄がマイナスの値になり、赤色に変わり
　ます。
→赤色に変わらないよう、収入総額と支出総額の差額（1,000円未満
　切上げ）を、収支簿シート上のくじ助成金収入の額から削減してくだ
　さい。
　（※数式が入力されているため、（収入）決算額欄には直接入力しな
　　　いようにしてください。）</t>
        </r>
      </text>
    </comment>
    <comment ref="D20" authorId="0" shapeId="0" xr:uid="{00000000-0006-0000-0000-000007000000}">
      <text>
        <r>
          <rPr>
            <b/>
            <sz val="9"/>
            <color indexed="81"/>
            <rFont val="ＭＳ Ｐゴシック"/>
            <family val="3"/>
            <charset val="128"/>
          </rPr>
          <t>・既定予算額欄には、交付決定（変更交付決定）時の支出予算額を入力してください。</t>
        </r>
      </text>
    </comment>
    <comment ref="H22" authorId="0" shapeId="0" xr:uid="{00000000-0006-0000-0000-000008000000}">
      <text>
        <r>
          <rPr>
            <b/>
            <sz val="9"/>
            <color indexed="81"/>
            <rFont val="ＭＳ Ｐゴシック"/>
            <family val="3"/>
            <charset val="128"/>
          </rPr>
          <t>諸謝金の「助成対象経費 うち限度額（B）」欄は、諸謝金の「助成対象経費うち限度額（B）」と雑役務費の派遣費の「助成対象経費うち限度額（B）の合算額が、「助成対象経費 対象経費（A）」の合計額の50％を超える金額となっている場合、文字が赤色及びセルが黄色で表示されます。
この場合、限度額を超過した金額の計上となりますので、収支簿シート上で、「助成対象経費 対象経費（A）」の合計額に50％を乗じて得た金額（小数点以下切捨て）と、諸謝金の「助成対象経費 うち限度額（B)」と雑役務費の派遣費の「助成対象経費うち限度額（B）」の合算額の差額を、諸謝金の「うち限度額」の金額から差し引いてください。（収支簿の最後の計上の次の行で「収支科目」を諸謝金、「うち限度額」をマイナス差額、と入力してください。収支簿記載例シート（収支簿No.14）を参照。）</t>
        </r>
      </text>
    </comment>
    <comment ref="H28" authorId="0" shapeId="0" xr:uid="{00000000-0006-0000-0000-000009000000}">
      <text>
        <r>
          <rPr>
            <b/>
            <sz val="9"/>
            <color indexed="81"/>
            <rFont val="ＭＳ Ｐゴシック"/>
            <family val="3"/>
            <charset val="128"/>
          </rPr>
          <t>スポーツ用具費の「助成対象経費 うち限度額（B）」は、「助成対象経費 対象経費（A）」の合計額の30%を超える金額を計上した場合、文字が赤色及びセルが黄色で表示されます。
この場合、限度額を超過した金額の計上となりますので、収支簿シート上で、「助成対象経費 対象経費（A）」の合計額に30%を乗じて得た金額（小数点以下切捨て）」とスポーツ用具費の「助成対象経費 うち限度額（B）」の差額を、スポーツ用具費の「うち限度額」の金額から差し引いてください。（収支簿の最後の計上の次の行で「収支科目」をスポーツ用具費、「うち限度額」をマイナス差額、と入力してください。収支簿記載例シート（収支簿No.15）を参照。）</t>
        </r>
      </text>
    </comment>
    <comment ref="G40" authorId="0" shapeId="0" xr:uid="{00000000-0006-0000-0000-00000B000000}">
      <text>
        <r>
          <rPr>
            <b/>
            <sz val="9"/>
            <color indexed="81"/>
            <rFont val="ＭＳ Ｐゴシック"/>
            <family val="3"/>
            <charset val="128"/>
          </rPr>
          <t>750千円を下回った場合はセルが赤色に変わります。
→赤色に変わった場合は助成対象事業の要件を満たさないことになりますので、事前にJSCまでご連絡ください。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G1" authorId="0" shapeId="0" xr:uid="{00000000-0006-0000-0100-000001000000}">
      <text>
        <r>
          <rPr>
            <b/>
            <sz val="9"/>
            <color indexed="81"/>
            <rFont val="ＭＳ Ｐゴシック"/>
            <family val="3"/>
            <charset val="128"/>
          </rPr>
          <t>団体名の途中でスペースを入力しないこと。
（正）NPO法人○○スポーツクラブ
（誤）NPO法人＿○○スポーツクラブ</t>
        </r>
      </text>
    </comment>
    <comment ref="AG2" authorId="0" shapeId="0" xr:uid="{00000000-0006-0000-0100-000002000000}">
      <text>
        <r>
          <rPr>
            <b/>
            <sz val="9"/>
            <color indexed="81"/>
            <rFont val="ＭＳ Ｐゴシック"/>
            <family val="3"/>
            <charset val="128"/>
          </rPr>
          <t>事業名には、交付決定通知書に記載されている事業名を記入すること。</t>
        </r>
      </text>
    </comment>
    <comment ref="C42" authorId="0" shapeId="0" xr:uid="{00000000-0006-0000-0100-000004000000}">
      <text>
        <r>
          <rPr>
            <b/>
            <sz val="9"/>
            <color indexed="81"/>
            <rFont val="ＭＳ Ｐゴシック"/>
            <family val="3"/>
            <charset val="128"/>
          </rPr>
          <t>オレンジ色の行には入力しない。
行を追加する場合には、オレンジ色の行の上に追加すること。</t>
        </r>
      </text>
    </comment>
  </commentList>
</comments>
</file>

<file path=xl/sharedStrings.xml><?xml version="1.0" encoding="utf-8"?>
<sst xmlns="http://schemas.openxmlformats.org/spreadsheetml/2006/main" count="436" uniqueCount="246">
  <si>
    <t>団体名</t>
    <rPh sb="0" eb="2">
      <t>ダンタイ</t>
    </rPh>
    <rPh sb="2" eb="3">
      <t>メイ</t>
    </rPh>
    <phoneticPr fontId="1"/>
  </si>
  <si>
    <t>科目</t>
    <rPh sb="0" eb="2">
      <t>カモク</t>
    </rPh>
    <phoneticPr fontId="1"/>
  </si>
  <si>
    <t>合計</t>
    <rPh sb="0" eb="2">
      <t>ゴウケイ</t>
    </rPh>
    <phoneticPr fontId="1"/>
  </si>
  <si>
    <t>助　　成　　対　　象　　経　　費</t>
    <rPh sb="0" eb="1">
      <t>ジョ</t>
    </rPh>
    <rPh sb="3" eb="4">
      <t>ナル</t>
    </rPh>
    <rPh sb="6" eb="7">
      <t>ツイ</t>
    </rPh>
    <rPh sb="9" eb="10">
      <t>ゾウ</t>
    </rPh>
    <rPh sb="12" eb="13">
      <t>ケイ</t>
    </rPh>
    <rPh sb="15" eb="16">
      <t>ヒ</t>
    </rPh>
    <phoneticPr fontId="1"/>
  </si>
  <si>
    <t>諸謝金</t>
    <rPh sb="0" eb="1">
      <t>ショ</t>
    </rPh>
    <rPh sb="1" eb="3">
      <t>シャキン</t>
    </rPh>
    <phoneticPr fontId="1"/>
  </si>
  <si>
    <t>旅費</t>
    <rPh sb="0" eb="2">
      <t>リョヒ</t>
    </rPh>
    <phoneticPr fontId="1"/>
  </si>
  <si>
    <t>渡航費</t>
    <rPh sb="0" eb="3">
      <t>トコウヒ</t>
    </rPh>
    <phoneticPr fontId="1"/>
  </si>
  <si>
    <t>滞在費</t>
    <rPh sb="0" eb="3">
      <t>タイザイヒ</t>
    </rPh>
    <phoneticPr fontId="1"/>
  </si>
  <si>
    <t>借料及び損料</t>
    <rPh sb="0" eb="2">
      <t>シャクリョウ</t>
    </rPh>
    <rPh sb="2" eb="3">
      <t>オヨ</t>
    </rPh>
    <rPh sb="4" eb="6">
      <t>ソンリョウ</t>
    </rPh>
    <phoneticPr fontId="1"/>
  </si>
  <si>
    <t>消耗品費</t>
    <rPh sb="0" eb="2">
      <t>ショウモウ</t>
    </rPh>
    <rPh sb="2" eb="3">
      <t>ヒン</t>
    </rPh>
    <rPh sb="3" eb="4">
      <t>ヒ</t>
    </rPh>
    <phoneticPr fontId="1"/>
  </si>
  <si>
    <t>スポーツ用具費</t>
    <rPh sb="4" eb="6">
      <t>ヨウグ</t>
    </rPh>
    <rPh sb="6" eb="7">
      <t>ヒ</t>
    </rPh>
    <phoneticPr fontId="1"/>
  </si>
  <si>
    <t>備品費</t>
    <rPh sb="0" eb="2">
      <t>ビヒン</t>
    </rPh>
    <rPh sb="2" eb="3">
      <t>ヒ</t>
    </rPh>
    <phoneticPr fontId="1"/>
  </si>
  <si>
    <t>印刷製本費</t>
    <rPh sb="0" eb="2">
      <t>インサツ</t>
    </rPh>
    <rPh sb="2" eb="4">
      <t>セイホン</t>
    </rPh>
    <rPh sb="4" eb="5">
      <t>ヒ</t>
    </rPh>
    <phoneticPr fontId="1"/>
  </si>
  <si>
    <t>通信運搬費</t>
    <rPh sb="0" eb="2">
      <t>ツウシン</t>
    </rPh>
    <rPh sb="2" eb="4">
      <t>ウンパン</t>
    </rPh>
    <rPh sb="4" eb="5">
      <t>ヒ</t>
    </rPh>
    <phoneticPr fontId="1"/>
  </si>
  <si>
    <t>委託費</t>
    <rPh sb="0" eb="2">
      <t>イタク</t>
    </rPh>
    <rPh sb="2" eb="3">
      <t>ヒ</t>
    </rPh>
    <phoneticPr fontId="1"/>
  </si>
  <si>
    <t>賃金</t>
    <rPh sb="0" eb="2">
      <t>チンギン</t>
    </rPh>
    <phoneticPr fontId="1"/>
  </si>
  <si>
    <t>会議費</t>
    <rPh sb="0" eb="3">
      <t>カイギヒ</t>
    </rPh>
    <phoneticPr fontId="1"/>
  </si>
  <si>
    <t>雑役務費</t>
    <rPh sb="0" eb="2">
      <t>ザツエキ</t>
    </rPh>
    <rPh sb="2" eb="3">
      <t>ム</t>
    </rPh>
    <rPh sb="3" eb="4">
      <t>ヒ</t>
    </rPh>
    <phoneticPr fontId="1"/>
  </si>
  <si>
    <t>自己負担金</t>
    <phoneticPr fontId="1"/>
  </si>
  <si>
    <t>既定予算額</t>
    <rPh sb="0" eb="2">
      <t>キテイ</t>
    </rPh>
    <rPh sb="2" eb="5">
      <t>ヨサンガク</t>
    </rPh>
    <phoneticPr fontId="1"/>
  </si>
  <si>
    <t>総合型地域スポーツクラブ活動基盤強化</t>
  </si>
  <si>
    <t>補助金・交付金</t>
    <rPh sb="0" eb="3">
      <t>ホジョキン</t>
    </rPh>
    <rPh sb="4" eb="7">
      <t>コウフキン</t>
    </rPh>
    <phoneticPr fontId="1"/>
  </si>
  <si>
    <t>団体名</t>
    <rPh sb="0" eb="2">
      <t>ダンタイ</t>
    </rPh>
    <rPh sb="2" eb="3">
      <t>メイ</t>
    </rPh>
    <phoneticPr fontId="4"/>
  </si>
  <si>
    <t>助成区分</t>
    <rPh sb="0" eb="2">
      <t>ジョセイ</t>
    </rPh>
    <rPh sb="2" eb="4">
      <t>クブン</t>
    </rPh>
    <phoneticPr fontId="4"/>
  </si>
  <si>
    <t>助成事業
細目名</t>
    <rPh sb="0" eb="2">
      <t>ジョセイ</t>
    </rPh>
    <rPh sb="2" eb="4">
      <t>ジギョウ</t>
    </rPh>
    <rPh sb="5" eb="7">
      <t>サイモク</t>
    </rPh>
    <rPh sb="7" eb="8">
      <t>メイ</t>
    </rPh>
    <phoneticPr fontId="4"/>
  </si>
  <si>
    <t>事業名</t>
    <rPh sb="0" eb="2">
      <t>ジギョウ</t>
    </rPh>
    <rPh sb="2" eb="3">
      <t>メイ</t>
    </rPh>
    <phoneticPr fontId="4"/>
  </si>
  <si>
    <t xml:space="preserve"> </t>
    <phoneticPr fontId="4"/>
  </si>
  <si>
    <t>NO.</t>
    <phoneticPr fontId="4"/>
  </si>
  <si>
    <t>入出金日付</t>
    <rPh sb="0" eb="3">
      <t>ニュウシュツキン</t>
    </rPh>
    <rPh sb="3" eb="5">
      <t>ヒヅケ</t>
    </rPh>
    <phoneticPr fontId="4"/>
  </si>
  <si>
    <t>取引先</t>
    <rPh sb="0" eb="3">
      <t>トリヒキサキ</t>
    </rPh>
    <phoneticPr fontId="4"/>
  </si>
  <si>
    <t>内容</t>
    <rPh sb="0" eb="2">
      <t>ナイヨウ</t>
    </rPh>
    <phoneticPr fontId="4"/>
  </si>
  <si>
    <t>収支科目</t>
    <rPh sb="0" eb="2">
      <t>シュウシ</t>
    </rPh>
    <rPh sb="2" eb="4">
      <t>カモク</t>
    </rPh>
    <phoneticPr fontId="4"/>
  </si>
  <si>
    <t>種別</t>
    <rPh sb="0" eb="2">
      <t>シュベツ</t>
    </rPh>
    <phoneticPr fontId="4"/>
  </si>
  <si>
    <t>収入額</t>
    <rPh sb="0" eb="3">
      <t>シュウニュウガク</t>
    </rPh>
    <phoneticPr fontId="4"/>
  </si>
  <si>
    <t>支出額</t>
    <rPh sb="0" eb="3">
      <t>シシュツガク</t>
    </rPh>
    <phoneticPr fontId="4"/>
  </si>
  <si>
    <t>差引残高</t>
    <rPh sb="0" eb="2">
      <t>サシヒキ</t>
    </rPh>
    <rPh sb="2" eb="4">
      <t>ザンダカ</t>
    </rPh>
    <phoneticPr fontId="4"/>
  </si>
  <si>
    <t>対象経費</t>
    <rPh sb="0" eb="2">
      <t>タイショウ</t>
    </rPh>
    <rPh sb="2" eb="4">
      <t>ケイヒ</t>
    </rPh>
    <phoneticPr fontId="4"/>
  </si>
  <si>
    <t>うち限度額</t>
    <rPh sb="2" eb="5">
      <t>ゲンドガク</t>
    </rPh>
    <phoneticPr fontId="4"/>
  </si>
  <si>
    <t>限度額との差</t>
    <rPh sb="0" eb="3">
      <t>ゲンドガク</t>
    </rPh>
    <rPh sb="5" eb="6">
      <t>サ</t>
    </rPh>
    <phoneticPr fontId="4"/>
  </si>
  <si>
    <t>対象外経費</t>
    <rPh sb="0" eb="3">
      <t>タイショウガイ</t>
    </rPh>
    <rPh sb="3" eb="5">
      <t>ケイヒ</t>
    </rPh>
    <phoneticPr fontId="4"/>
  </si>
  <si>
    <t>助成区分</t>
    <rPh sb="0" eb="2">
      <t>ジョセイ</t>
    </rPh>
    <rPh sb="2" eb="4">
      <t>クブン</t>
    </rPh>
    <phoneticPr fontId="1"/>
  </si>
  <si>
    <t>助成事業名</t>
    <rPh sb="0" eb="2">
      <t>ジョセイ</t>
    </rPh>
    <rPh sb="2" eb="4">
      <t>ジギョウ</t>
    </rPh>
    <rPh sb="4" eb="5">
      <t>メイ</t>
    </rPh>
    <phoneticPr fontId="1"/>
  </si>
  <si>
    <t>助成事業細目名</t>
    <rPh sb="0" eb="2">
      <t>ジョセイ</t>
    </rPh>
    <rPh sb="2" eb="4">
      <t>ジギョウ</t>
    </rPh>
    <rPh sb="4" eb="6">
      <t>サイモク</t>
    </rPh>
    <rPh sb="6" eb="7">
      <t>メイ</t>
    </rPh>
    <phoneticPr fontId="1"/>
  </si>
  <si>
    <t>経理区分</t>
    <rPh sb="0" eb="2">
      <t>ケイリ</t>
    </rPh>
    <rPh sb="2" eb="4">
      <t>クブン</t>
    </rPh>
    <phoneticPr fontId="4"/>
  </si>
  <si>
    <t>内訳</t>
    <rPh sb="0" eb="2">
      <t>ウチワケ</t>
    </rPh>
    <phoneticPr fontId="4"/>
  </si>
  <si>
    <t>種別</t>
    <rPh sb="0" eb="2">
      <t>シュベツ</t>
    </rPh>
    <phoneticPr fontId="4"/>
  </si>
  <si>
    <t>助成金収入</t>
    <rPh sb="0" eb="3">
      <t>ジョセイキン</t>
    </rPh>
    <rPh sb="3" eb="5">
      <t>シュウニュウ</t>
    </rPh>
    <phoneticPr fontId="4"/>
  </si>
  <si>
    <t>振込</t>
    <rPh sb="0" eb="2">
      <t>フリコミ</t>
    </rPh>
    <phoneticPr fontId="4"/>
  </si>
  <si>
    <t>協賛金収入</t>
    <rPh sb="0" eb="3">
      <t>キョウサンキン</t>
    </rPh>
    <rPh sb="3" eb="5">
      <t>シュウニュウ</t>
    </rPh>
    <phoneticPr fontId="4"/>
  </si>
  <si>
    <t>現金</t>
    <rPh sb="0" eb="2">
      <t>ゲンキン</t>
    </rPh>
    <phoneticPr fontId="4"/>
  </si>
  <si>
    <t>総合型地域スポーツクラブ活動助成</t>
    <rPh sb="14" eb="16">
      <t>ジョセイ</t>
    </rPh>
    <phoneticPr fontId="1"/>
  </si>
  <si>
    <t>入場料収入</t>
    <rPh sb="0" eb="3">
      <t>ニュウジョウリョウ</t>
    </rPh>
    <rPh sb="3" eb="5">
      <t>シュウニュウ</t>
    </rPh>
    <phoneticPr fontId="4"/>
  </si>
  <si>
    <t>未払金</t>
    <rPh sb="0" eb="2">
      <t>ミハラ</t>
    </rPh>
    <rPh sb="2" eb="3">
      <t>キン</t>
    </rPh>
    <phoneticPr fontId="4"/>
  </si>
  <si>
    <t>参加料収入</t>
    <rPh sb="0" eb="3">
      <t>サンカリョウ</t>
    </rPh>
    <rPh sb="3" eb="5">
      <t>シュウニュウ</t>
    </rPh>
    <phoneticPr fontId="4"/>
  </si>
  <si>
    <t>未収金</t>
    <rPh sb="0" eb="2">
      <t>ミシュウ</t>
    </rPh>
    <rPh sb="2" eb="3">
      <t>キン</t>
    </rPh>
    <phoneticPr fontId="4"/>
  </si>
  <si>
    <t>その他収入</t>
    <rPh sb="2" eb="3">
      <t>タ</t>
    </rPh>
    <rPh sb="3" eb="5">
      <t>シュウニュウ</t>
    </rPh>
    <phoneticPr fontId="4"/>
  </si>
  <si>
    <t>諸謝金</t>
    <rPh sb="0" eb="1">
      <t>ショ</t>
    </rPh>
    <rPh sb="1" eb="3">
      <t>シャキン</t>
    </rPh>
    <phoneticPr fontId="4"/>
  </si>
  <si>
    <t>旅　費</t>
    <rPh sb="0" eb="1">
      <t>タビ</t>
    </rPh>
    <rPh sb="2" eb="3">
      <t>ヒ</t>
    </rPh>
    <phoneticPr fontId="4"/>
  </si>
  <si>
    <t>渡航費</t>
    <rPh sb="0" eb="3">
      <t>トコウヒ</t>
    </rPh>
    <phoneticPr fontId="4"/>
  </si>
  <si>
    <t>総合型地域スポーツクラブ活動基盤強化事業</t>
  </si>
  <si>
    <t>滞在費</t>
    <rPh sb="0" eb="3">
      <t>タイザイヒ</t>
    </rPh>
    <phoneticPr fontId="4"/>
  </si>
  <si>
    <t>借料及び損料</t>
    <rPh sb="0" eb="2">
      <t>シャクリョウ</t>
    </rPh>
    <rPh sb="2" eb="3">
      <t>オヨ</t>
    </rPh>
    <rPh sb="4" eb="6">
      <t>ソンリョウ</t>
    </rPh>
    <phoneticPr fontId="4"/>
  </si>
  <si>
    <t>消耗品費</t>
    <rPh sb="0" eb="3">
      <t>ショウモウヒン</t>
    </rPh>
    <rPh sb="3" eb="4">
      <t>ヒ</t>
    </rPh>
    <phoneticPr fontId="4"/>
  </si>
  <si>
    <t>スポーツ用具費</t>
    <rPh sb="4" eb="6">
      <t>ヨウグ</t>
    </rPh>
    <rPh sb="6" eb="7">
      <t>ヒ</t>
    </rPh>
    <phoneticPr fontId="4"/>
  </si>
  <si>
    <t>備品費</t>
    <rPh sb="0" eb="3">
      <t>ビヒンヒ</t>
    </rPh>
    <phoneticPr fontId="4"/>
  </si>
  <si>
    <t>印刷製本費</t>
    <rPh sb="0" eb="2">
      <t>インサツ</t>
    </rPh>
    <rPh sb="2" eb="4">
      <t>セイホン</t>
    </rPh>
    <rPh sb="4" eb="5">
      <t>ヒ</t>
    </rPh>
    <phoneticPr fontId="4"/>
  </si>
  <si>
    <t>通信運搬費</t>
    <rPh sb="0" eb="2">
      <t>ツウシン</t>
    </rPh>
    <rPh sb="2" eb="5">
      <t>ウンパンヒ</t>
    </rPh>
    <phoneticPr fontId="4"/>
  </si>
  <si>
    <t>委託費</t>
    <rPh sb="0" eb="3">
      <t>イタクヒ</t>
    </rPh>
    <phoneticPr fontId="4"/>
  </si>
  <si>
    <t>賃　金</t>
    <rPh sb="0" eb="1">
      <t>チン</t>
    </rPh>
    <rPh sb="2" eb="3">
      <t>キン</t>
    </rPh>
    <phoneticPr fontId="4"/>
  </si>
  <si>
    <t>会議費</t>
    <rPh sb="0" eb="3">
      <t>カイギヒ</t>
    </rPh>
    <phoneticPr fontId="4"/>
  </si>
  <si>
    <t>雑役務費</t>
    <rPh sb="0" eb="1">
      <t>ザツ</t>
    </rPh>
    <rPh sb="1" eb="3">
      <t>エキム</t>
    </rPh>
    <rPh sb="3" eb="4">
      <t>ヒ</t>
    </rPh>
    <phoneticPr fontId="4"/>
  </si>
  <si>
    <t>その他</t>
    <rPh sb="2" eb="3">
      <t>タ</t>
    </rPh>
    <phoneticPr fontId="4"/>
  </si>
  <si>
    <t>工事費</t>
    <rPh sb="0" eb="3">
      <t>コウジヒ</t>
    </rPh>
    <phoneticPr fontId="4"/>
  </si>
  <si>
    <t>設計監理費</t>
    <rPh sb="0" eb="2">
      <t>セッケイ</t>
    </rPh>
    <rPh sb="2" eb="4">
      <t>カンリ</t>
    </rPh>
    <rPh sb="4" eb="5">
      <t>ヒ</t>
    </rPh>
    <phoneticPr fontId="4"/>
  </si>
  <si>
    <t>附帯設備費</t>
    <rPh sb="0" eb="2">
      <t>フタイ</t>
    </rPh>
    <rPh sb="2" eb="5">
      <t>セツビヒ</t>
    </rPh>
    <phoneticPr fontId="4"/>
  </si>
  <si>
    <t>内訳1</t>
    <rPh sb="0" eb="2">
      <t>ウチワケ</t>
    </rPh>
    <phoneticPr fontId="4"/>
  </si>
  <si>
    <t>内訳2</t>
    <rPh sb="0" eb="2">
      <t>ウチワケ</t>
    </rPh>
    <phoneticPr fontId="4"/>
  </si>
  <si>
    <t>内訳3</t>
    <rPh sb="0" eb="2">
      <t>ウチワケ</t>
    </rPh>
    <phoneticPr fontId="4"/>
  </si>
  <si>
    <t>内訳4</t>
    <rPh sb="0" eb="2">
      <t>ウチワケ</t>
    </rPh>
    <phoneticPr fontId="4"/>
  </si>
  <si>
    <t>内訳5</t>
    <rPh sb="0" eb="2">
      <t>ウチワケ</t>
    </rPh>
    <phoneticPr fontId="4"/>
  </si>
  <si>
    <t>内訳6</t>
    <rPh sb="0" eb="2">
      <t>ウチワケ</t>
    </rPh>
    <phoneticPr fontId="4"/>
  </si>
  <si>
    <t>内訳7</t>
    <rPh sb="0" eb="2">
      <t>ウチワケ</t>
    </rPh>
    <phoneticPr fontId="4"/>
  </si>
  <si>
    <t>内訳8</t>
    <rPh sb="0" eb="2">
      <t>ウチワケ</t>
    </rPh>
    <phoneticPr fontId="4"/>
  </si>
  <si>
    <t>内訳9</t>
    <rPh sb="0" eb="2">
      <t>ウチワケ</t>
    </rPh>
    <phoneticPr fontId="4"/>
  </si>
  <si>
    <t>内訳10</t>
    <rPh sb="0" eb="2">
      <t>ウチワケ</t>
    </rPh>
    <phoneticPr fontId="4"/>
  </si>
  <si>
    <t>内訳11</t>
    <rPh sb="0" eb="2">
      <t>ウチワケ</t>
    </rPh>
    <phoneticPr fontId="4"/>
  </si>
  <si>
    <t>内訳12</t>
    <rPh sb="0" eb="2">
      <t>ウチワケ</t>
    </rPh>
    <phoneticPr fontId="4"/>
  </si>
  <si>
    <t>くじ助成金収入</t>
    <rPh sb="2" eb="5">
      <t>ジョセイキン</t>
    </rPh>
    <rPh sb="5" eb="7">
      <t>シュウニュウ</t>
    </rPh>
    <phoneticPr fontId="4"/>
  </si>
  <si>
    <t>くじ助成金(概算払)</t>
    <rPh sb="2" eb="5">
      <t>ジョセイキン</t>
    </rPh>
    <rPh sb="6" eb="8">
      <t>ガイサン</t>
    </rPh>
    <rPh sb="8" eb="9">
      <t>ハラ</t>
    </rPh>
    <phoneticPr fontId="4"/>
  </si>
  <si>
    <t>くじ助成金(精算払)</t>
    <rPh sb="2" eb="5">
      <t>ジョセイキン</t>
    </rPh>
    <rPh sb="6" eb="8">
      <t>セイサン</t>
    </rPh>
    <rPh sb="8" eb="9">
      <t>ハラ</t>
    </rPh>
    <phoneticPr fontId="4"/>
  </si>
  <si>
    <t>広告料</t>
    <rPh sb="0" eb="3">
      <t>コウコクリョウ</t>
    </rPh>
    <phoneticPr fontId="4"/>
  </si>
  <si>
    <t>寄附金</t>
    <rPh sb="0" eb="3">
      <t>キフキン</t>
    </rPh>
    <phoneticPr fontId="4"/>
  </si>
  <si>
    <t>協賛金</t>
    <rPh sb="0" eb="3">
      <t>キョウサンキン</t>
    </rPh>
    <phoneticPr fontId="4"/>
  </si>
  <si>
    <t>その他</t>
    <rPh sb="2" eb="3">
      <t>ホカ</t>
    </rPh>
    <phoneticPr fontId="4"/>
  </si>
  <si>
    <t>入場料</t>
    <rPh sb="0" eb="3">
      <t>ニュウジョウリョウ</t>
    </rPh>
    <phoneticPr fontId="4"/>
  </si>
  <si>
    <t>参加料</t>
    <rPh sb="0" eb="3">
      <t>サンカリョウ</t>
    </rPh>
    <phoneticPr fontId="4"/>
  </si>
  <si>
    <t>クラブ員会費</t>
    <rPh sb="3" eb="4">
      <t>イン</t>
    </rPh>
    <rPh sb="4" eb="6">
      <t>カイヒ</t>
    </rPh>
    <phoneticPr fontId="4"/>
  </si>
  <si>
    <t>自治体補助金等</t>
    <rPh sb="0" eb="3">
      <t>ジチタイ</t>
    </rPh>
    <rPh sb="3" eb="6">
      <t>ホジョキン</t>
    </rPh>
    <rPh sb="6" eb="7">
      <t>トウ</t>
    </rPh>
    <phoneticPr fontId="4"/>
  </si>
  <si>
    <t>その他補助金</t>
    <rPh sb="2" eb="3">
      <t>ホカ</t>
    </rPh>
    <rPh sb="3" eb="6">
      <t>ホジョキン</t>
    </rPh>
    <phoneticPr fontId="4"/>
  </si>
  <si>
    <t>その他助成金</t>
    <rPh sb="2" eb="3">
      <t>タ</t>
    </rPh>
    <rPh sb="3" eb="6">
      <t>ジョセイキン</t>
    </rPh>
    <phoneticPr fontId="4"/>
  </si>
  <si>
    <t>戻入金</t>
    <rPh sb="0" eb="2">
      <t>レイニュウ</t>
    </rPh>
    <rPh sb="2" eb="3">
      <t>キン</t>
    </rPh>
    <phoneticPr fontId="4"/>
  </si>
  <si>
    <t>預金利息</t>
    <rPh sb="0" eb="2">
      <t>ヨキン</t>
    </rPh>
    <rPh sb="2" eb="4">
      <t>リソク</t>
    </rPh>
    <phoneticPr fontId="4"/>
  </si>
  <si>
    <t>指導者謝金</t>
    <rPh sb="0" eb="3">
      <t>シドウシャ</t>
    </rPh>
    <rPh sb="3" eb="5">
      <t>シャキン</t>
    </rPh>
    <phoneticPr fontId="4"/>
  </si>
  <si>
    <t>スタッフ謝金</t>
    <rPh sb="4" eb="6">
      <t>シャキン</t>
    </rPh>
    <phoneticPr fontId="4"/>
  </si>
  <si>
    <t>審判謝金</t>
    <rPh sb="0" eb="2">
      <t>シンパン</t>
    </rPh>
    <rPh sb="2" eb="4">
      <t>シャキン</t>
    </rPh>
    <phoneticPr fontId="4"/>
  </si>
  <si>
    <t>医師・看護師謝金</t>
    <rPh sb="0" eb="2">
      <t>イシ</t>
    </rPh>
    <rPh sb="3" eb="5">
      <t>カンゴ</t>
    </rPh>
    <rPh sb="5" eb="6">
      <t>シ</t>
    </rPh>
    <rPh sb="6" eb="8">
      <t>シャキン</t>
    </rPh>
    <phoneticPr fontId="4"/>
  </si>
  <si>
    <t>会議出席謝金</t>
    <rPh sb="0" eb="2">
      <t>カイギ</t>
    </rPh>
    <rPh sb="2" eb="4">
      <t>シュッセキ</t>
    </rPh>
    <rPh sb="4" eb="6">
      <t>シャキン</t>
    </rPh>
    <phoneticPr fontId="4"/>
  </si>
  <si>
    <t>司会謝金</t>
    <rPh sb="0" eb="2">
      <t>シカイ</t>
    </rPh>
    <rPh sb="2" eb="4">
      <t>シャキン</t>
    </rPh>
    <phoneticPr fontId="4"/>
  </si>
  <si>
    <t>旅費</t>
    <rPh sb="0" eb="1">
      <t>タビ</t>
    </rPh>
    <rPh sb="1" eb="2">
      <t>ヒ</t>
    </rPh>
    <phoneticPr fontId="4"/>
  </si>
  <si>
    <t>交通費</t>
    <rPh sb="0" eb="3">
      <t>コウツウヒ</t>
    </rPh>
    <phoneticPr fontId="4"/>
  </si>
  <si>
    <t>宿泊費</t>
    <rPh sb="0" eb="3">
      <t>シュクハクヒ</t>
    </rPh>
    <phoneticPr fontId="4"/>
  </si>
  <si>
    <t>雑　費</t>
    <rPh sb="0" eb="1">
      <t>ザツ</t>
    </rPh>
    <rPh sb="2" eb="3">
      <t>ヒ</t>
    </rPh>
    <phoneticPr fontId="4"/>
  </si>
  <si>
    <t>日当（旅行雑費）</t>
    <rPh sb="0" eb="2">
      <t>ニットウ</t>
    </rPh>
    <rPh sb="3" eb="5">
      <t>リョコウ</t>
    </rPh>
    <rPh sb="5" eb="7">
      <t>ザッピ</t>
    </rPh>
    <phoneticPr fontId="4"/>
  </si>
  <si>
    <t>会場借料</t>
    <rPh sb="0" eb="2">
      <t>カイジョウ</t>
    </rPh>
    <rPh sb="2" eb="4">
      <t>シャクリョウ</t>
    </rPh>
    <phoneticPr fontId="4"/>
  </si>
  <si>
    <t>付属設備利用料</t>
    <rPh sb="0" eb="2">
      <t>フゾク</t>
    </rPh>
    <rPh sb="2" eb="4">
      <t>セツビ</t>
    </rPh>
    <rPh sb="4" eb="7">
      <t>リヨウリョウ</t>
    </rPh>
    <phoneticPr fontId="4"/>
  </si>
  <si>
    <t>物品リース料</t>
    <rPh sb="0" eb="2">
      <t>ブッピン</t>
    </rPh>
    <rPh sb="5" eb="6">
      <t>リョウ</t>
    </rPh>
    <phoneticPr fontId="4"/>
  </si>
  <si>
    <t>バス・車借料</t>
    <rPh sb="3" eb="4">
      <t>クルマ</t>
    </rPh>
    <rPh sb="4" eb="6">
      <t>シャクリョウ</t>
    </rPh>
    <phoneticPr fontId="4"/>
  </si>
  <si>
    <t>光熱水料金</t>
    <rPh sb="0" eb="2">
      <t>コウネツ</t>
    </rPh>
    <rPh sb="2" eb="3">
      <t>スイ</t>
    </rPh>
    <rPh sb="3" eb="5">
      <t>リョウキン</t>
    </rPh>
    <phoneticPr fontId="4"/>
  </si>
  <si>
    <t>事務用品</t>
    <rPh sb="0" eb="2">
      <t>ジム</t>
    </rPh>
    <rPh sb="2" eb="4">
      <t>ヨウヒン</t>
    </rPh>
    <phoneticPr fontId="4"/>
  </si>
  <si>
    <t>医薬品</t>
    <rPh sb="0" eb="3">
      <t>イヤクヒン</t>
    </rPh>
    <phoneticPr fontId="4"/>
  </si>
  <si>
    <t>当日の弁当・飲料代</t>
    <rPh sb="0" eb="2">
      <t>トウジツ</t>
    </rPh>
    <rPh sb="3" eb="5">
      <t>ベントウ</t>
    </rPh>
    <rPh sb="6" eb="8">
      <t>インリョウ</t>
    </rPh>
    <rPh sb="8" eb="9">
      <t>ダイ</t>
    </rPh>
    <phoneticPr fontId="4"/>
  </si>
  <si>
    <t>参加賞</t>
    <rPh sb="0" eb="2">
      <t>サンカ</t>
    </rPh>
    <rPh sb="2" eb="3">
      <t>ショウ</t>
    </rPh>
    <phoneticPr fontId="4"/>
  </si>
  <si>
    <t>競技用具</t>
    <rPh sb="0" eb="2">
      <t>キョウギ</t>
    </rPh>
    <rPh sb="2" eb="4">
      <t>ヨウグ</t>
    </rPh>
    <phoneticPr fontId="4"/>
  </si>
  <si>
    <t>ﾕﾆﾌｫｰﾑ等被服類</t>
    <rPh sb="6" eb="7">
      <t>トウ</t>
    </rPh>
    <rPh sb="7" eb="9">
      <t>ヒフク</t>
    </rPh>
    <rPh sb="9" eb="10">
      <t>ルイ</t>
    </rPh>
    <phoneticPr fontId="4"/>
  </si>
  <si>
    <t>設営用品</t>
    <rPh sb="0" eb="2">
      <t>セツエイ</t>
    </rPh>
    <rPh sb="2" eb="4">
      <t>ヨウヒン</t>
    </rPh>
    <phoneticPr fontId="4"/>
  </si>
  <si>
    <t>AED･WBGT</t>
    <phoneticPr fontId="4"/>
  </si>
  <si>
    <t>マイクロバス</t>
    <phoneticPr fontId="4"/>
  </si>
  <si>
    <t>ﾄﾞｰﾋﾟﾝｸﾞ検査機器</t>
    <rPh sb="8" eb="10">
      <t>ケンサ</t>
    </rPh>
    <rPh sb="10" eb="12">
      <t>キキ</t>
    </rPh>
    <phoneticPr fontId="4"/>
  </si>
  <si>
    <t>ポスター印刷</t>
    <rPh sb="4" eb="6">
      <t>インサツ</t>
    </rPh>
    <phoneticPr fontId="4"/>
  </si>
  <si>
    <t>プログラム印刷</t>
    <rPh sb="5" eb="7">
      <t>インサツ</t>
    </rPh>
    <phoneticPr fontId="4"/>
  </si>
  <si>
    <t>チラシ印刷</t>
    <rPh sb="3" eb="5">
      <t>インサツ</t>
    </rPh>
    <phoneticPr fontId="4"/>
  </si>
  <si>
    <t>通信費</t>
    <rPh sb="0" eb="3">
      <t>ツウシンヒ</t>
    </rPh>
    <phoneticPr fontId="4"/>
  </si>
  <si>
    <t>郵送費</t>
    <rPh sb="0" eb="3">
      <t>ユウソウヒ</t>
    </rPh>
    <phoneticPr fontId="4"/>
  </si>
  <si>
    <t>荷物運搬料</t>
    <rPh sb="0" eb="2">
      <t>ニモツ</t>
    </rPh>
    <rPh sb="2" eb="4">
      <t>ウンパン</t>
    </rPh>
    <rPh sb="4" eb="5">
      <t>リョウ</t>
    </rPh>
    <phoneticPr fontId="4"/>
  </si>
  <si>
    <t>委託費</t>
    <rPh sb="0" eb="2">
      <t>イタク</t>
    </rPh>
    <rPh sb="2" eb="3">
      <t>ヒ</t>
    </rPh>
    <phoneticPr fontId="4"/>
  </si>
  <si>
    <t>補助金</t>
    <rPh sb="0" eb="3">
      <t>ホジョキン</t>
    </rPh>
    <phoneticPr fontId="4"/>
  </si>
  <si>
    <t>負担金</t>
    <rPh sb="0" eb="3">
      <t>フタンキン</t>
    </rPh>
    <phoneticPr fontId="4"/>
  </si>
  <si>
    <t>助成金</t>
    <rPh sb="0" eb="3">
      <t>ジョセイキン</t>
    </rPh>
    <phoneticPr fontId="4"/>
  </si>
  <si>
    <t>賃金</t>
    <rPh sb="0" eb="1">
      <t>チン</t>
    </rPh>
    <rPh sb="1" eb="2">
      <t>キン</t>
    </rPh>
    <phoneticPr fontId="4"/>
  </si>
  <si>
    <t>ｸﾗﾌﾞﾏﾈｰｼﾞｬｰ(正)賃金</t>
    <rPh sb="12" eb="13">
      <t>セイ</t>
    </rPh>
    <rPh sb="14" eb="16">
      <t>チンギン</t>
    </rPh>
    <phoneticPr fontId="4"/>
  </si>
  <si>
    <t>ｸﾗﾌﾞﾏﾈｰｼﾞｬｰ(副)賃金</t>
    <rPh sb="12" eb="13">
      <t>フク</t>
    </rPh>
    <rPh sb="14" eb="16">
      <t>チンギン</t>
    </rPh>
    <phoneticPr fontId="4"/>
  </si>
  <si>
    <t>会議の弁当・飲料</t>
    <rPh sb="0" eb="2">
      <t>カイギ</t>
    </rPh>
    <rPh sb="3" eb="5">
      <t>ベントウ</t>
    </rPh>
    <rPh sb="6" eb="8">
      <t>インリョウ</t>
    </rPh>
    <phoneticPr fontId="4"/>
  </si>
  <si>
    <t>銀行振込手数料</t>
    <rPh sb="0" eb="2">
      <t>ギンコウ</t>
    </rPh>
    <rPh sb="2" eb="4">
      <t>フリコミ</t>
    </rPh>
    <rPh sb="4" eb="7">
      <t>テスウリョウ</t>
    </rPh>
    <phoneticPr fontId="4"/>
  </si>
  <si>
    <t>警備費</t>
    <rPh sb="0" eb="2">
      <t>ケイビ</t>
    </rPh>
    <rPh sb="2" eb="3">
      <t>ヒ</t>
    </rPh>
    <phoneticPr fontId="4"/>
  </si>
  <si>
    <t>新聞折込料</t>
    <rPh sb="0" eb="2">
      <t>シンブン</t>
    </rPh>
    <rPh sb="2" eb="4">
      <t>オリコミ</t>
    </rPh>
    <rPh sb="4" eb="5">
      <t>リョウ</t>
    </rPh>
    <phoneticPr fontId="4"/>
  </si>
  <si>
    <t>広告宣伝費</t>
    <rPh sb="0" eb="2">
      <t>コウコク</t>
    </rPh>
    <rPh sb="2" eb="4">
      <t>センデン</t>
    </rPh>
    <rPh sb="4" eb="5">
      <t>ヒ</t>
    </rPh>
    <phoneticPr fontId="4"/>
  </si>
  <si>
    <t>看板作成費</t>
    <rPh sb="0" eb="2">
      <t>カンバン</t>
    </rPh>
    <rPh sb="2" eb="4">
      <t>サクセイ</t>
    </rPh>
    <rPh sb="4" eb="5">
      <t>ヒ</t>
    </rPh>
    <phoneticPr fontId="4"/>
  </si>
  <si>
    <t>会場設営費</t>
    <rPh sb="0" eb="2">
      <t>カイジョウ</t>
    </rPh>
    <rPh sb="2" eb="4">
      <t>セツエイ</t>
    </rPh>
    <rPh sb="4" eb="5">
      <t>ヒ</t>
    </rPh>
    <phoneticPr fontId="4"/>
  </si>
  <si>
    <t>チケット販売等</t>
    <rPh sb="4" eb="6">
      <t>ハンバイ</t>
    </rPh>
    <rPh sb="6" eb="7">
      <t>トウ</t>
    </rPh>
    <phoneticPr fontId="4"/>
  </si>
  <si>
    <t>ｳｪﾌﾞｺﾝﾃﾝﾂ作成費</t>
    <rPh sb="9" eb="11">
      <t>サクセイ</t>
    </rPh>
    <rPh sb="11" eb="12">
      <t>ヒ</t>
    </rPh>
    <phoneticPr fontId="4"/>
  </si>
  <si>
    <t>栄養管理費</t>
    <rPh sb="0" eb="2">
      <t>エイヨウ</t>
    </rPh>
    <rPh sb="2" eb="5">
      <t>カンリヒ</t>
    </rPh>
    <phoneticPr fontId="4"/>
  </si>
  <si>
    <t>ﾄﾞｰﾋﾟﾝｸﾞ検査費</t>
    <rPh sb="8" eb="10">
      <t>ケンサ</t>
    </rPh>
    <rPh sb="10" eb="11">
      <t>ヒ</t>
    </rPh>
    <phoneticPr fontId="4"/>
  </si>
  <si>
    <t>ﾒﾀﾞﾙ･ﾄﾛﾌｨｰ等</t>
    <rPh sb="10" eb="11">
      <t>トウ</t>
    </rPh>
    <phoneticPr fontId="4"/>
  </si>
  <si>
    <t>記録計測費</t>
    <rPh sb="0" eb="2">
      <t>キロク</t>
    </rPh>
    <rPh sb="2" eb="4">
      <t>ケイソク</t>
    </rPh>
    <rPh sb="4" eb="5">
      <t>ヒ</t>
    </rPh>
    <phoneticPr fontId="4"/>
  </si>
  <si>
    <t>交付金</t>
    <rPh sb="0" eb="3">
      <t>コウフキン</t>
    </rPh>
    <phoneticPr fontId="4"/>
  </si>
  <si>
    <t>保険料</t>
    <rPh sb="0" eb="3">
      <t>ホケンリョウ</t>
    </rPh>
    <phoneticPr fontId="4"/>
  </si>
  <si>
    <t>両替手数料</t>
    <rPh sb="0" eb="2">
      <t>リョウガエ</t>
    </rPh>
    <rPh sb="2" eb="5">
      <t>テスウリョウ</t>
    </rPh>
    <phoneticPr fontId="4"/>
  </si>
  <si>
    <t>印紙代</t>
    <rPh sb="0" eb="2">
      <t>インシ</t>
    </rPh>
    <rPh sb="2" eb="3">
      <t>ダイ</t>
    </rPh>
    <phoneticPr fontId="4"/>
  </si>
  <si>
    <t>参加料</t>
    <rPh sb="0" eb="2">
      <t>サンカ</t>
    </rPh>
    <rPh sb="2" eb="3">
      <t>リョウ</t>
    </rPh>
    <phoneticPr fontId="4"/>
  </si>
  <si>
    <t>大会開催契約料</t>
    <rPh sb="0" eb="2">
      <t>タイカイ</t>
    </rPh>
    <rPh sb="2" eb="4">
      <t>カイサイ</t>
    </rPh>
    <rPh sb="4" eb="7">
      <t>ケイヤクリョウ</t>
    </rPh>
    <phoneticPr fontId="4"/>
  </si>
  <si>
    <t>公認料</t>
    <rPh sb="0" eb="2">
      <t>コウニン</t>
    </rPh>
    <rPh sb="2" eb="3">
      <t>リョウ</t>
    </rPh>
    <phoneticPr fontId="4"/>
  </si>
  <si>
    <t>その他</t>
    <phoneticPr fontId="4"/>
  </si>
  <si>
    <t>経理区分</t>
    <rPh sb="0" eb="2">
      <t>ケイリ</t>
    </rPh>
    <rPh sb="2" eb="4">
      <t>クブン</t>
    </rPh>
    <phoneticPr fontId="4"/>
  </si>
  <si>
    <t>収入額</t>
    <rPh sb="0" eb="2">
      <t>シュウニュウ</t>
    </rPh>
    <rPh sb="2" eb="3">
      <t>ガク</t>
    </rPh>
    <phoneticPr fontId="4"/>
  </si>
  <si>
    <t>支出額</t>
    <rPh sb="0" eb="3">
      <t>シシュツガク</t>
    </rPh>
    <phoneticPr fontId="4"/>
  </si>
  <si>
    <t>対象経費</t>
    <rPh sb="0" eb="2">
      <t>タイショウ</t>
    </rPh>
    <rPh sb="2" eb="4">
      <t>ケイヒ</t>
    </rPh>
    <phoneticPr fontId="4"/>
  </si>
  <si>
    <t>うち限度額</t>
    <rPh sb="2" eb="4">
      <t>ゲンド</t>
    </rPh>
    <rPh sb="4" eb="5">
      <t>ガク</t>
    </rPh>
    <phoneticPr fontId="4"/>
  </si>
  <si>
    <t>限度額との差</t>
    <rPh sb="0" eb="2">
      <t>ゲンド</t>
    </rPh>
    <rPh sb="2" eb="3">
      <t>ガク</t>
    </rPh>
    <rPh sb="5" eb="6">
      <t>サ</t>
    </rPh>
    <phoneticPr fontId="4"/>
  </si>
  <si>
    <t>対象外経費</t>
    <rPh sb="0" eb="3">
      <t>タイショウガイ</t>
    </rPh>
    <rPh sb="3" eb="5">
      <t>ケイヒ</t>
    </rPh>
    <phoneticPr fontId="4"/>
  </si>
  <si>
    <t>合計</t>
    <rPh sb="0" eb="2">
      <t>ゴウケイ</t>
    </rPh>
    <phoneticPr fontId="4"/>
  </si>
  <si>
    <t>増△減額</t>
    <rPh sb="0" eb="1">
      <t>マ</t>
    </rPh>
    <rPh sb="2" eb="4">
      <t>ゲンガク</t>
    </rPh>
    <rPh sb="3" eb="4">
      <t>ガク</t>
    </rPh>
    <phoneticPr fontId="1"/>
  </si>
  <si>
    <t>増△減額</t>
    <rPh sb="0" eb="1">
      <t>マ</t>
    </rPh>
    <rPh sb="2" eb="4">
      <t>ゲンガク</t>
    </rPh>
    <phoneticPr fontId="1"/>
  </si>
  <si>
    <t>くじ助成金収入</t>
    <rPh sb="2" eb="5">
      <t>ジョセイキン</t>
    </rPh>
    <phoneticPr fontId="1"/>
  </si>
  <si>
    <t>協賛金収入</t>
    <phoneticPr fontId="1"/>
  </si>
  <si>
    <t>入場料収入</t>
    <phoneticPr fontId="1"/>
  </si>
  <si>
    <t>参加料収入</t>
    <phoneticPr fontId="1"/>
  </si>
  <si>
    <t>その他収入</t>
    <rPh sb="2" eb="3">
      <t>タ</t>
    </rPh>
    <rPh sb="3" eb="5">
      <t>シュウニュウ</t>
    </rPh>
    <phoneticPr fontId="1"/>
  </si>
  <si>
    <t>その他</t>
    <phoneticPr fontId="1"/>
  </si>
  <si>
    <t>内訳13</t>
    <rPh sb="0" eb="2">
      <t>ウチワケ</t>
    </rPh>
    <phoneticPr fontId="4"/>
  </si>
  <si>
    <t>委託金等</t>
    <rPh sb="0" eb="2">
      <t>イタク</t>
    </rPh>
    <rPh sb="2" eb="3">
      <t>キン</t>
    </rPh>
    <rPh sb="3" eb="4">
      <t>トウ</t>
    </rPh>
    <phoneticPr fontId="4"/>
  </si>
  <si>
    <t>交付金等</t>
    <rPh sb="0" eb="2">
      <t>コウフ</t>
    </rPh>
    <rPh sb="2" eb="3">
      <t>キン</t>
    </rPh>
    <rPh sb="3" eb="4">
      <t>トウ</t>
    </rPh>
    <phoneticPr fontId="4"/>
  </si>
  <si>
    <t>ｸﾗﾌﾞｱﾄﾞﾊﾞｲｻﾞｰ謝金</t>
    <rPh sb="13" eb="15">
      <t>シャキン</t>
    </rPh>
    <phoneticPr fontId="4"/>
  </si>
  <si>
    <t>くじ一郎</t>
    <rPh sb="2" eb="4">
      <t>イチロウ</t>
    </rPh>
    <phoneticPr fontId="4"/>
  </si>
  <si>
    <t>○○銀行</t>
    <rPh sb="2" eb="4">
      <t>ギンコウ</t>
    </rPh>
    <phoneticPr fontId="4"/>
  </si>
  <si>
    <t>銀行振込手数料(No.1・2分)</t>
    <rPh sb="0" eb="2">
      <t>ギンコウ</t>
    </rPh>
    <rPh sb="2" eb="4">
      <t>フリコミ</t>
    </rPh>
    <rPh sb="4" eb="7">
      <t>テスウリョウ</t>
    </rPh>
    <rPh sb="14" eb="15">
      <t>ブン</t>
    </rPh>
    <phoneticPr fontId="4"/>
  </si>
  <si>
    <t>日本スポーツ振興センター</t>
    <rPh sb="0" eb="2">
      <t>ニホン</t>
    </rPh>
    <rPh sb="6" eb="8">
      <t>シンコウ</t>
    </rPh>
    <phoneticPr fontId="4"/>
  </si>
  <si>
    <t>概算払</t>
    <rPh sb="0" eb="2">
      <t>ガイサン</t>
    </rPh>
    <rPh sb="2" eb="3">
      <t>バラ</t>
    </rPh>
    <phoneticPr fontId="4"/>
  </si>
  <si>
    <t>◇◇スポーツ店</t>
    <rPh sb="6" eb="7">
      <t>テン</t>
    </rPh>
    <phoneticPr fontId="4"/>
  </si>
  <si>
    <t>○○印刷</t>
    <rPh sb="2" eb="4">
      <t>インサツ</t>
    </rPh>
    <phoneticPr fontId="4"/>
  </si>
  <si>
    <t>参加者@300円×500人</t>
    <rPh sb="0" eb="3">
      <t>サンカシャ</t>
    </rPh>
    <rPh sb="7" eb="8">
      <t>エン</t>
    </rPh>
    <rPh sb="12" eb="13">
      <t>ニン</t>
    </rPh>
    <phoneticPr fontId="4"/>
  </si>
  <si>
    <t xml:space="preserve"> </t>
    <phoneticPr fontId="4"/>
  </si>
  <si>
    <t>NO.</t>
    <phoneticPr fontId="4"/>
  </si>
  <si>
    <t>補助金・委託金等収入</t>
    <rPh sb="0" eb="3">
      <t>ホジョキン</t>
    </rPh>
    <rPh sb="4" eb="6">
      <t>イタク</t>
    </rPh>
    <rPh sb="6" eb="7">
      <t>カネ</t>
    </rPh>
    <rPh sb="7" eb="8">
      <t>トウ</t>
    </rPh>
    <rPh sb="8" eb="10">
      <t>シュウニュウ</t>
    </rPh>
    <phoneticPr fontId="4"/>
  </si>
  <si>
    <t>補助金・委託金等収入</t>
    <rPh sb="8" eb="10">
      <t>シュウニュウ</t>
    </rPh>
    <phoneticPr fontId="1"/>
  </si>
  <si>
    <t>補助金・委託金等収入</t>
    <rPh sb="0" eb="3">
      <t>ホジョキン</t>
    </rPh>
    <rPh sb="4" eb="6">
      <t>イタク</t>
    </rPh>
    <rPh sb="6" eb="7">
      <t>キン</t>
    </rPh>
    <rPh sb="7" eb="8">
      <t>トウ</t>
    </rPh>
    <rPh sb="8" eb="10">
      <t>シュウニュウ</t>
    </rPh>
    <phoneticPr fontId="4"/>
  </si>
  <si>
    <t>補助金・交付金</t>
    <rPh sb="0" eb="3">
      <t>ホジョキン</t>
    </rPh>
    <rPh sb="4" eb="7">
      <t>コウフキン</t>
    </rPh>
    <phoneticPr fontId="4"/>
  </si>
  <si>
    <t>B総額×助成割合</t>
    <rPh sb="1" eb="3">
      <t>ソウガク</t>
    </rPh>
    <phoneticPr fontId="1"/>
  </si>
  <si>
    <t>助成割合</t>
    <phoneticPr fontId="1"/>
  </si>
  <si>
    <t>事業名</t>
    <rPh sb="0" eb="2">
      <t>ジギョウ</t>
    </rPh>
    <rPh sb="2" eb="3">
      <t>メイ</t>
    </rPh>
    <phoneticPr fontId="1"/>
  </si>
  <si>
    <t>(単位：円)</t>
    <phoneticPr fontId="1"/>
  </si>
  <si>
    <t>助成対象外
経費</t>
    <phoneticPr fontId="1"/>
  </si>
  <si>
    <t>決算額</t>
    <rPh sb="0" eb="2">
      <t>ケッサン</t>
    </rPh>
    <rPh sb="2" eb="3">
      <t>ガク</t>
    </rPh>
    <phoneticPr fontId="1"/>
  </si>
  <si>
    <t>（収入）</t>
    <phoneticPr fontId="1"/>
  </si>
  <si>
    <t>（支出）</t>
    <phoneticPr fontId="1"/>
  </si>
  <si>
    <t>○○クラブ活動基盤強化事業</t>
    <rPh sb="5" eb="7">
      <t>カツドウ</t>
    </rPh>
    <rPh sb="7" eb="9">
      <t>キバン</t>
    </rPh>
    <rPh sb="9" eb="11">
      <t>キョウカ</t>
    </rPh>
    <rPh sb="11" eb="13">
      <t>ジギョウ</t>
    </rPh>
    <phoneticPr fontId="4"/>
  </si>
  <si>
    <t>派遣費</t>
    <rPh sb="0" eb="2">
      <t>ハケン</t>
    </rPh>
    <rPh sb="2" eb="3">
      <t>ヒ</t>
    </rPh>
    <phoneticPr fontId="1"/>
  </si>
  <si>
    <t>その他</t>
    <rPh sb="2" eb="3">
      <t>タ</t>
    </rPh>
    <phoneticPr fontId="1"/>
  </si>
  <si>
    <t>内訳14</t>
    <rPh sb="0" eb="2">
      <t>ウチワケ</t>
    </rPh>
    <phoneticPr fontId="4"/>
  </si>
  <si>
    <t>派遣費</t>
    <rPh sb="0" eb="2">
      <t>ハケン</t>
    </rPh>
    <rPh sb="2" eb="3">
      <t>ヒ</t>
    </rPh>
    <phoneticPr fontId="4"/>
  </si>
  <si>
    <t>(単位：円)</t>
  </si>
  <si>
    <t>概算払</t>
    <rPh sb="0" eb="3">
      <t>ガイサンバライ</t>
    </rPh>
    <phoneticPr fontId="1"/>
  </si>
  <si>
    <t>概算払受入日</t>
    <phoneticPr fontId="1"/>
  </si>
  <si>
    <t>概算払受入済額</t>
    <rPh sb="5" eb="6">
      <t>ス</t>
    </rPh>
    <rPh sb="6" eb="7">
      <t>ガク</t>
    </rPh>
    <phoneticPr fontId="1"/>
  </si>
  <si>
    <t>精算払額</t>
    <rPh sb="0" eb="2">
      <t>セイサン</t>
    </rPh>
    <rPh sb="2" eb="3">
      <t>バラ</t>
    </rPh>
    <rPh sb="3" eb="4">
      <t>ガク</t>
    </rPh>
    <phoneticPr fontId="1"/>
  </si>
  <si>
    <t>対象経費
（A）</t>
    <rPh sb="0" eb="2">
      <t>タイショウ</t>
    </rPh>
    <rPh sb="2" eb="4">
      <t>ケイヒ</t>
    </rPh>
    <phoneticPr fontId="13"/>
  </si>
  <si>
    <t>うち限度額
（B）</t>
    <rPh sb="2" eb="4">
      <t>ゲンド</t>
    </rPh>
    <rPh sb="4" eb="5">
      <t>ガク</t>
    </rPh>
    <phoneticPr fontId="13"/>
  </si>
  <si>
    <t>限度額との差
(A)-(B)</t>
    <rPh sb="0" eb="2">
      <t>ゲンド</t>
    </rPh>
    <rPh sb="2" eb="3">
      <t>ガク</t>
    </rPh>
    <rPh sb="5" eb="6">
      <t>サ</t>
    </rPh>
    <phoneticPr fontId="13"/>
  </si>
  <si>
    <t>助成対象経費 対象経費（A）×30％ 上限調整</t>
    <rPh sb="0" eb="2">
      <t>ジョセイ</t>
    </rPh>
    <rPh sb="2" eb="4">
      <t>タイショウ</t>
    </rPh>
    <rPh sb="4" eb="6">
      <t>ケイヒ</t>
    </rPh>
    <rPh sb="7" eb="9">
      <t>タイショウ</t>
    </rPh>
    <rPh sb="9" eb="11">
      <t>ケイヒ</t>
    </rPh>
    <rPh sb="19" eb="21">
      <t>ジョウゲン</t>
    </rPh>
    <rPh sb="21" eb="23">
      <t>チョウセイ</t>
    </rPh>
    <phoneticPr fontId="1"/>
  </si>
  <si>
    <t>○○陸上競技場</t>
    <phoneticPr fontId="1"/>
  </si>
  <si>
    <t>助成対象経費 対象経費（A）×50％ 上限調整</t>
    <rPh sb="0" eb="2">
      <t>ジョセイ</t>
    </rPh>
    <rPh sb="2" eb="4">
      <t>タイショウ</t>
    </rPh>
    <rPh sb="4" eb="6">
      <t>ケイヒ</t>
    </rPh>
    <rPh sb="7" eb="9">
      <t>タイショウ</t>
    </rPh>
    <rPh sb="9" eb="11">
      <t>ケイヒ</t>
    </rPh>
    <rPh sb="19" eb="21">
      <t>ジョウゲン</t>
    </rPh>
    <rPh sb="21" eb="23">
      <t>チョウセイ</t>
    </rPh>
    <phoneticPr fontId="1"/>
  </si>
  <si>
    <t>NPO法人○○スポーツクラブ</t>
    <rPh sb="3" eb="5">
      <t>ホウジン</t>
    </rPh>
    <phoneticPr fontId="4"/>
  </si>
  <si>
    <t>○○スポーツ教室（4月分）</t>
    <rPh sb="6" eb="8">
      <t>キョウシツ</t>
    </rPh>
    <rPh sb="10" eb="12">
      <t>ガツブン</t>
    </rPh>
    <phoneticPr fontId="4"/>
  </si>
  <si>
    <t>○○スポーツ教室交通費（4月分）</t>
    <rPh sb="6" eb="8">
      <t>キョウシツ</t>
    </rPh>
    <rPh sb="8" eb="11">
      <t>コウツウヒ</t>
    </rPh>
    <rPh sb="13" eb="15">
      <t>ガツブン</t>
    </rPh>
    <phoneticPr fontId="4"/>
  </si>
  <si>
    <t>公益財団法人○○連盟</t>
    <rPh sb="0" eb="2">
      <t>コウエキ</t>
    </rPh>
    <rPh sb="2" eb="4">
      <t>ザイダン</t>
    </rPh>
    <rPh sb="4" eb="6">
      <t>ホウジン</t>
    </rPh>
    <rPh sb="8" eb="10">
      <t>レンメイ</t>
    </rPh>
    <phoneticPr fontId="4"/>
  </si>
  <si>
    <t>○○スポーツ教室（4～6月分）</t>
    <rPh sb="6" eb="8">
      <t>キョウシツ</t>
    </rPh>
    <rPh sb="12" eb="14">
      <t>ガツブン</t>
    </rPh>
    <phoneticPr fontId="4"/>
  </si>
  <si>
    <t>道路通行料金</t>
    <rPh sb="0" eb="2">
      <t>ドウロ</t>
    </rPh>
    <rPh sb="2" eb="4">
      <t>ツウコウ</t>
    </rPh>
    <rPh sb="4" eb="6">
      <t>リョウキン</t>
    </rPh>
    <phoneticPr fontId="4"/>
  </si>
  <si>
    <t>駐車場代</t>
    <rPh sb="0" eb="3">
      <t>チュウシャジョウ</t>
    </rPh>
    <rPh sb="3" eb="4">
      <t>ダイ</t>
    </rPh>
    <phoneticPr fontId="1"/>
  </si>
  <si>
    <t>○○スポーツ教室交通費（4～6月分）</t>
    <rPh sb="6" eb="8">
      <t>キョウシツ</t>
    </rPh>
    <rPh sb="8" eb="11">
      <t>コウツウヒ</t>
    </rPh>
    <rPh sb="15" eb="17">
      <t>ガツブン</t>
    </rPh>
    <phoneticPr fontId="4"/>
  </si>
  <si>
    <t>〇〇イベント参加者保険料</t>
    <rPh sb="6" eb="9">
      <t>サンカシャ</t>
    </rPh>
    <rPh sb="9" eb="12">
      <t>ホケンリョウ</t>
    </rPh>
    <phoneticPr fontId="4"/>
  </si>
  <si>
    <t>サッカーボール（サッカー教室）</t>
    <rPh sb="12" eb="14">
      <t>キョウシツ</t>
    </rPh>
    <phoneticPr fontId="1"/>
  </si>
  <si>
    <t>バレーボール（小学生バレーボール教室）</t>
    <rPh sb="7" eb="10">
      <t>ショウガクセイ</t>
    </rPh>
    <rPh sb="16" eb="18">
      <t>キョウシツ</t>
    </rPh>
    <phoneticPr fontId="1"/>
  </si>
  <si>
    <t>チラシ作成（〇〇イベント分）</t>
    <rPh sb="3" eb="5">
      <t>サクセイ</t>
    </rPh>
    <rPh sb="12" eb="13">
      <t>ブン</t>
    </rPh>
    <phoneticPr fontId="4"/>
  </si>
  <si>
    <t>会場借料（○○イベント分）</t>
    <rPh sb="11" eb="12">
      <t>ブン</t>
    </rPh>
    <phoneticPr fontId="1"/>
  </si>
  <si>
    <t>○○保険会社</t>
    <rPh sb="2" eb="4">
      <t>ホケン</t>
    </rPh>
    <rPh sb="4" eb="6">
      <t>カイシャ</t>
    </rPh>
    <phoneticPr fontId="1"/>
  </si>
  <si>
    <t>講演・講義謝金</t>
    <rPh sb="0" eb="2">
      <t>コウエン</t>
    </rPh>
    <rPh sb="3" eb="5">
      <t>コウギ</t>
    </rPh>
    <rPh sb="5" eb="7">
      <t>シャキン</t>
    </rPh>
    <phoneticPr fontId="4"/>
  </si>
  <si>
    <t>原稿執筆謝金</t>
    <rPh sb="0" eb="2">
      <t>ゲンコウ</t>
    </rPh>
    <rPh sb="2" eb="4">
      <t>シッピツ</t>
    </rPh>
    <rPh sb="4" eb="6">
      <t>シャキン</t>
    </rPh>
    <phoneticPr fontId="4"/>
  </si>
  <si>
    <t>手話通訳謝金</t>
    <rPh sb="0" eb="2">
      <t>シュワ</t>
    </rPh>
    <rPh sb="2" eb="4">
      <t>ツウヤク</t>
    </rPh>
    <rPh sb="4" eb="6">
      <t>シャキン</t>
    </rPh>
    <phoneticPr fontId="4"/>
  </si>
  <si>
    <t>日本スポーツ振興センター</t>
  </si>
  <si>
    <t>精算払</t>
  </si>
  <si>
    <t>収支差額⇒</t>
    <rPh sb="0" eb="5">
      <t>シュウシサガクミギ</t>
    </rPh>
    <phoneticPr fontId="1"/>
  </si>
  <si>
    <t>収支差額⇒</t>
    <rPh sb="0" eb="5">
      <t>シュウシサガクミギ</t>
    </rPh>
    <phoneticPr fontId="1"/>
  </si>
  <si>
    <t>○○飲料</t>
    <rPh sb="2" eb="4">
      <t>インリョウ</t>
    </rPh>
    <phoneticPr fontId="4"/>
  </si>
  <si>
    <t>参加者飲み物</t>
    <rPh sb="0" eb="3">
      <t>サンカシャ</t>
    </rPh>
    <rPh sb="3" eb="4">
      <t>ノ</t>
    </rPh>
    <rPh sb="5" eb="6">
      <t>モノ</t>
    </rPh>
    <phoneticPr fontId="4"/>
  </si>
  <si>
    <t>当日の弁当・飲料代</t>
    <rPh sb="0" eb="2">
      <t>トウジツ</t>
    </rPh>
    <rPh sb="3" eb="5">
      <t>ベントウ</t>
    </rPh>
    <rPh sb="6" eb="8">
      <t>インリョウ</t>
    </rPh>
    <rPh sb="8" eb="9">
      <t>ダイ</t>
    </rPh>
    <phoneticPr fontId="4"/>
  </si>
  <si>
    <t>現金</t>
    <rPh sb="0" eb="2">
      <t>ゲンキン</t>
    </rPh>
    <phoneticPr fontId="4"/>
  </si>
  <si>
    <t>令和６年度 収支計算書</t>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</si>
</sst>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m&quot;月&quot;d&quot;日&quot;;@"/>
    <numFmt numFmtId="178" formatCode="#,##0_ "/>
    <numFmt numFmtId="179" formatCode="#,##0_ &quot;円&quot;"/>
    <numFmt numFmtId="180" formatCode="0.00_ "/>
  </numFmts>
  <fonts count="23" x14ac:knownFonts="1">
    <font>
      <sz val="11"/>
      <name val="ＭＳ Ｐゴシック"/>
      <family val="3"/>
      <charset val="128"/>
    </font>
    <font>
      <sz val="6"/>
      <name val="ＭＳ Ｐゴシック"/>
      <family val="3"/>
      <charset val="128"/>
    </font>
    <font>
      <sz val="9"/>
      <name val="ＭＳ 明朝"/>
      <family val="1"/>
      <charset val="128"/>
    </font>
    <font>
      <sz val="10"/>
      <name val="ＭＳ ゴシック"/>
      <family val="3"/>
      <charset val="128"/>
    </font>
    <font>
      <sz val="6"/>
      <name val="ＭＳ ゴシック"/>
      <family val="3"/>
      <charset val="128"/>
    </font>
    <font>
      <sz val="9"/>
      <name val="ＭＳ ゴシック"/>
      <family val="3"/>
      <charset val="128"/>
    </font>
    <font>
      <sz val="8"/>
      <name val="ＭＳ ゴシック"/>
      <family val="3"/>
      <charset val="128"/>
    </font>
    <font>
      <sz val="11"/>
      <name val="ＭＳ Ｐゴシック"/>
      <family val="3"/>
      <charset val="128"/>
    </font>
    <font>
      <sz val="10"/>
      <name val="ＭＳ 明朝"/>
      <family val="1"/>
      <charset val="128"/>
    </font>
    <font>
      <b/>
      <sz val="9"/>
      <color indexed="81"/>
      <name val="ＭＳ Ｐゴシック"/>
      <family val="3"/>
      <charset val="128"/>
    </font>
    <font>
      <sz val="13"/>
      <name val="ＭＳ 明朝"/>
      <family val="1"/>
      <charset val="128"/>
    </font>
    <font>
      <sz val="7"/>
      <name val="ＭＳ 明朝"/>
      <family val="1"/>
      <charset val="128"/>
    </font>
    <font>
      <sz val="8"/>
      <name val="ＭＳ 明朝"/>
      <family val="1"/>
      <charset val="128"/>
    </font>
    <font>
      <sz val="11"/>
      <name val="ＭＳ 明朝"/>
      <family val="1"/>
      <charset val="128"/>
    </font>
    <font>
      <sz val="11"/>
      <color theme="1"/>
      <name val="ＭＳ Ｐゴシック"/>
      <family val="3"/>
      <charset val="128"/>
      <scheme val="minor"/>
    </font>
    <font>
      <sz val="10"/>
      <color theme="1"/>
      <name val="ＭＳ ゴシック"/>
      <family val="3"/>
      <charset val="128"/>
    </font>
    <font>
      <sz val="11"/>
      <color theme="1"/>
      <name val="ＭＳ Ｐゴシック"/>
      <family val="3"/>
      <charset val="128"/>
    </font>
    <font>
      <sz val="9"/>
      <color theme="1"/>
      <name val="ＭＳ 明朝"/>
      <family val="1"/>
      <charset val="128"/>
    </font>
    <font>
      <sz val="8"/>
      <color theme="1"/>
      <name val="ＭＳ 明朝"/>
      <family val="1"/>
      <charset val="128"/>
    </font>
    <font>
      <sz val="8"/>
      <color theme="1"/>
      <name val="ＭＳ ゴシック"/>
      <family val="3"/>
      <charset val="128"/>
    </font>
    <font>
      <sz val="7"/>
      <color theme="1"/>
      <name val="ＭＳ 明朝"/>
      <family val="1"/>
      <charset val="128"/>
    </font>
    <font>
      <sz val="9"/>
      <color theme="1"/>
      <name val="ＭＳ ゴシック"/>
      <family val="3"/>
      <charset val="128"/>
    </font>
    <font>
      <sz val="9"/>
      <color rgb="FFFF0000"/>
      <name val="ＭＳ 明朝"/>
      <family val="1"/>
      <charset val="128"/>
    </font>
  </fonts>
  <fills count="7">
    <fill>
      <patternFill patternType="none"/>
    </fill>
    <fill>
      <patternFill patternType="gray125"/>
    </fill>
    <fill>
      <patternFill patternType="solid">
        <fgColor rgb="FFFFFFCC"/>
        <bgColor indexed="64"/>
      </patternFill>
    </fill>
    <fill>
      <patternFill patternType="solid">
        <fgColor theme="3" tint="0.79998168889431442"/>
        <bgColor indexed="64"/>
      </patternFill>
    </fill>
    <fill>
      <patternFill patternType="solid">
        <fgColor rgb="FFFFCCFF"/>
        <bgColor indexed="64"/>
      </patternFill>
    </fill>
    <fill>
      <patternFill patternType="solid">
        <fgColor theme="6" tint="0.59999389629810485"/>
        <bgColor indexed="64"/>
      </patternFill>
    </fill>
    <fill>
      <patternFill patternType="solid">
        <fgColor theme="9" tint="0.59999389629810485"/>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dotted">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tt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style="dotted">
        <color indexed="64"/>
      </left>
      <right/>
      <top style="hair">
        <color indexed="64"/>
      </top>
      <bottom/>
      <diagonal/>
    </border>
    <border>
      <left/>
      <right style="thin">
        <color indexed="64"/>
      </right>
      <top style="hair">
        <color indexed="64"/>
      </top>
      <bottom/>
      <diagonal/>
    </border>
    <border>
      <left/>
      <right/>
      <top style="thin">
        <color indexed="64"/>
      </top>
      <bottom style="thin">
        <color indexed="64"/>
      </bottom>
      <diagonal/>
    </border>
    <border>
      <left/>
      <right style="dotted">
        <color indexed="64"/>
      </right>
      <top style="thin">
        <color indexed="64"/>
      </top>
      <bottom style="double">
        <color indexed="64"/>
      </bottom>
      <diagonal/>
    </border>
    <border>
      <left/>
      <right style="dotted">
        <color indexed="64"/>
      </right>
      <top/>
      <bottom/>
      <diagonal/>
    </border>
    <border>
      <left style="thin">
        <color indexed="64"/>
      </left>
      <right/>
      <top style="medium">
        <color indexed="64"/>
      </top>
      <bottom/>
      <diagonal/>
    </border>
    <border>
      <left/>
      <right/>
      <top style="medium">
        <color indexed="64"/>
      </top>
      <bottom/>
      <diagonal/>
    </border>
    <border>
      <left style="dotted">
        <color indexed="64"/>
      </left>
      <right/>
      <top style="medium">
        <color indexed="64"/>
      </top>
      <bottom/>
      <diagonal/>
    </border>
    <border>
      <left/>
      <right style="thin">
        <color indexed="64"/>
      </right>
      <top style="medium">
        <color indexed="64"/>
      </top>
      <bottom/>
      <diagonal/>
    </border>
    <border>
      <left/>
      <right style="dotted">
        <color indexed="64"/>
      </right>
      <top style="hair">
        <color indexed="64"/>
      </top>
      <bottom style="hair">
        <color indexed="64"/>
      </bottom>
      <diagonal/>
    </border>
    <border>
      <left/>
      <right style="dotted">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hair">
        <color indexed="64"/>
      </bottom>
      <diagonal/>
    </border>
    <border>
      <left style="hair">
        <color indexed="64"/>
      </left>
      <right/>
      <top style="medium">
        <color indexed="64"/>
      </top>
      <bottom/>
      <diagonal/>
    </border>
    <border>
      <left style="hair">
        <color indexed="64"/>
      </left>
      <right/>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right style="medium">
        <color indexed="64"/>
      </right>
      <top/>
      <bottom/>
      <diagonal/>
    </border>
    <border>
      <left style="thin">
        <color indexed="64"/>
      </left>
      <right/>
      <top style="hair">
        <color indexed="64"/>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s>
  <cellStyleXfs count="6">
    <xf numFmtId="0" fontId="0" fillId="0" borderId="0"/>
    <xf numFmtId="38" fontId="14" fillId="0" borderId="0" applyFont="0" applyFill="0" applyBorder="0" applyAlignment="0" applyProtection="0">
      <alignment vertical="center"/>
    </xf>
    <xf numFmtId="38" fontId="8" fillId="0" borderId="0" applyFont="0" applyFill="0" applyBorder="0" applyAlignment="0" applyProtection="0">
      <alignment vertical="center"/>
    </xf>
    <xf numFmtId="0" fontId="15" fillId="0" borderId="0">
      <alignment vertical="center"/>
    </xf>
    <xf numFmtId="0" fontId="7" fillId="0" borderId="0"/>
    <xf numFmtId="0" fontId="7" fillId="0" borderId="0"/>
  </cellStyleXfs>
  <cellXfs count="486">
    <xf numFmtId="0" fontId="0" fillId="0" borderId="0" xfId="0"/>
    <xf numFmtId="0" fontId="15" fillId="0" borderId="1" xfId="4" applyFont="1" applyFill="1" applyBorder="1" applyAlignment="1">
      <alignment horizontal="center" vertical="center"/>
    </xf>
    <xf numFmtId="0" fontId="16" fillId="0" borderId="0" xfId="0" applyFont="1" applyFill="1" applyAlignment="1">
      <alignment vertical="center"/>
    </xf>
    <xf numFmtId="0" fontId="16" fillId="0" borderId="1" xfId="0" applyFont="1" applyFill="1" applyBorder="1" applyAlignment="1">
      <alignment horizontal="center" vertical="center"/>
    </xf>
    <xf numFmtId="0" fontId="15" fillId="0" borderId="1" xfId="4" applyFont="1" applyFill="1" applyBorder="1" applyAlignment="1">
      <alignment vertical="center"/>
    </xf>
    <xf numFmtId="0" fontId="15" fillId="0" borderId="0" xfId="4" applyFont="1" applyFill="1" applyAlignment="1">
      <alignment vertical="center"/>
    </xf>
    <xf numFmtId="0" fontId="16" fillId="0" borderId="1" xfId="0" applyFont="1" applyFill="1" applyBorder="1" applyAlignment="1">
      <alignment vertical="center"/>
    </xf>
    <xf numFmtId="0" fontId="15" fillId="0" borderId="1" xfId="4" applyFont="1" applyFill="1" applyBorder="1" applyAlignment="1">
      <alignment horizontal="left" vertical="center"/>
    </xf>
    <xf numFmtId="0" fontId="16" fillId="0" borderId="1" xfId="0" applyFont="1" applyFill="1" applyBorder="1" applyAlignment="1">
      <alignment horizontal="center" vertical="center" wrapText="1"/>
    </xf>
    <xf numFmtId="0" fontId="15" fillId="0" borderId="0" xfId="4" applyFont="1" applyFill="1" applyAlignment="1">
      <alignment vertical="center" wrapText="1"/>
    </xf>
    <xf numFmtId="0" fontId="15" fillId="0" borderId="1" xfId="4" applyFont="1" applyFill="1" applyBorder="1" applyAlignment="1">
      <alignment vertical="center" wrapText="1"/>
    </xf>
    <xf numFmtId="0" fontId="16" fillId="0" borderId="1" xfId="0" applyFont="1" applyFill="1" applyBorder="1" applyAlignment="1">
      <alignment vertical="center" wrapText="1"/>
    </xf>
    <xf numFmtId="0" fontId="15" fillId="0" borderId="1" xfId="4" applyFont="1" applyFill="1" applyBorder="1" applyAlignment="1">
      <alignment horizontal="left" vertical="center" wrapText="1"/>
    </xf>
    <xf numFmtId="178" fontId="15" fillId="0" borderId="1" xfId="4" applyNumberFormat="1" applyFont="1" applyFill="1" applyBorder="1" applyAlignment="1">
      <alignment vertical="center"/>
    </xf>
    <xf numFmtId="0" fontId="15" fillId="0" borderId="2" xfId="4" applyFont="1" applyFill="1" applyBorder="1" applyAlignment="1">
      <alignment vertical="center"/>
    </xf>
    <xf numFmtId="178" fontId="15" fillId="0" borderId="2" xfId="4" applyNumberFormat="1" applyFont="1" applyFill="1" applyBorder="1" applyAlignment="1">
      <alignment vertical="center"/>
    </xf>
    <xf numFmtId="178" fontId="15" fillId="0" borderId="0" xfId="4" applyNumberFormat="1" applyFont="1" applyFill="1" applyAlignment="1">
      <alignment vertical="center"/>
    </xf>
    <xf numFmtId="0" fontId="15" fillId="0" borderId="1" xfId="5" applyFont="1" applyFill="1" applyBorder="1" applyAlignment="1">
      <alignment horizontal="left" vertical="center" shrinkToFit="1"/>
    </xf>
    <xf numFmtId="0" fontId="15" fillId="0" borderId="1" xfId="5" applyFont="1" applyFill="1" applyBorder="1" applyAlignment="1">
      <alignment vertical="center" shrinkToFit="1"/>
    </xf>
    <xf numFmtId="0" fontId="15" fillId="0" borderId="1" xfId="4" applyFont="1" applyFill="1" applyBorder="1" applyAlignment="1">
      <alignment vertical="center" shrinkToFit="1"/>
    </xf>
    <xf numFmtId="180" fontId="15" fillId="0" borderId="1" xfId="5" applyNumberFormat="1" applyFont="1" applyFill="1" applyBorder="1" applyAlignment="1">
      <alignment vertical="center" shrinkToFit="1"/>
    </xf>
    <xf numFmtId="180" fontId="15" fillId="0" borderId="1" xfId="4" applyNumberFormat="1" applyFont="1" applyFill="1" applyBorder="1" applyAlignment="1">
      <alignment vertical="center" shrinkToFit="1"/>
    </xf>
    <xf numFmtId="0" fontId="2" fillId="0" borderId="0" xfId="0" applyFont="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Alignment="1" applyProtection="1">
      <alignment horizontal="right" vertical="center"/>
      <protection locked="0"/>
    </xf>
    <xf numFmtId="0" fontId="2" fillId="0" borderId="0" xfId="0" applyFont="1" applyAlignment="1" applyProtection="1">
      <alignment vertical="center"/>
      <protection locked="0"/>
    </xf>
    <xf numFmtId="0" fontId="2" fillId="0" borderId="0" xfId="0" applyFont="1" applyBorder="1" applyAlignment="1" applyProtection="1">
      <alignment horizontal="distributed" vertical="center"/>
    </xf>
    <xf numFmtId="0" fontId="2" fillId="0" borderId="0"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0" xfId="0" applyFont="1" applyAlignment="1" applyProtection="1">
      <alignment horizontal="right" vertical="center"/>
    </xf>
    <xf numFmtId="0" fontId="2" fillId="0" borderId="0" xfId="0" applyFont="1" applyFill="1" applyBorder="1" applyAlignment="1" applyProtection="1">
      <alignment horizontal="center" vertical="center"/>
    </xf>
    <xf numFmtId="176" fontId="2" fillId="0" borderId="3" xfId="0" applyNumberFormat="1" applyFont="1" applyFill="1" applyBorder="1" applyAlignment="1" applyProtection="1">
      <alignment vertical="center" shrinkToFit="1"/>
    </xf>
    <xf numFmtId="176" fontId="2" fillId="2" borderId="4" xfId="1" applyNumberFormat="1" applyFont="1" applyFill="1" applyBorder="1" applyAlignment="1" applyProtection="1">
      <alignment vertical="center" shrinkToFit="1"/>
      <protection locked="0"/>
    </xf>
    <xf numFmtId="176" fontId="2" fillId="0" borderId="5" xfId="1" applyNumberFormat="1" applyFont="1" applyFill="1" applyBorder="1" applyAlignment="1" applyProtection="1">
      <alignment vertical="center" shrinkToFit="1"/>
    </xf>
    <xf numFmtId="176" fontId="2" fillId="0" borderId="6" xfId="1" applyNumberFormat="1" applyFont="1" applyBorder="1" applyAlignment="1" applyProtection="1">
      <alignment vertical="center" shrinkToFit="1"/>
    </xf>
    <xf numFmtId="176" fontId="2" fillId="2" borderId="7" xfId="1" applyNumberFormat="1" applyFont="1" applyFill="1" applyBorder="1" applyAlignment="1" applyProtection="1">
      <alignment vertical="center" shrinkToFit="1"/>
      <protection locked="0"/>
    </xf>
    <xf numFmtId="176" fontId="2" fillId="0" borderId="8" xfId="1" applyNumberFormat="1" applyFont="1" applyFill="1" applyBorder="1" applyAlignment="1" applyProtection="1">
      <alignment vertical="center" shrinkToFit="1"/>
    </xf>
    <xf numFmtId="176" fontId="2" fillId="0" borderId="9" xfId="1" applyNumberFormat="1" applyFont="1" applyBorder="1" applyAlignment="1" applyProtection="1">
      <alignment vertical="center" shrinkToFit="1"/>
    </xf>
    <xf numFmtId="176" fontId="2" fillId="0" borderId="10" xfId="1" applyNumberFormat="1" applyFont="1" applyFill="1" applyBorder="1" applyAlignment="1" applyProtection="1">
      <alignment vertical="center" shrinkToFit="1"/>
    </xf>
    <xf numFmtId="176" fontId="2" fillId="0" borderId="11" xfId="1" applyNumberFormat="1" applyFont="1" applyFill="1" applyBorder="1" applyAlignment="1" applyProtection="1">
      <alignment vertical="center" shrinkToFit="1"/>
    </xf>
    <xf numFmtId="176" fontId="2" fillId="0" borderId="12" xfId="1" applyNumberFormat="1" applyFont="1" applyFill="1" applyBorder="1" applyAlignment="1" applyProtection="1">
      <alignment vertical="center" shrinkToFit="1"/>
    </xf>
    <xf numFmtId="176" fontId="2" fillId="0" borderId="5" xfId="0" applyNumberFormat="1" applyFont="1" applyBorder="1" applyAlignment="1" applyProtection="1">
      <alignment vertical="center" shrinkToFit="1"/>
    </xf>
    <xf numFmtId="176" fontId="17" fillId="0" borderId="13" xfId="0" applyNumberFormat="1" applyFont="1" applyFill="1" applyBorder="1" applyAlignment="1" applyProtection="1">
      <alignment vertical="center" shrinkToFit="1"/>
    </xf>
    <xf numFmtId="176" fontId="2" fillId="0" borderId="14" xfId="0" applyNumberFormat="1" applyFont="1" applyBorder="1" applyAlignment="1" applyProtection="1">
      <alignment vertical="center" shrinkToFit="1"/>
    </xf>
    <xf numFmtId="176" fontId="2" fillId="0" borderId="15" xfId="0" applyNumberFormat="1" applyFont="1" applyFill="1" applyBorder="1" applyAlignment="1" applyProtection="1">
      <alignment vertical="center" shrinkToFit="1"/>
    </xf>
    <xf numFmtId="176" fontId="2" fillId="0" borderId="8" xfId="0" applyNumberFormat="1" applyFont="1" applyBorder="1" applyAlignment="1" applyProtection="1">
      <alignment vertical="center" shrinkToFit="1"/>
    </xf>
    <xf numFmtId="176" fontId="17" fillId="0" borderId="16" xfId="0" applyNumberFormat="1" applyFont="1" applyFill="1" applyBorder="1" applyAlignment="1" applyProtection="1">
      <alignment vertical="center" shrinkToFit="1"/>
    </xf>
    <xf numFmtId="176" fontId="2" fillId="0" borderId="17" xfId="0" applyNumberFormat="1" applyFont="1" applyBorder="1" applyAlignment="1" applyProtection="1">
      <alignment vertical="center" shrinkToFit="1"/>
    </xf>
    <xf numFmtId="176" fontId="2" fillId="0" borderId="18" xfId="0" applyNumberFormat="1" applyFont="1" applyFill="1" applyBorder="1" applyAlignment="1" applyProtection="1">
      <alignment vertical="center" shrinkToFit="1"/>
    </xf>
    <xf numFmtId="176" fontId="2" fillId="0" borderId="19" xfId="1" applyNumberFormat="1" applyFont="1" applyFill="1" applyBorder="1" applyAlignment="1" applyProtection="1">
      <alignment vertical="center" shrinkToFit="1"/>
    </xf>
    <xf numFmtId="176" fontId="17" fillId="0" borderId="20" xfId="0" applyNumberFormat="1" applyFont="1" applyFill="1" applyBorder="1" applyAlignment="1" applyProtection="1">
      <alignment vertical="center" shrinkToFit="1"/>
    </xf>
    <xf numFmtId="0" fontId="2" fillId="0" borderId="13" xfId="0" applyFont="1" applyBorder="1" applyAlignment="1" applyProtection="1">
      <alignment horizontal="distributed" vertical="center"/>
    </xf>
    <xf numFmtId="0" fontId="2" fillId="0" borderId="21" xfId="0" applyFont="1" applyBorder="1" applyAlignment="1" applyProtection="1">
      <alignment horizontal="left" vertical="center"/>
    </xf>
    <xf numFmtId="0" fontId="2" fillId="0" borderId="22" xfId="0" applyFont="1" applyBorder="1" applyAlignment="1" applyProtection="1">
      <alignment horizontal="distributed" vertical="center"/>
    </xf>
    <xf numFmtId="0" fontId="2" fillId="0" borderId="23" xfId="0" applyFont="1" applyBorder="1" applyAlignment="1" applyProtection="1">
      <alignment horizontal="distributed" vertical="center"/>
    </xf>
    <xf numFmtId="0" fontId="2" fillId="0" borderId="0" xfId="0" applyFont="1" applyBorder="1" applyAlignment="1" applyProtection="1">
      <alignment horizontal="right" vertical="center"/>
    </xf>
    <xf numFmtId="3" fontId="2" fillId="0" borderId="24" xfId="0" applyNumberFormat="1" applyFont="1" applyBorder="1" applyAlignment="1" applyProtection="1">
      <alignment horizontal="right" vertical="center"/>
    </xf>
    <xf numFmtId="3" fontId="11" fillId="0" borderId="24" xfId="0" applyNumberFormat="1" applyFont="1" applyBorder="1" applyAlignment="1" applyProtection="1">
      <alignment horizontal="right" vertical="center"/>
    </xf>
    <xf numFmtId="0" fontId="12" fillId="0" borderId="25" xfId="0" applyNumberFormat="1" applyFont="1" applyBorder="1" applyAlignment="1" applyProtection="1">
      <alignment horizontal="distributed" vertical="center"/>
    </xf>
    <xf numFmtId="0" fontId="12" fillId="0" borderId="26" xfId="0" applyNumberFormat="1" applyFont="1" applyBorder="1" applyAlignment="1" applyProtection="1">
      <alignment horizontal="distributed" vertical="center"/>
    </xf>
    <xf numFmtId="179" fontId="2" fillId="0" borderId="0" xfId="0" applyNumberFormat="1" applyFont="1" applyBorder="1" applyAlignment="1" applyProtection="1">
      <alignment horizontal="right" vertical="center"/>
    </xf>
    <xf numFmtId="49" fontId="2" fillId="0" borderId="0" xfId="0" applyNumberFormat="1" applyFont="1" applyBorder="1" applyAlignment="1" applyProtection="1">
      <alignment horizontal="right" vertical="center"/>
    </xf>
    <xf numFmtId="177" fontId="2" fillId="0" borderId="0" xfId="0" applyNumberFormat="1" applyFont="1" applyBorder="1" applyAlignment="1" applyProtection="1">
      <alignment horizontal="right" vertical="center"/>
    </xf>
    <xf numFmtId="49" fontId="2" fillId="0" borderId="24" xfId="0" applyNumberFormat="1" applyFont="1" applyBorder="1" applyAlignment="1" applyProtection="1">
      <alignment vertical="center"/>
    </xf>
    <xf numFmtId="49" fontId="2" fillId="0" borderId="0" xfId="0" applyNumberFormat="1" applyFont="1" applyBorder="1" applyAlignment="1" applyProtection="1">
      <alignment vertical="center"/>
    </xf>
    <xf numFmtId="0" fontId="18" fillId="0" borderId="5" xfId="0" applyFont="1" applyFill="1" applyBorder="1" applyAlignment="1" applyProtection="1">
      <alignment horizontal="center" vertical="center" wrapText="1"/>
      <protection locked="0"/>
    </xf>
    <xf numFmtId="0" fontId="18" fillId="0" borderId="14" xfId="0" applyFont="1" applyFill="1" applyBorder="1" applyAlignment="1" applyProtection="1">
      <alignment horizontal="center" vertical="center" wrapText="1"/>
      <protection locked="0"/>
    </xf>
    <xf numFmtId="178" fontId="15" fillId="0" borderId="27" xfId="3" applyNumberFormat="1" applyBorder="1" applyAlignment="1" applyProtection="1">
      <alignment horizontal="center" vertical="center"/>
      <protection locked="0"/>
    </xf>
    <xf numFmtId="57" fontId="15" fillId="0" borderId="13" xfId="3" applyNumberFormat="1" applyBorder="1" applyProtection="1">
      <alignment vertical="center"/>
      <protection locked="0"/>
    </xf>
    <xf numFmtId="57" fontId="15" fillId="0" borderId="0" xfId="3" applyNumberFormat="1" applyBorder="1" applyProtection="1">
      <alignment vertical="center"/>
      <protection locked="0"/>
    </xf>
    <xf numFmtId="0" fontId="19" fillId="0" borderId="13" xfId="3" applyFont="1" applyBorder="1" applyAlignment="1" applyProtection="1">
      <alignment vertical="center" wrapText="1"/>
      <protection locked="0"/>
    </xf>
    <xf numFmtId="0" fontId="19" fillId="0" borderId="0" xfId="3" applyFont="1" applyBorder="1" applyAlignment="1" applyProtection="1">
      <alignment vertical="center" wrapText="1"/>
      <protection locked="0"/>
    </xf>
    <xf numFmtId="176" fontId="3" fillId="0" borderId="13" xfId="3" applyNumberFormat="1" applyFont="1" applyFill="1" applyBorder="1" applyAlignment="1" applyProtection="1">
      <alignment horizontal="center" vertical="center"/>
      <protection locked="0"/>
    </xf>
    <xf numFmtId="176" fontId="15" fillId="0" borderId="13" xfId="3" applyNumberFormat="1" applyFill="1" applyBorder="1" applyAlignment="1" applyProtection="1">
      <alignment horizontal="center" vertical="center"/>
      <protection locked="0"/>
    </xf>
    <xf numFmtId="176" fontId="15" fillId="3" borderId="13" xfId="3" applyNumberFormat="1" applyFill="1" applyBorder="1" applyProtection="1">
      <alignment vertical="center"/>
      <protection locked="0"/>
    </xf>
    <xf numFmtId="176" fontId="15" fillId="3" borderId="0" xfId="3" applyNumberFormat="1" applyFill="1" applyBorder="1" applyProtection="1">
      <alignment vertical="center"/>
      <protection locked="0"/>
    </xf>
    <xf numFmtId="176" fontId="15" fillId="4" borderId="13" xfId="3" applyNumberFormat="1" applyFill="1" applyBorder="1" applyProtection="1">
      <alignment vertical="center"/>
      <protection locked="0"/>
    </xf>
    <xf numFmtId="176" fontId="15" fillId="4" borderId="0" xfId="3" applyNumberFormat="1" applyFill="1" applyBorder="1" applyProtection="1">
      <alignment vertical="center"/>
      <protection locked="0"/>
    </xf>
    <xf numFmtId="176" fontId="15" fillId="0" borderId="13" xfId="3" applyNumberFormat="1" applyBorder="1" applyProtection="1">
      <alignment vertical="center"/>
      <protection locked="0"/>
    </xf>
    <xf numFmtId="176" fontId="15" fillId="0" borderId="0" xfId="3" applyNumberFormat="1" applyBorder="1" applyProtection="1">
      <alignment vertical="center"/>
      <protection locked="0"/>
    </xf>
    <xf numFmtId="176" fontId="2" fillId="0" borderId="4" xfId="1" applyNumberFormat="1" applyFont="1" applyFill="1" applyBorder="1" applyAlignment="1" applyProtection="1">
      <alignment vertical="center" shrinkToFit="1"/>
    </xf>
    <xf numFmtId="0" fontId="17" fillId="0" borderId="0" xfId="0" applyFont="1" applyBorder="1" applyAlignment="1" applyProtection="1">
      <alignment horizontal="center" vertical="center"/>
    </xf>
    <xf numFmtId="0" fontId="17" fillId="0" borderId="0" xfId="0" applyFont="1" applyAlignment="1" applyProtection="1">
      <alignment horizontal="center" vertical="center"/>
    </xf>
    <xf numFmtId="0" fontId="17" fillId="0" borderId="0" xfId="0" applyFont="1" applyFill="1" applyBorder="1" applyAlignment="1" applyProtection="1">
      <alignment horizontal="center" vertical="center"/>
    </xf>
    <xf numFmtId="0" fontId="17" fillId="0" borderId="0" xfId="0" applyFont="1" applyBorder="1" applyAlignment="1" applyProtection="1">
      <alignment horizontal="distributed" vertical="center"/>
    </xf>
    <xf numFmtId="0" fontId="17" fillId="0" borderId="21" xfId="0" applyFont="1" applyBorder="1" applyAlignment="1" applyProtection="1">
      <alignment horizontal="left" vertical="center"/>
    </xf>
    <xf numFmtId="0" fontId="17" fillId="0" borderId="0" xfId="0" applyFont="1" applyBorder="1" applyAlignment="1" applyProtection="1">
      <alignment horizontal="right" vertical="center"/>
    </xf>
    <xf numFmtId="3" fontId="17" fillId="0" borderId="24" xfId="0" applyNumberFormat="1" applyFont="1" applyBorder="1" applyAlignment="1" applyProtection="1">
      <alignment horizontal="right" vertical="center"/>
    </xf>
    <xf numFmtId="176" fontId="17" fillId="2" borderId="4" xfId="1" applyNumberFormat="1" applyFont="1" applyFill="1" applyBorder="1" applyAlignment="1" applyProtection="1">
      <alignment vertical="center" shrinkToFit="1"/>
      <protection locked="0"/>
    </xf>
    <xf numFmtId="176" fontId="17" fillId="0" borderId="5" xfId="1" applyNumberFormat="1" applyFont="1" applyFill="1" applyBorder="1" applyAlignment="1" applyProtection="1">
      <alignment vertical="center" shrinkToFit="1"/>
    </xf>
    <xf numFmtId="3" fontId="20" fillId="0" borderId="24" xfId="0" applyNumberFormat="1" applyFont="1" applyBorder="1" applyAlignment="1" applyProtection="1">
      <alignment horizontal="right" vertical="center"/>
    </xf>
    <xf numFmtId="0" fontId="18" fillId="0" borderId="25" xfId="0" applyNumberFormat="1" applyFont="1" applyBorder="1" applyAlignment="1" applyProtection="1">
      <alignment horizontal="distributed" vertical="center"/>
    </xf>
    <xf numFmtId="0" fontId="18" fillId="0" borderId="26" xfId="0" applyNumberFormat="1" applyFont="1" applyBorder="1" applyAlignment="1" applyProtection="1">
      <alignment horizontal="distributed" vertical="center"/>
    </xf>
    <xf numFmtId="179" fontId="17" fillId="0" borderId="0" xfId="0" applyNumberFormat="1" applyFont="1" applyBorder="1" applyAlignment="1" applyProtection="1">
      <alignment horizontal="right" vertical="center"/>
    </xf>
    <xf numFmtId="49" fontId="17" fillId="0" borderId="0" xfId="0" applyNumberFormat="1" applyFont="1" applyBorder="1" applyAlignment="1" applyProtection="1">
      <alignment horizontal="right" vertical="center"/>
    </xf>
    <xf numFmtId="177" fontId="17" fillId="0" borderId="0" xfId="0" applyNumberFormat="1" applyFont="1" applyBorder="1" applyAlignment="1" applyProtection="1">
      <alignment horizontal="right" vertical="center"/>
    </xf>
    <xf numFmtId="49" fontId="17" fillId="0" borderId="24" xfId="0" applyNumberFormat="1" applyFont="1" applyBorder="1" applyAlignment="1" applyProtection="1">
      <alignment vertical="center"/>
    </xf>
    <xf numFmtId="49" fontId="17" fillId="0" borderId="0" xfId="0" applyNumberFormat="1" applyFont="1" applyBorder="1" applyAlignment="1" applyProtection="1">
      <alignment vertical="center"/>
    </xf>
    <xf numFmtId="176" fontId="17" fillId="2" borderId="7" xfId="1" applyNumberFormat="1" applyFont="1" applyFill="1" applyBorder="1" applyAlignment="1" applyProtection="1">
      <alignment vertical="center" shrinkToFit="1"/>
      <protection locked="0"/>
    </xf>
    <xf numFmtId="176" fontId="17" fillId="0" borderId="8" xfId="1" applyNumberFormat="1" applyFont="1" applyFill="1" applyBorder="1" applyAlignment="1" applyProtection="1">
      <alignment vertical="center" shrinkToFit="1"/>
    </xf>
    <xf numFmtId="176" fontId="17" fillId="0" borderId="10" xfId="1" applyNumberFormat="1" applyFont="1" applyFill="1" applyBorder="1" applyAlignment="1" applyProtection="1">
      <alignment vertical="center" shrinkToFit="1"/>
    </xf>
    <xf numFmtId="176" fontId="17" fillId="0" borderId="11" xfId="1" applyNumberFormat="1" applyFont="1" applyFill="1" applyBorder="1" applyAlignment="1" applyProtection="1">
      <alignment vertical="center" shrinkToFit="1"/>
    </xf>
    <xf numFmtId="176" fontId="17" fillId="0" borderId="12" xfId="1" applyNumberFormat="1" applyFont="1" applyFill="1" applyBorder="1" applyAlignment="1" applyProtection="1">
      <alignment vertical="center" shrinkToFit="1"/>
    </xf>
    <xf numFmtId="0" fontId="17" fillId="0" borderId="0" xfId="0" applyFont="1" applyAlignment="1" applyProtection="1">
      <alignment horizontal="right" vertical="center"/>
    </xf>
    <xf numFmtId="176" fontId="17" fillId="0" borderId="6" xfId="1" applyNumberFormat="1" applyFont="1" applyBorder="1" applyAlignment="1" applyProtection="1">
      <alignment vertical="center" shrinkToFit="1"/>
    </xf>
    <xf numFmtId="176" fontId="17" fillId="0" borderId="5" xfId="0" applyNumberFormat="1" applyFont="1" applyBorder="1" applyAlignment="1" applyProtection="1">
      <alignment vertical="center" shrinkToFit="1"/>
    </xf>
    <xf numFmtId="176" fontId="17" fillId="0" borderId="14" xfId="0" applyNumberFormat="1" applyFont="1" applyBorder="1" applyAlignment="1" applyProtection="1">
      <alignment vertical="center" shrinkToFit="1"/>
    </xf>
    <xf numFmtId="176" fontId="17" fillId="0" borderId="15" xfId="0" applyNumberFormat="1" applyFont="1" applyFill="1" applyBorder="1" applyAlignment="1" applyProtection="1">
      <alignment vertical="center" shrinkToFit="1"/>
    </xf>
    <xf numFmtId="0" fontId="17" fillId="0" borderId="22" xfId="0" applyFont="1" applyBorder="1" applyAlignment="1" applyProtection="1">
      <alignment horizontal="distributed" vertical="center"/>
    </xf>
    <xf numFmtId="0" fontId="17" fillId="0" borderId="13" xfId="0" applyFont="1" applyBorder="1" applyAlignment="1" applyProtection="1">
      <alignment horizontal="distributed" vertical="center"/>
    </xf>
    <xf numFmtId="0" fontId="17" fillId="0" borderId="23" xfId="0" applyFont="1" applyBorder="1" applyAlignment="1" applyProtection="1">
      <alignment horizontal="distributed" vertical="center"/>
    </xf>
    <xf numFmtId="176" fontId="17" fillId="0" borderId="4" xfId="1" applyNumberFormat="1" applyFont="1" applyFill="1" applyBorder="1" applyAlignment="1" applyProtection="1">
      <alignment vertical="center" shrinkToFit="1"/>
    </xf>
    <xf numFmtId="176" fontId="17" fillId="0" borderId="9" xfId="1" applyNumberFormat="1" applyFont="1" applyBorder="1" applyAlignment="1" applyProtection="1">
      <alignment vertical="center" shrinkToFit="1"/>
    </xf>
    <xf numFmtId="176" fontId="17" fillId="0" borderId="8" xfId="0" applyNumberFormat="1" applyFont="1" applyBorder="1" applyAlignment="1" applyProtection="1">
      <alignment vertical="center" shrinkToFit="1"/>
    </xf>
    <xf numFmtId="176" fontId="17" fillId="0" borderId="17" xfId="0" applyNumberFormat="1" applyFont="1" applyBorder="1" applyAlignment="1" applyProtection="1">
      <alignment vertical="center" shrinkToFit="1"/>
    </xf>
    <xf numFmtId="176" fontId="17" fillId="0" borderId="18" xfId="0" applyNumberFormat="1" applyFont="1" applyFill="1" applyBorder="1" applyAlignment="1" applyProtection="1">
      <alignment vertical="center" shrinkToFit="1"/>
    </xf>
    <xf numFmtId="176" fontId="17" fillId="0" borderId="19" xfId="1" applyNumberFormat="1" applyFont="1" applyFill="1" applyBorder="1" applyAlignment="1" applyProtection="1">
      <alignment vertical="center" shrinkToFit="1"/>
    </xf>
    <xf numFmtId="176" fontId="17" fillId="0" borderId="3" xfId="0" applyNumberFormat="1" applyFont="1" applyFill="1" applyBorder="1" applyAlignment="1" applyProtection="1">
      <alignment vertical="center" shrinkToFit="1"/>
    </xf>
    <xf numFmtId="57" fontId="15" fillId="0" borderId="13" xfId="3" applyNumberFormat="1" applyFont="1" applyBorder="1" applyProtection="1">
      <alignment vertical="center"/>
      <protection locked="0"/>
    </xf>
    <xf numFmtId="176" fontId="15" fillId="0" borderId="13" xfId="3" applyNumberFormat="1" applyFont="1" applyFill="1" applyBorder="1" applyAlignment="1" applyProtection="1">
      <alignment horizontal="center" vertical="center"/>
      <protection locked="0"/>
    </xf>
    <xf numFmtId="0" fontId="15" fillId="0" borderId="30" xfId="3" applyBorder="1" applyProtection="1">
      <alignment vertical="center"/>
      <protection locked="0"/>
    </xf>
    <xf numFmtId="0" fontId="15" fillId="0" borderId="13" xfId="3" applyBorder="1" applyProtection="1">
      <alignment vertical="center"/>
      <protection locked="0"/>
    </xf>
    <xf numFmtId="0" fontId="15" fillId="0" borderId="31" xfId="3" applyBorder="1" applyProtection="1">
      <alignment vertical="center"/>
      <protection locked="0"/>
    </xf>
    <xf numFmtId="0" fontId="15" fillId="0" borderId="15" xfId="3" applyBorder="1" applyProtection="1">
      <alignment vertical="center"/>
      <protection locked="0"/>
    </xf>
    <xf numFmtId="0" fontId="15" fillId="0" borderId="13" xfId="3" applyFill="1" applyBorder="1" applyProtection="1">
      <alignment vertical="center"/>
      <protection locked="0"/>
    </xf>
    <xf numFmtId="0" fontId="15" fillId="3" borderId="13" xfId="3" applyFill="1" applyBorder="1" applyProtection="1">
      <alignment vertical="center"/>
      <protection locked="0"/>
    </xf>
    <xf numFmtId="176" fontId="15" fillId="4" borderId="30" xfId="3" applyNumberFormat="1" applyFill="1" applyBorder="1" applyProtection="1">
      <alignment vertical="center"/>
      <protection locked="0"/>
    </xf>
    <xf numFmtId="176" fontId="15" fillId="0" borderId="30" xfId="3" applyNumberFormat="1" applyBorder="1" applyProtection="1">
      <alignment vertical="center"/>
      <protection locked="0"/>
    </xf>
    <xf numFmtId="176" fontId="15" fillId="0" borderId="31" xfId="3" applyNumberFormat="1" applyBorder="1" applyProtection="1">
      <alignment vertical="center"/>
      <protection locked="0"/>
    </xf>
    <xf numFmtId="0" fontId="15" fillId="0" borderId="32" xfId="3" applyBorder="1" applyProtection="1">
      <alignment vertical="center"/>
      <protection locked="0"/>
    </xf>
    <xf numFmtId="0" fontId="15" fillId="0" borderId="0" xfId="3" applyBorder="1" applyProtection="1">
      <alignment vertical="center"/>
      <protection locked="0"/>
    </xf>
    <xf numFmtId="0" fontId="15" fillId="0" borderId="33" xfId="3" applyBorder="1" applyProtection="1">
      <alignment vertical="center"/>
      <protection locked="0"/>
    </xf>
    <xf numFmtId="0" fontId="15" fillId="0" borderId="0" xfId="3" applyFill="1" applyBorder="1" applyProtection="1">
      <alignment vertical="center"/>
      <protection locked="0"/>
    </xf>
    <xf numFmtId="0" fontId="15" fillId="3" borderId="0" xfId="3" applyFill="1" applyBorder="1" applyProtection="1">
      <alignment vertical="center"/>
      <protection locked="0"/>
    </xf>
    <xf numFmtId="176" fontId="15" fillId="4" borderId="32" xfId="3" applyNumberFormat="1" applyFill="1" applyBorder="1" applyProtection="1">
      <alignment vertical="center"/>
      <protection locked="0"/>
    </xf>
    <xf numFmtId="176" fontId="15" fillId="0" borderId="32" xfId="3" applyNumberFormat="1" applyBorder="1" applyProtection="1">
      <alignment vertical="center"/>
      <protection locked="0"/>
    </xf>
    <xf numFmtId="176" fontId="15" fillId="0" borderId="34" xfId="3" applyNumberFormat="1" applyBorder="1" applyProtection="1">
      <alignment vertical="center"/>
      <protection locked="0"/>
    </xf>
    <xf numFmtId="0" fontId="15" fillId="0" borderId="30" xfId="3" applyFont="1" applyBorder="1" applyProtection="1">
      <alignment vertical="center"/>
      <protection locked="0"/>
    </xf>
    <xf numFmtId="0" fontId="15" fillId="0" borderId="13" xfId="3" applyFont="1" applyBorder="1" applyProtection="1">
      <alignment vertical="center"/>
      <protection locked="0"/>
    </xf>
    <xf numFmtId="0" fontId="15" fillId="0" borderId="31" xfId="3" applyFont="1" applyBorder="1" applyProtection="1">
      <alignment vertical="center"/>
      <protection locked="0"/>
    </xf>
    <xf numFmtId="0" fontId="15" fillId="0" borderId="15" xfId="3" applyFont="1" applyBorder="1" applyProtection="1">
      <alignment vertical="center"/>
      <protection locked="0"/>
    </xf>
    <xf numFmtId="0" fontId="15" fillId="0" borderId="13" xfId="3" applyFont="1" applyFill="1" applyBorder="1" applyProtection="1">
      <alignment vertical="center"/>
      <protection locked="0"/>
    </xf>
    <xf numFmtId="0" fontId="15" fillId="0" borderId="32" xfId="3" applyFont="1" applyBorder="1" applyProtection="1">
      <alignment vertical="center"/>
      <protection locked="0"/>
    </xf>
    <xf numFmtId="0" fontId="15" fillId="0" borderId="0" xfId="3" applyFont="1" applyBorder="1" applyProtection="1">
      <alignment vertical="center"/>
      <protection locked="0"/>
    </xf>
    <xf numFmtId="0" fontId="15" fillId="0" borderId="33" xfId="3" applyFont="1" applyBorder="1" applyProtection="1">
      <alignment vertical="center"/>
      <protection locked="0"/>
    </xf>
    <xf numFmtId="0" fontId="15" fillId="0" borderId="0" xfId="3" applyFont="1" applyFill="1" applyBorder="1" applyProtection="1">
      <alignment vertical="center"/>
      <protection locked="0"/>
    </xf>
    <xf numFmtId="0" fontId="15" fillId="0" borderId="0" xfId="3" applyAlignment="1" applyProtection="1">
      <alignment horizontal="center" vertical="center"/>
      <protection locked="0"/>
    </xf>
    <xf numFmtId="0" fontId="15" fillId="0" borderId="0" xfId="3" applyProtection="1">
      <alignment vertical="center"/>
      <protection locked="0"/>
    </xf>
    <xf numFmtId="0" fontId="3" fillId="0" borderId="0" xfId="3" applyFont="1" applyBorder="1" applyAlignment="1" applyProtection="1">
      <alignment vertical="center"/>
      <protection locked="0"/>
    </xf>
    <xf numFmtId="0" fontId="3" fillId="0" borderId="0" xfId="4" applyFont="1" applyAlignment="1" applyProtection="1">
      <alignment vertical="center"/>
      <protection locked="0"/>
    </xf>
    <xf numFmtId="0" fontId="3" fillId="0" borderId="0" xfId="3" applyFont="1" applyBorder="1" applyAlignment="1" applyProtection="1">
      <alignment horizontal="distributed" vertical="center"/>
      <protection locked="0"/>
    </xf>
    <xf numFmtId="0" fontId="3" fillId="0" borderId="21" xfId="3" applyFont="1" applyBorder="1" applyProtection="1">
      <alignment vertical="center"/>
      <protection locked="0"/>
    </xf>
    <xf numFmtId="0" fontId="3" fillId="0" borderId="0" xfId="3" applyFont="1" applyBorder="1" applyProtection="1">
      <alignment vertical="center"/>
      <protection locked="0"/>
    </xf>
    <xf numFmtId="0" fontId="5" fillId="0" borderId="0" xfId="3" applyFont="1" applyBorder="1" applyAlignment="1" applyProtection="1">
      <alignment vertical="center" wrapText="1"/>
      <protection locked="0"/>
    </xf>
    <xf numFmtId="0" fontId="3" fillId="0" borderId="35" xfId="3" applyFont="1" applyBorder="1" applyProtection="1">
      <alignment vertical="center"/>
      <protection locked="0"/>
    </xf>
    <xf numFmtId="0" fontId="3" fillId="0" borderId="35" xfId="3" applyFont="1" applyBorder="1" applyAlignment="1" applyProtection="1">
      <alignment horizontal="center" vertical="center"/>
      <protection locked="0"/>
    </xf>
    <xf numFmtId="0" fontId="3" fillId="0" borderId="37" xfId="3" applyFont="1" applyBorder="1" applyAlignment="1" applyProtection="1">
      <alignment horizontal="center" vertical="center"/>
      <protection locked="0"/>
    </xf>
    <xf numFmtId="0" fontId="3" fillId="0" borderId="36" xfId="3" applyFont="1" applyFill="1" applyBorder="1" applyAlignment="1" applyProtection="1">
      <alignment horizontal="center" vertical="center"/>
      <protection locked="0"/>
    </xf>
    <xf numFmtId="0" fontId="3" fillId="3" borderId="36" xfId="3" applyFont="1" applyFill="1" applyBorder="1" applyAlignment="1" applyProtection="1">
      <alignment horizontal="center" vertical="center"/>
      <protection locked="0"/>
    </xf>
    <xf numFmtId="0" fontId="3" fillId="4" borderId="35" xfId="3" applyFont="1" applyFill="1" applyBorder="1" applyAlignment="1" applyProtection="1">
      <alignment horizontal="center" vertical="center"/>
      <protection locked="0"/>
    </xf>
    <xf numFmtId="0" fontId="3" fillId="4" borderId="36" xfId="3" applyFont="1" applyFill="1" applyBorder="1" applyAlignment="1" applyProtection="1">
      <alignment horizontal="center" vertical="center"/>
      <protection locked="0"/>
    </xf>
    <xf numFmtId="0" fontId="3" fillId="5" borderId="35" xfId="3" applyFont="1" applyFill="1" applyBorder="1" applyAlignment="1" applyProtection="1">
      <alignment horizontal="center" vertical="center"/>
      <protection locked="0"/>
    </xf>
    <xf numFmtId="0" fontId="3" fillId="5" borderId="37" xfId="3" applyFont="1" applyFill="1" applyBorder="1" applyAlignment="1" applyProtection="1">
      <alignment horizontal="center" vertical="center"/>
      <protection locked="0"/>
    </xf>
    <xf numFmtId="0" fontId="3" fillId="0" borderId="0" xfId="3" applyFont="1" applyProtection="1">
      <alignment vertical="center"/>
      <protection locked="0"/>
    </xf>
    <xf numFmtId="0" fontId="3" fillId="0" borderId="38" xfId="3" applyFont="1" applyBorder="1" applyProtection="1">
      <alignment vertical="center"/>
      <protection locked="0"/>
    </xf>
    <xf numFmtId="0" fontId="3" fillId="0" borderId="38" xfId="3" applyFont="1" applyBorder="1" applyAlignment="1" applyProtection="1">
      <alignment horizontal="center" vertical="center"/>
      <protection locked="0"/>
    </xf>
    <xf numFmtId="0" fontId="3" fillId="0" borderId="40" xfId="3" applyFont="1" applyBorder="1" applyAlignment="1" applyProtection="1">
      <alignment horizontal="center" vertical="center"/>
      <protection locked="0"/>
    </xf>
    <xf numFmtId="0" fontId="3" fillId="0" borderId="38" xfId="3" applyFont="1" applyFill="1" applyBorder="1" applyAlignment="1" applyProtection="1">
      <alignment horizontal="center" vertical="center"/>
      <protection locked="0"/>
    </xf>
    <xf numFmtId="0" fontId="3" fillId="3" borderId="38" xfId="3" applyFont="1" applyFill="1" applyBorder="1" applyAlignment="1" applyProtection="1">
      <alignment horizontal="center" vertical="center"/>
      <protection locked="0"/>
    </xf>
    <xf numFmtId="0" fontId="3" fillId="3" borderId="39" xfId="3" applyFont="1" applyFill="1" applyBorder="1" applyAlignment="1" applyProtection="1">
      <alignment horizontal="center" vertical="center"/>
      <protection locked="0"/>
    </xf>
    <xf numFmtId="0" fontId="3" fillId="4" borderId="38" xfId="3" applyFont="1" applyFill="1" applyBorder="1" applyAlignment="1" applyProtection="1">
      <alignment horizontal="center" vertical="center"/>
      <protection locked="0"/>
    </xf>
    <xf numFmtId="0" fontId="3" fillId="4" borderId="39" xfId="3" applyFont="1" applyFill="1" applyBorder="1" applyAlignment="1" applyProtection="1">
      <alignment horizontal="center" vertical="center"/>
      <protection locked="0"/>
    </xf>
    <xf numFmtId="0" fontId="3" fillId="0" borderId="41" xfId="3" applyFont="1" applyBorder="1" applyAlignment="1" applyProtection="1">
      <alignment horizontal="center" vertical="center"/>
      <protection locked="0"/>
    </xf>
    <xf numFmtId="0" fontId="3" fillId="0" borderId="42" xfId="3" applyFont="1" applyBorder="1" applyAlignment="1" applyProtection="1">
      <alignment horizontal="center" vertical="center"/>
      <protection locked="0"/>
    </xf>
    <xf numFmtId="0" fontId="3" fillId="0" borderId="43" xfId="3" applyFont="1" applyBorder="1" applyAlignment="1" applyProtection="1">
      <alignment horizontal="center" vertical="center"/>
      <protection locked="0"/>
    </xf>
    <xf numFmtId="0" fontId="3" fillId="0" borderId="44" xfId="3" applyFont="1" applyBorder="1" applyAlignment="1" applyProtection="1">
      <alignment horizontal="center" vertical="center"/>
      <protection locked="0"/>
    </xf>
    <xf numFmtId="0" fontId="3" fillId="5" borderId="39" xfId="3" applyFont="1" applyFill="1" applyBorder="1" applyAlignment="1" applyProtection="1">
      <alignment horizontal="center" vertical="center"/>
      <protection locked="0"/>
    </xf>
    <xf numFmtId="0" fontId="3" fillId="5" borderId="40" xfId="3" applyFont="1" applyFill="1" applyBorder="1" applyAlignment="1" applyProtection="1">
      <alignment horizontal="center" vertical="center"/>
      <protection locked="0"/>
    </xf>
    <xf numFmtId="0" fontId="15" fillId="5" borderId="33" xfId="3" applyFill="1" applyBorder="1" applyAlignment="1" applyProtection="1">
      <alignment horizontal="center" vertical="center"/>
      <protection locked="0"/>
    </xf>
    <xf numFmtId="0" fontId="15" fillId="5" borderId="13" xfId="3" applyFill="1" applyBorder="1" applyProtection="1">
      <alignment vertical="center"/>
      <protection locked="0"/>
    </xf>
    <xf numFmtId="0" fontId="15" fillId="5" borderId="15" xfId="3" applyFill="1" applyBorder="1" applyProtection="1">
      <alignment vertical="center"/>
      <protection locked="0"/>
    </xf>
    <xf numFmtId="0" fontId="15" fillId="5" borderId="0" xfId="3" applyFill="1" applyBorder="1" applyProtection="1">
      <alignment vertical="center"/>
      <protection locked="0"/>
    </xf>
    <xf numFmtId="0" fontId="15" fillId="5" borderId="33" xfId="3" applyFill="1" applyBorder="1" applyProtection="1">
      <alignment vertical="center"/>
      <protection locked="0"/>
    </xf>
    <xf numFmtId="0" fontId="15" fillId="5" borderId="30" xfId="3" applyFill="1" applyBorder="1" applyProtection="1">
      <alignment vertical="center"/>
      <protection locked="0"/>
    </xf>
    <xf numFmtId="178" fontId="15" fillId="6" borderId="28" xfId="3" applyNumberFormat="1" applyFill="1" applyBorder="1" applyAlignment="1" applyProtection="1">
      <alignment horizontal="center" vertical="center"/>
    </xf>
    <xf numFmtId="0" fontId="15" fillId="6" borderId="47" xfId="3" applyFill="1" applyBorder="1" applyProtection="1">
      <alignment vertical="center"/>
    </xf>
    <xf numFmtId="57" fontId="15" fillId="6" borderId="48" xfId="3" applyNumberFormat="1" applyFill="1" applyBorder="1" applyProtection="1">
      <alignment vertical="center"/>
    </xf>
    <xf numFmtId="0" fontId="15" fillId="6" borderId="48" xfId="3" applyFill="1" applyBorder="1" applyProtection="1">
      <alignment vertical="center"/>
    </xf>
    <xf numFmtId="0" fontId="19" fillId="6" borderId="48" xfId="3" applyFont="1" applyFill="1" applyBorder="1" applyAlignment="1" applyProtection="1">
      <alignment vertical="center" wrapText="1"/>
    </xf>
    <xf numFmtId="0" fontId="15" fillId="6" borderId="49" xfId="3" applyFill="1" applyBorder="1" applyProtection="1">
      <alignment vertical="center"/>
    </xf>
    <xf numFmtId="0" fontId="15" fillId="6" borderId="50" xfId="3" applyFill="1" applyBorder="1" applyProtection="1">
      <alignment vertical="center"/>
    </xf>
    <xf numFmtId="176" fontId="15" fillId="6" borderId="48" xfId="3" applyNumberFormat="1" applyFill="1" applyBorder="1" applyAlignment="1" applyProtection="1">
      <alignment horizontal="center" vertical="center"/>
    </xf>
    <xf numFmtId="176" fontId="15" fillId="6" borderId="48" xfId="3" applyNumberFormat="1" applyFill="1" applyBorder="1" applyAlignment="1" applyProtection="1">
      <alignment horizontal="right" vertical="center" shrinkToFit="1"/>
    </xf>
    <xf numFmtId="176" fontId="15" fillId="6" borderId="47" xfId="3" applyNumberFormat="1" applyFill="1" applyBorder="1" applyAlignment="1" applyProtection="1">
      <alignment horizontal="right" vertical="center" shrinkToFit="1"/>
    </xf>
    <xf numFmtId="176" fontId="15" fillId="6" borderId="49" xfId="3" applyNumberFormat="1" applyFill="1" applyBorder="1" applyAlignment="1" applyProtection="1">
      <alignment horizontal="right" vertical="center" shrinkToFit="1"/>
    </xf>
    <xf numFmtId="0" fontId="15" fillId="6" borderId="48" xfId="3" applyFill="1" applyBorder="1" applyAlignment="1" applyProtection="1">
      <alignment horizontal="right" vertical="center" shrinkToFit="1"/>
    </xf>
    <xf numFmtId="0" fontId="15" fillId="6" borderId="47" xfId="3" applyFill="1" applyBorder="1" applyAlignment="1" applyProtection="1">
      <alignment horizontal="right" vertical="center" shrinkToFit="1"/>
    </xf>
    <xf numFmtId="176" fontId="15" fillId="0" borderId="15" xfId="3" applyNumberFormat="1" applyBorder="1" applyProtection="1">
      <alignment vertical="center"/>
      <protection locked="0"/>
    </xf>
    <xf numFmtId="176" fontId="15" fillId="6" borderId="50" xfId="3" applyNumberFormat="1" applyFill="1" applyBorder="1" applyAlignment="1" applyProtection="1">
      <alignment horizontal="right" vertical="center" shrinkToFit="1"/>
    </xf>
    <xf numFmtId="0" fontId="15" fillId="0" borderId="0" xfId="3" applyFont="1" applyProtection="1">
      <alignment vertical="center"/>
      <protection locked="0"/>
    </xf>
    <xf numFmtId="0" fontId="15" fillId="0" borderId="0" xfId="3" applyFont="1" applyBorder="1" applyAlignment="1" applyProtection="1">
      <alignment vertical="center"/>
      <protection locked="0"/>
    </xf>
    <xf numFmtId="0" fontId="15" fillId="0" borderId="0" xfId="3" applyFont="1" applyBorder="1" applyAlignment="1" applyProtection="1">
      <alignment horizontal="distributed" vertical="center"/>
      <protection locked="0"/>
    </xf>
    <xf numFmtId="0" fontId="15" fillId="0" borderId="21" xfId="3" applyFont="1" applyBorder="1" applyProtection="1">
      <alignment vertical="center"/>
      <protection locked="0"/>
    </xf>
    <xf numFmtId="0" fontId="21" fillId="0" borderId="0" xfId="3" applyFont="1" applyBorder="1" applyAlignment="1" applyProtection="1">
      <alignment vertical="center" wrapText="1"/>
      <protection locked="0"/>
    </xf>
    <xf numFmtId="0" fontId="15" fillId="0" borderId="35" xfId="3" applyFont="1" applyBorder="1" applyProtection="1">
      <alignment vertical="center"/>
      <protection locked="0"/>
    </xf>
    <xf numFmtId="0" fontId="15" fillId="0" borderId="36" xfId="3" applyFont="1" applyBorder="1" applyAlignment="1" applyProtection="1">
      <alignment horizontal="center" vertical="center"/>
      <protection locked="0"/>
    </xf>
    <xf numFmtId="0" fontId="15" fillId="0" borderId="35" xfId="3" applyFont="1" applyBorder="1" applyAlignment="1" applyProtection="1">
      <alignment horizontal="center" vertical="center"/>
      <protection locked="0"/>
    </xf>
    <xf numFmtId="0" fontId="15" fillId="0" borderId="37" xfId="3" applyFont="1" applyBorder="1" applyAlignment="1" applyProtection="1">
      <alignment horizontal="center" vertical="center"/>
      <protection locked="0"/>
    </xf>
    <xf numFmtId="0" fontId="15" fillId="0" borderId="36" xfId="3" applyFont="1" applyFill="1" applyBorder="1" applyAlignment="1" applyProtection="1">
      <alignment horizontal="center" vertical="center"/>
      <protection locked="0"/>
    </xf>
    <xf numFmtId="0" fontId="15" fillId="3" borderId="36" xfId="3" applyFont="1" applyFill="1" applyBorder="1" applyAlignment="1" applyProtection="1">
      <alignment horizontal="center" vertical="center"/>
      <protection locked="0"/>
    </xf>
    <xf numFmtId="0" fontId="15" fillId="4" borderId="35" xfId="3" applyFont="1" applyFill="1" applyBorder="1" applyAlignment="1" applyProtection="1">
      <alignment horizontal="center" vertical="center"/>
      <protection locked="0"/>
    </xf>
    <xf numFmtId="0" fontId="15" fillId="4" borderId="36" xfId="3" applyFont="1" applyFill="1" applyBorder="1" applyAlignment="1" applyProtection="1">
      <alignment horizontal="center" vertical="center"/>
      <protection locked="0"/>
    </xf>
    <xf numFmtId="0" fontId="15" fillId="4" borderId="51" xfId="3" applyFont="1" applyFill="1" applyBorder="1" applyAlignment="1" applyProtection="1">
      <alignment horizontal="center" vertical="center"/>
      <protection locked="0"/>
    </xf>
    <xf numFmtId="0" fontId="15" fillId="5" borderId="35" xfId="3" applyFont="1" applyFill="1" applyBorder="1" applyAlignment="1" applyProtection="1">
      <alignment horizontal="center" vertical="center"/>
      <protection locked="0"/>
    </xf>
    <xf numFmtId="0" fontId="15" fillId="5" borderId="37" xfId="3" applyFont="1" applyFill="1" applyBorder="1" applyAlignment="1" applyProtection="1">
      <alignment horizontal="center" vertical="center"/>
      <protection locked="0"/>
    </xf>
    <xf numFmtId="0" fontId="15" fillId="0" borderId="38" xfId="3" applyFont="1" applyBorder="1" applyProtection="1">
      <alignment vertical="center"/>
      <protection locked="0"/>
    </xf>
    <xf numFmtId="0" fontId="15" fillId="0" borderId="39" xfId="3" applyFont="1" applyBorder="1" applyAlignment="1" applyProtection="1">
      <alignment horizontal="center" vertical="center"/>
      <protection locked="0"/>
    </xf>
    <xf numFmtId="0" fontId="15" fillId="0" borderId="38" xfId="3" applyFont="1" applyBorder="1" applyAlignment="1" applyProtection="1">
      <alignment horizontal="center" vertical="center"/>
      <protection locked="0"/>
    </xf>
    <xf numFmtId="0" fontId="15" fillId="0" borderId="40" xfId="3" applyFont="1" applyBorder="1" applyAlignment="1" applyProtection="1">
      <alignment horizontal="center" vertical="center"/>
      <protection locked="0"/>
    </xf>
    <xf numFmtId="0" fontId="15" fillId="0" borderId="38" xfId="3" applyFont="1" applyFill="1" applyBorder="1" applyAlignment="1" applyProtection="1">
      <alignment horizontal="center" vertical="center"/>
      <protection locked="0"/>
    </xf>
    <xf numFmtId="0" fontId="15" fillId="3" borderId="38" xfId="3" applyFont="1" applyFill="1" applyBorder="1" applyAlignment="1" applyProtection="1">
      <alignment horizontal="center" vertical="center"/>
      <protection locked="0"/>
    </xf>
    <xf numFmtId="0" fontId="15" fillId="3" borderId="39" xfId="3" applyFont="1" applyFill="1" applyBorder="1" applyAlignment="1" applyProtection="1">
      <alignment horizontal="center" vertical="center"/>
      <protection locked="0"/>
    </xf>
    <xf numFmtId="0" fontId="15" fillId="4" borderId="38" xfId="3" applyFont="1" applyFill="1" applyBorder="1" applyAlignment="1" applyProtection="1">
      <alignment horizontal="center" vertical="center"/>
      <protection locked="0"/>
    </xf>
    <xf numFmtId="0" fontId="15" fillId="4" borderId="39" xfId="3" applyFont="1" applyFill="1" applyBorder="1" applyAlignment="1" applyProtection="1">
      <alignment horizontal="center" vertical="center"/>
      <protection locked="0"/>
    </xf>
    <xf numFmtId="0" fontId="15" fillId="0" borderId="41" xfId="3" applyFont="1" applyBorder="1" applyAlignment="1" applyProtection="1">
      <alignment horizontal="center" vertical="center"/>
      <protection locked="0"/>
    </xf>
    <xf numFmtId="0" fontId="15" fillId="0" borderId="42" xfId="3" applyFont="1" applyBorder="1" applyAlignment="1" applyProtection="1">
      <alignment horizontal="center" vertical="center"/>
      <protection locked="0"/>
    </xf>
    <xf numFmtId="0" fontId="15" fillId="0" borderId="43" xfId="3" applyFont="1" applyBorder="1" applyAlignment="1" applyProtection="1">
      <alignment horizontal="center" vertical="center"/>
      <protection locked="0"/>
    </xf>
    <xf numFmtId="0" fontId="15" fillId="0" borderId="52" xfId="3" applyFont="1" applyBorder="1" applyAlignment="1" applyProtection="1">
      <alignment horizontal="center" vertical="center"/>
      <protection locked="0"/>
    </xf>
    <xf numFmtId="0" fontId="15" fillId="0" borderId="44" xfId="3" applyFont="1" applyBorder="1" applyAlignment="1" applyProtection="1">
      <alignment horizontal="center" vertical="center"/>
      <protection locked="0"/>
    </xf>
    <xf numFmtId="0" fontId="15" fillId="5" borderId="38" xfId="3" applyFont="1" applyFill="1" applyBorder="1" applyAlignment="1" applyProtection="1">
      <alignment horizontal="center" vertical="center"/>
      <protection locked="0"/>
    </xf>
    <xf numFmtId="0" fontId="15" fillId="5" borderId="40" xfId="3" applyFont="1" applyFill="1" applyBorder="1" applyAlignment="1" applyProtection="1">
      <alignment horizontal="center" vertical="center"/>
      <protection locked="0"/>
    </xf>
    <xf numFmtId="0" fontId="15" fillId="0" borderId="45" xfId="3" applyFont="1" applyBorder="1" applyAlignment="1" applyProtection="1">
      <alignment horizontal="center" vertical="center"/>
      <protection locked="0"/>
    </xf>
    <xf numFmtId="0" fontId="15" fillId="0" borderId="32" xfId="3" applyFont="1" applyBorder="1" applyAlignment="1" applyProtection="1">
      <alignment horizontal="center" vertical="center"/>
      <protection locked="0"/>
    </xf>
    <xf numFmtId="0" fontId="15" fillId="0" borderId="33" xfId="3" applyFont="1" applyBorder="1" applyAlignment="1" applyProtection="1">
      <alignment horizontal="center" vertical="center"/>
      <protection locked="0"/>
    </xf>
    <xf numFmtId="0" fontId="15" fillId="0" borderId="0" xfId="3" applyFont="1" applyFill="1" applyBorder="1" applyAlignment="1" applyProtection="1">
      <alignment horizontal="center" vertical="center"/>
      <protection locked="0"/>
    </xf>
    <xf numFmtId="0" fontId="15" fillId="0" borderId="0" xfId="3" applyFont="1" applyFill="1" applyBorder="1" applyAlignment="1" applyProtection="1">
      <alignment horizontal="distributed" vertical="center"/>
      <protection locked="0"/>
    </xf>
    <xf numFmtId="0" fontId="15" fillId="3" borderId="0" xfId="3" applyFont="1" applyFill="1" applyBorder="1" applyAlignment="1" applyProtection="1">
      <alignment horizontal="center" vertical="center"/>
      <protection locked="0"/>
    </xf>
    <xf numFmtId="0" fontId="15" fillId="3" borderId="0" xfId="3" applyFont="1" applyFill="1" applyBorder="1" applyAlignment="1" applyProtection="1">
      <alignment horizontal="distributed" vertical="center"/>
      <protection locked="0"/>
    </xf>
    <xf numFmtId="0" fontId="15" fillId="4" borderId="32" xfId="3" applyFont="1" applyFill="1" applyBorder="1" applyAlignment="1" applyProtection="1">
      <alignment horizontal="center" vertical="center"/>
      <protection locked="0"/>
    </xf>
    <xf numFmtId="0" fontId="15" fillId="4" borderId="0" xfId="3" applyFont="1" applyFill="1" applyBorder="1" applyAlignment="1" applyProtection="1">
      <alignment horizontal="distributed" vertical="center"/>
      <protection locked="0"/>
    </xf>
    <xf numFmtId="0" fontId="15" fillId="4" borderId="0" xfId="3" applyFont="1" applyFill="1" applyBorder="1" applyAlignment="1" applyProtection="1">
      <alignment horizontal="center" vertical="center"/>
      <protection locked="0"/>
    </xf>
    <xf numFmtId="0" fontId="15" fillId="0" borderId="34" xfId="3" applyFont="1" applyBorder="1" applyAlignment="1" applyProtection="1">
      <alignment horizontal="center" vertical="center"/>
      <protection locked="0"/>
    </xf>
    <xf numFmtId="0" fontId="15" fillId="0" borderId="53" xfId="3" applyFont="1" applyBorder="1" applyAlignment="1" applyProtection="1">
      <alignment horizontal="center" vertical="center"/>
      <protection locked="0"/>
    </xf>
    <xf numFmtId="0" fontId="15" fillId="5" borderId="32" xfId="3" applyFont="1" applyFill="1" applyBorder="1" applyAlignment="1" applyProtection="1">
      <alignment horizontal="center" vertical="center"/>
      <protection locked="0"/>
    </xf>
    <xf numFmtId="0" fontId="15" fillId="5" borderId="0" xfId="3" applyFont="1" applyFill="1" applyBorder="1" applyAlignment="1" applyProtection="1">
      <alignment horizontal="distributed" vertical="center"/>
      <protection locked="0"/>
    </xf>
    <xf numFmtId="0" fontId="15" fillId="5" borderId="33" xfId="3" applyFont="1" applyFill="1" applyBorder="1" applyAlignment="1" applyProtection="1">
      <alignment horizontal="center" vertical="center"/>
      <protection locked="0"/>
    </xf>
    <xf numFmtId="0" fontId="3" fillId="0" borderId="0" xfId="0" applyFont="1" applyAlignment="1" applyProtection="1">
      <alignment vertical="center"/>
      <protection locked="0"/>
    </xf>
    <xf numFmtId="0" fontId="15" fillId="6" borderId="54" xfId="0" applyFont="1" applyFill="1" applyBorder="1" applyAlignment="1" applyProtection="1">
      <alignment vertical="center"/>
    </xf>
    <xf numFmtId="57" fontId="15" fillId="6" borderId="55" xfId="0" applyNumberFormat="1" applyFont="1" applyFill="1" applyBorder="1" applyAlignment="1" applyProtection="1">
      <alignment horizontal="center" vertical="center"/>
    </xf>
    <xf numFmtId="0" fontId="15" fillId="6" borderId="55" xfId="0" applyFont="1" applyFill="1" applyBorder="1" applyAlignment="1" applyProtection="1">
      <alignment vertical="center"/>
    </xf>
    <xf numFmtId="0" fontId="19" fillId="6" borderId="55" xfId="0" applyFont="1" applyFill="1" applyBorder="1" applyAlignment="1" applyProtection="1">
      <alignment horizontal="center" vertical="center" wrapText="1"/>
    </xf>
    <xf numFmtId="0" fontId="15" fillId="6" borderId="56" xfId="0" applyFont="1" applyFill="1" applyBorder="1" applyAlignment="1" applyProtection="1">
      <alignment vertical="center"/>
    </xf>
    <xf numFmtId="0" fontId="15" fillId="6" borderId="57" xfId="0" applyFont="1" applyFill="1" applyBorder="1" applyAlignment="1" applyProtection="1">
      <alignment vertical="center"/>
    </xf>
    <xf numFmtId="176" fontId="15" fillId="6" borderId="55" xfId="0" applyNumberFormat="1" applyFont="1" applyFill="1" applyBorder="1" applyAlignment="1" applyProtection="1">
      <alignment horizontal="center" vertical="center"/>
    </xf>
    <xf numFmtId="176" fontId="17" fillId="0" borderId="6" xfId="1" applyNumberFormat="1" applyFont="1" applyFill="1" applyBorder="1" applyAlignment="1" applyProtection="1">
      <alignment vertical="center" shrinkToFit="1"/>
    </xf>
    <xf numFmtId="0" fontId="15" fillId="3" borderId="13" xfId="3" applyFont="1" applyFill="1" applyBorder="1" applyAlignment="1" applyProtection="1">
      <alignment vertical="center" shrinkToFit="1"/>
      <protection locked="0"/>
    </xf>
    <xf numFmtId="176" fontId="15" fillId="3" borderId="13" xfId="3" applyNumberFormat="1" applyFont="1" applyFill="1" applyBorder="1" applyAlignment="1" applyProtection="1">
      <alignment vertical="center" shrinkToFit="1"/>
      <protection locked="0"/>
    </xf>
    <xf numFmtId="176" fontId="15" fillId="4" borderId="30" xfId="3" applyNumberFormat="1" applyFont="1" applyFill="1" applyBorder="1" applyAlignment="1" applyProtection="1">
      <alignment vertical="center" shrinkToFit="1"/>
      <protection locked="0"/>
    </xf>
    <xf numFmtId="176" fontId="15" fillId="4" borderId="13" xfId="3" applyNumberFormat="1" applyFont="1" applyFill="1" applyBorder="1" applyAlignment="1" applyProtection="1">
      <alignment vertical="center" shrinkToFit="1"/>
      <protection locked="0"/>
    </xf>
    <xf numFmtId="176" fontId="15" fillId="0" borderId="30" xfId="3" applyNumberFormat="1" applyFont="1" applyBorder="1" applyAlignment="1" applyProtection="1">
      <alignment vertical="center" shrinkToFit="1"/>
      <protection locked="0"/>
    </xf>
    <xf numFmtId="176" fontId="15" fillId="0" borderId="13" xfId="3" applyNumberFormat="1" applyFont="1" applyBorder="1" applyAlignment="1" applyProtection="1">
      <alignment vertical="center" shrinkToFit="1"/>
      <protection locked="0"/>
    </xf>
    <xf numFmtId="176" fontId="15" fillId="0" borderId="31" xfId="3" applyNumberFormat="1" applyFont="1" applyBorder="1" applyAlignment="1" applyProtection="1">
      <alignment vertical="center" shrinkToFit="1"/>
      <protection locked="0"/>
    </xf>
    <xf numFmtId="176" fontId="15" fillId="0" borderId="58" xfId="3" applyNumberFormat="1" applyFont="1" applyBorder="1" applyAlignment="1" applyProtection="1">
      <alignment vertical="center" shrinkToFit="1"/>
      <protection locked="0"/>
    </xf>
    <xf numFmtId="0" fontId="15" fillId="0" borderId="13" xfId="3" applyFont="1" applyBorder="1" applyAlignment="1" applyProtection="1">
      <alignment vertical="center" shrinkToFit="1"/>
      <protection locked="0"/>
    </xf>
    <xf numFmtId="0" fontId="15" fillId="5" borderId="30" xfId="3" applyFont="1" applyFill="1" applyBorder="1" applyAlignment="1" applyProtection="1">
      <alignment vertical="center" shrinkToFit="1"/>
      <protection locked="0"/>
    </xf>
    <xf numFmtId="176" fontId="15" fillId="5" borderId="13" xfId="3" applyNumberFormat="1" applyFont="1" applyFill="1" applyBorder="1" applyAlignment="1" applyProtection="1">
      <alignment vertical="center" shrinkToFit="1"/>
      <protection locked="0"/>
    </xf>
    <xf numFmtId="0" fontId="15" fillId="5" borderId="15" xfId="3" applyFont="1" applyFill="1" applyBorder="1" applyAlignment="1" applyProtection="1">
      <alignment vertical="center" shrinkToFit="1"/>
      <protection locked="0"/>
    </xf>
    <xf numFmtId="0" fontId="15" fillId="3" borderId="0" xfId="3" applyFont="1" applyFill="1" applyBorder="1" applyAlignment="1" applyProtection="1">
      <alignment vertical="center" shrinkToFit="1"/>
      <protection locked="0"/>
    </xf>
    <xf numFmtId="176" fontId="15" fillId="3" borderId="0" xfId="3" applyNumberFormat="1" applyFont="1" applyFill="1" applyBorder="1" applyAlignment="1" applyProtection="1">
      <alignment vertical="center" shrinkToFit="1"/>
      <protection locked="0"/>
    </xf>
    <xf numFmtId="176" fontId="15" fillId="4" borderId="32" xfId="3" applyNumberFormat="1" applyFont="1" applyFill="1" applyBorder="1" applyAlignment="1" applyProtection="1">
      <alignment vertical="center" shrinkToFit="1"/>
      <protection locked="0"/>
    </xf>
    <xf numFmtId="176" fontId="15" fillId="4" borderId="0" xfId="3" applyNumberFormat="1" applyFont="1" applyFill="1" applyBorder="1" applyAlignment="1" applyProtection="1">
      <alignment vertical="center" shrinkToFit="1"/>
      <protection locked="0"/>
    </xf>
    <xf numFmtId="176" fontId="15" fillId="0" borderId="32" xfId="3" applyNumberFormat="1" applyFont="1" applyBorder="1" applyAlignment="1" applyProtection="1">
      <alignment vertical="center" shrinkToFit="1"/>
      <protection locked="0"/>
    </xf>
    <xf numFmtId="176" fontId="15" fillId="0" borderId="0" xfId="3" applyNumberFormat="1" applyFont="1" applyBorder="1" applyAlignment="1" applyProtection="1">
      <alignment vertical="center" shrinkToFit="1"/>
      <protection locked="0"/>
    </xf>
    <xf numFmtId="176" fontId="15" fillId="0" borderId="34" xfId="3" applyNumberFormat="1" applyFont="1" applyBorder="1" applyAlignment="1" applyProtection="1">
      <alignment vertical="center" shrinkToFit="1"/>
      <protection locked="0"/>
    </xf>
    <xf numFmtId="176" fontId="15" fillId="0" borderId="53" xfId="3" applyNumberFormat="1" applyFont="1" applyBorder="1" applyAlignment="1" applyProtection="1">
      <alignment vertical="center" shrinkToFit="1"/>
      <protection locked="0"/>
    </xf>
    <xf numFmtId="0" fontId="15" fillId="0" borderId="0" xfId="3" applyFont="1" applyBorder="1" applyAlignment="1" applyProtection="1">
      <alignment vertical="center" shrinkToFit="1"/>
      <protection locked="0"/>
    </xf>
    <xf numFmtId="0" fontId="15" fillId="5" borderId="32" xfId="3" applyFont="1" applyFill="1" applyBorder="1" applyAlignment="1" applyProtection="1">
      <alignment vertical="center" shrinkToFit="1"/>
      <protection locked="0"/>
    </xf>
    <xf numFmtId="0" fontId="15" fillId="5" borderId="33" xfId="3" applyFont="1" applyFill="1" applyBorder="1" applyAlignment="1" applyProtection="1">
      <alignment vertical="center" shrinkToFit="1"/>
      <protection locked="0"/>
    </xf>
    <xf numFmtId="0" fontId="15" fillId="6" borderId="55" xfId="0" applyFont="1" applyFill="1" applyBorder="1" applyAlignment="1" applyProtection="1">
      <alignment vertical="center" shrinkToFit="1"/>
    </xf>
    <xf numFmtId="176" fontId="15" fillId="6" borderId="55" xfId="0" applyNumberFormat="1" applyFont="1" applyFill="1" applyBorder="1" applyAlignment="1" applyProtection="1">
      <alignment horizontal="right" vertical="center" shrinkToFit="1"/>
    </xf>
    <xf numFmtId="176" fontId="15" fillId="6" borderId="54" xfId="0" applyNumberFormat="1" applyFont="1" applyFill="1" applyBorder="1" applyAlignment="1" applyProtection="1">
      <alignment horizontal="right" vertical="center" shrinkToFit="1"/>
    </xf>
    <xf numFmtId="176" fontId="15" fillId="6" borderId="55" xfId="0" applyNumberFormat="1" applyFont="1" applyFill="1" applyBorder="1" applyAlignment="1" applyProtection="1">
      <alignment vertical="center" shrinkToFit="1"/>
    </xf>
    <xf numFmtId="176" fontId="15" fillId="6" borderId="56" xfId="0" applyNumberFormat="1" applyFont="1" applyFill="1" applyBorder="1" applyAlignment="1" applyProtection="1">
      <alignment vertical="center" shrinkToFit="1"/>
    </xf>
    <xf numFmtId="176" fontId="15" fillId="6" borderId="59" xfId="0" applyNumberFormat="1" applyFont="1" applyFill="1" applyBorder="1" applyAlignment="1" applyProtection="1">
      <alignment vertical="center" shrinkToFit="1"/>
    </xf>
    <xf numFmtId="176" fontId="15" fillId="6" borderId="54" xfId="0" applyNumberFormat="1" applyFont="1" applyFill="1" applyBorder="1" applyAlignment="1" applyProtection="1">
      <alignment vertical="center" shrinkToFit="1"/>
    </xf>
    <xf numFmtId="0" fontId="15" fillId="6" borderId="54" xfId="0" applyFont="1" applyFill="1" applyBorder="1" applyAlignment="1" applyProtection="1">
      <alignment vertical="center" shrinkToFit="1"/>
    </xf>
    <xf numFmtId="0" fontId="15" fillId="6" borderId="60" xfId="0" applyFont="1" applyFill="1" applyBorder="1" applyAlignment="1" applyProtection="1">
      <alignment vertical="center" shrinkToFit="1"/>
    </xf>
    <xf numFmtId="178" fontId="15" fillId="0" borderId="27" xfId="3" applyNumberFormat="1" applyFont="1" applyBorder="1" applyAlignment="1" applyProtection="1">
      <alignment vertical="center" shrinkToFit="1"/>
      <protection locked="0"/>
    </xf>
    <xf numFmtId="178" fontId="15" fillId="6" borderId="61" xfId="0" applyNumberFormat="1" applyFont="1" applyFill="1" applyBorder="1" applyAlignment="1" applyProtection="1">
      <alignment vertical="center" shrinkToFit="1"/>
    </xf>
    <xf numFmtId="0" fontId="3" fillId="0" borderId="36" xfId="3" applyFont="1" applyBorder="1" applyAlignment="1" applyProtection="1">
      <alignment horizontal="center" vertical="center"/>
      <protection locked="0"/>
    </xf>
    <xf numFmtId="0" fontId="3" fillId="0" borderId="39" xfId="3" applyFont="1" applyBorder="1" applyAlignment="1" applyProtection="1">
      <alignment horizontal="center" vertical="center"/>
      <protection locked="0"/>
    </xf>
    <xf numFmtId="0" fontId="3" fillId="0" borderId="0" xfId="3" applyFont="1" applyBorder="1" applyAlignment="1" applyProtection="1">
      <alignment horizontal="center" vertical="center"/>
      <protection locked="0"/>
    </xf>
    <xf numFmtId="0" fontId="3" fillId="0" borderId="45" xfId="3" applyFont="1" applyBorder="1" applyAlignment="1" applyProtection="1">
      <alignment horizontal="center" vertical="center"/>
      <protection locked="0"/>
    </xf>
    <xf numFmtId="0" fontId="3" fillId="0" borderId="32" xfId="3" applyFont="1" applyBorder="1" applyProtection="1">
      <alignment vertical="center"/>
      <protection locked="0"/>
    </xf>
    <xf numFmtId="0" fontId="3" fillId="0" borderId="32" xfId="3" applyFont="1" applyBorder="1" applyAlignment="1" applyProtection="1">
      <alignment horizontal="center" vertical="center"/>
      <protection locked="0"/>
    </xf>
    <xf numFmtId="0" fontId="3" fillId="0" borderId="33" xfId="3" applyFont="1" applyBorder="1" applyAlignment="1" applyProtection="1">
      <alignment horizontal="center" vertical="center"/>
      <protection locked="0"/>
    </xf>
    <xf numFmtId="0" fontId="3" fillId="0" borderId="0" xfId="3" applyFont="1" applyFill="1" applyBorder="1" applyAlignment="1" applyProtection="1">
      <alignment horizontal="center" vertical="center"/>
      <protection locked="0"/>
    </xf>
    <xf numFmtId="0" fontId="3" fillId="0" borderId="0" xfId="3" applyFont="1" applyFill="1" applyBorder="1" applyAlignment="1" applyProtection="1">
      <alignment horizontal="distributed" vertical="center"/>
      <protection locked="0"/>
    </xf>
    <xf numFmtId="0" fontId="3" fillId="3" borderId="0" xfId="3" applyFont="1" applyFill="1" applyBorder="1" applyAlignment="1" applyProtection="1">
      <alignment horizontal="center" vertical="center"/>
      <protection locked="0"/>
    </xf>
    <xf numFmtId="0" fontId="3" fillId="3" borderId="0" xfId="3" applyFont="1" applyFill="1" applyBorder="1" applyAlignment="1" applyProtection="1">
      <alignment horizontal="distributed" vertical="center"/>
      <protection locked="0"/>
    </xf>
    <xf numFmtId="0" fontId="3" fillId="4" borderId="32" xfId="3" applyFont="1" applyFill="1" applyBorder="1" applyAlignment="1" applyProtection="1">
      <alignment horizontal="center" vertical="center"/>
      <protection locked="0"/>
    </xf>
    <xf numFmtId="0" fontId="3" fillId="4" borderId="0" xfId="3" applyFont="1" applyFill="1" applyBorder="1" applyAlignment="1" applyProtection="1">
      <alignment horizontal="distributed" vertical="center"/>
      <protection locked="0"/>
    </xf>
    <xf numFmtId="0" fontId="3" fillId="4" borderId="0" xfId="3" applyFont="1" applyFill="1" applyBorder="1" applyAlignment="1" applyProtection="1">
      <alignment horizontal="center" vertical="center"/>
      <protection locked="0"/>
    </xf>
    <xf numFmtId="0" fontId="3" fillId="0" borderId="34" xfId="3" applyFont="1" applyBorder="1" applyAlignment="1" applyProtection="1">
      <alignment horizontal="center" vertical="center"/>
      <protection locked="0"/>
    </xf>
    <xf numFmtId="0" fontId="3" fillId="5" borderId="0" xfId="3" applyFont="1" applyFill="1" applyBorder="1" applyAlignment="1" applyProtection="1">
      <alignment horizontal="center" vertical="center"/>
      <protection locked="0"/>
    </xf>
    <xf numFmtId="0" fontId="3" fillId="5" borderId="0" xfId="3" applyFont="1" applyFill="1" applyBorder="1" applyAlignment="1" applyProtection="1">
      <alignment horizontal="distributed" vertical="center"/>
      <protection locked="0"/>
    </xf>
    <xf numFmtId="178" fontId="3" fillId="0" borderId="27" xfId="3" applyNumberFormat="1" applyFont="1" applyBorder="1" applyAlignment="1" applyProtection="1">
      <alignment horizontal="center" vertical="center"/>
      <protection locked="0"/>
    </xf>
    <xf numFmtId="0" fontId="3" fillId="0" borderId="30" xfId="3" applyFont="1" applyBorder="1" applyProtection="1">
      <alignment vertical="center"/>
      <protection locked="0"/>
    </xf>
    <xf numFmtId="57" fontId="3" fillId="0" borderId="13" xfId="3" applyNumberFormat="1" applyFont="1" applyBorder="1" applyProtection="1">
      <alignment vertical="center"/>
      <protection locked="0"/>
    </xf>
    <xf numFmtId="0" fontId="3" fillId="0" borderId="13" xfId="3" applyFont="1" applyBorder="1" applyProtection="1">
      <alignment vertical="center"/>
      <protection locked="0"/>
    </xf>
    <xf numFmtId="0" fontId="6" fillId="0" borderId="13" xfId="3" applyFont="1" applyBorder="1" applyAlignment="1" applyProtection="1">
      <alignment vertical="center" wrapText="1"/>
      <protection locked="0"/>
    </xf>
    <xf numFmtId="0" fontId="3" fillId="0" borderId="31" xfId="3" applyFont="1" applyBorder="1" applyProtection="1">
      <alignment vertical="center"/>
      <protection locked="0"/>
    </xf>
    <xf numFmtId="0" fontId="3" fillId="0" borderId="15" xfId="3" applyFont="1" applyBorder="1" applyProtection="1">
      <alignment vertical="center"/>
      <protection locked="0"/>
    </xf>
    <xf numFmtId="0" fontId="3" fillId="0" borderId="13" xfId="3" applyFont="1" applyFill="1" applyBorder="1" applyProtection="1">
      <alignment vertical="center"/>
      <protection locked="0"/>
    </xf>
    <xf numFmtId="0" fontId="3" fillId="3" borderId="13" xfId="3" applyFont="1" applyFill="1" applyBorder="1" applyProtection="1">
      <alignment vertical="center"/>
      <protection locked="0"/>
    </xf>
    <xf numFmtId="176" fontId="3" fillId="3" borderId="13" xfId="3" applyNumberFormat="1" applyFont="1" applyFill="1" applyBorder="1" applyProtection="1">
      <alignment vertical="center"/>
      <protection locked="0"/>
    </xf>
    <xf numFmtId="176" fontId="3" fillId="4" borderId="30" xfId="3" applyNumberFormat="1" applyFont="1" applyFill="1" applyBorder="1" applyProtection="1">
      <alignment vertical="center"/>
      <protection locked="0"/>
    </xf>
    <xf numFmtId="176" fontId="3" fillId="4" borderId="13" xfId="3" applyNumberFormat="1" applyFont="1" applyFill="1" applyBorder="1" applyProtection="1">
      <alignment vertical="center"/>
      <protection locked="0"/>
    </xf>
    <xf numFmtId="176" fontId="3" fillId="0" borderId="30" xfId="3" applyNumberFormat="1" applyFont="1" applyBorder="1" applyProtection="1">
      <alignment vertical="center"/>
      <protection locked="0"/>
    </xf>
    <xf numFmtId="176" fontId="3" fillId="0" borderId="13" xfId="3" applyNumberFormat="1" applyFont="1" applyBorder="1" applyProtection="1">
      <alignment vertical="center"/>
      <protection locked="0"/>
    </xf>
    <xf numFmtId="176" fontId="3" fillId="0" borderId="31" xfId="3" applyNumberFormat="1" applyFont="1" applyBorder="1" applyProtection="1">
      <alignment vertical="center"/>
      <protection locked="0"/>
    </xf>
    <xf numFmtId="0" fontId="3" fillId="5" borderId="13" xfId="3" applyFont="1" applyFill="1" applyBorder="1" applyProtection="1">
      <alignment vertical="center"/>
      <protection locked="0"/>
    </xf>
    <xf numFmtId="176" fontId="3" fillId="5" borderId="13" xfId="3" applyNumberFormat="1" applyFont="1" applyFill="1" applyBorder="1" applyProtection="1">
      <alignment vertical="center"/>
      <protection locked="0"/>
    </xf>
    <xf numFmtId="178" fontId="3" fillId="0" borderId="28" xfId="3" applyNumberFormat="1" applyFont="1" applyBorder="1" applyAlignment="1" applyProtection="1">
      <alignment horizontal="center" vertical="center"/>
      <protection locked="0"/>
    </xf>
    <xf numFmtId="178" fontId="3" fillId="0" borderId="29" xfId="3" applyNumberFormat="1" applyFont="1" applyBorder="1" applyAlignment="1" applyProtection="1">
      <alignment horizontal="center" vertical="center"/>
      <protection locked="0"/>
    </xf>
    <xf numFmtId="0" fontId="17" fillId="0" borderId="5" xfId="0" applyFont="1" applyFill="1" applyBorder="1" applyAlignment="1" applyProtection="1">
      <alignment horizontal="center" vertical="center" wrapText="1"/>
    </xf>
    <xf numFmtId="0" fontId="17" fillId="0" borderId="14" xfId="0" applyFont="1" applyFill="1" applyBorder="1" applyAlignment="1" applyProtection="1">
      <alignment horizontal="center" vertical="center" wrapText="1"/>
    </xf>
    <xf numFmtId="0" fontId="2" fillId="0" borderId="0" xfId="0" applyFont="1" applyAlignment="1" applyProtection="1">
      <alignment vertical="center"/>
    </xf>
    <xf numFmtId="176" fontId="2" fillId="0" borderId="0" xfId="0" applyNumberFormat="1" applyFont="1" applyAlignment="1" applyProtection="1">
      <alignment horizontal="right" vertical="center"/>
      <protection locked="0"/>
    </xf>
    <xf numFmtId="176" fontId="2" fillId="0" borderId="0" xfId="0" applyNumberFormat="1" applyFont="1" applyAlignment="1" applyProtection="1">
      <alignment horizontal="right" vertical="center"/>
    </xf>
    <xf numFmtId="0" fontId="15" fillId="0" borderId="0" xfId="3" applyFont="1" applyBorder="1" applyAlignment="1" applyProtection="1">
      <alignment horizontal="center" vertical="center"/>
      <protection locked="0"/>
    </xf>
    <xf numFmtId="176" fontId="2" fillId="0" borderId="6" xfId="1" applyNumberFormat="1" applyFont="1" applyFill="1" applyBorder="1" applyAlignment="1" applyProtection="1">
      <alignment vertical="center" shrinkToFit="1"/>
    </xf>
    <xf numFmtId="176" fontId="2" fillId="0" borderId="5" xfId="0" applyNumberFormat="1" applyFont="1" applyFill="1" applyBorder="1" applyAlignment="1" applyProtection="1">
      <alignment vertical="center" shrinkToFit="1"/>
    </xf>
    <xf numFmtId="176" fontId="2" fillId="0" borderId="14" xfId="0" applyNumberFormat="1" applyFont="1" applyFill="1" applyBorder="1" applyAlignment="1" applyProtection="1">
      <alignment vertical="center" shrinkToFit="1"/>
    </xf>
    <xf numFmtId="178" fontId="3" fillId="0" borderId="27" xfId="3" applyNumberFormat="1" applyFont="1" applyFill="1" applyBorder="1" applyAlignment="1" applyProtection="1">
      <alignment horizontal="center" vertical="center"/>
      <protection locked="0"/>
    </xf>
    <xf numFmtId="0" fontId="3" fillId="0" borderId="30" xfId="3" applyFont="1" applyFill="1" applyBorder="1" applyProtection="1">
      <alignment vertical="center"/>
      <protection locked="0"/>
    </xf>
    <xf numFmtId="0" fontId="19" fillId="0" borderId="13" xfId="3" applyFont="1" applyFill="1" applyBorder="1" applyAlignment="1" applyProtection="1">
      <alignment vertical="center" wrapText="1"/>
      <protection locked="0"/>
    </xf>
    <xf numFmtId="0" fontId="15" fillId="0" borderId="30" xfId="3" applyFill="1" applyBorder="1" applyProtection="1">
      <alignment vertical="center"/>
      <protection locked="0"/>
    </xf>
    <xf numFmtId="0" fontId="15" fillId="0" borderId="31" xfId="3" applyFill="1" applyBorder="1" applyProtection="1">
      <alignment vertical="center"/>
      <protection locked="0"/>
    </xf>
    <xf numFmtId="0" fontId="15" fillId="0" borderId="15" xfId="3" applyFill="1" applyBorder="1" applyProtection="1">
      <alignment vertical="center"/>
      <protection locked="0"/>
    </xf>
    <xf numFmtId="0" fontId="3" fillId="0" borderId="15" xfId="3" applyFont="1" applyFill="1" applyBorder="1" applyProtection="1">
      <alignment vertical="center"/>
      <protection locked="0"/>
    </xf>
    <xf numFmtId="176" fontId="3" fillId="0" borderId="13" xfId="3" applyNumberFormat="1" applyFont="1" applyFill="1" applyBorder="1" applyProtection="1">
      <alignment vertical="center"/>
      <protection locked="0"/>
    </xf>
    <xf numFmtId="176" fontId="3" fillId="0" borderId="30" xfId="3" applyNumberFormat="1" applyFont="1" applyFill="1" applyBorder="1" applyProtection="1">
      <alignment vertical="center"/>
      <protection locked="0"/>
    </xf>
    <xf numFmtId="176" fontId="3" fillId="0" borderId="31" xfId="3" applyNumberFormat="1" applyFont="1" applyFill="1" applyBorder="1" applyProtection="1">
      <alignment vertical="center"/>
      <protection locked="0"/>
    </xf>
    <xf numFmtId="0" fontId="2" fillId="0" borderId="80" xfId="0" applyFont="1" applyBorder="1" applyAlignment="1" applyProtection="1">
      <alignment horizontal="distributed" vertical="center"/>
    </xf>
    <xf numFmtId="0" fontId="2" fillId="0" borderId="9" xfId="0" applyFont="1" applyBorder="1" applyAlignment="1" applyProtection="1">
      <alignment horizontal="distributed" vertical="center"/>
    </xf>
    <xf numFmtId="0" fontId="2" fillId="0" borderId="62" xfId="0" applyFont="1" applyBorder="1" applyAlignment="1" applyProtection="1">
      <alignment horizontal="distributed" vertical="center"/>
    </xf>
    <xf numFmtId="0" fontId="2" fillId="0" borderId="81" xfId="0" applyFont="1" applyBorder="1" applyAlignment="1" applyProtection="1">
      <alignment horizontal="distributed" vertical="center"/>
    </xf>
    <xf numFmtId="0" fontId="2" fillId="0" borderId="30" xfId="0" applyFont="1" applyBorder="1" applyAlignment="1" applyProtection="1">
      <alignment horizontal="distributed" vertical="center"/>
    </xf>
    <xf numFmtId="0" fontId="2" fillId="0" borderId="6" xfId="0" applyFont="1" applyBorder="1" applyAlignment="1" applyProtection="1">
      <alignment horizontal="distributed" vertical="center"/>
    </xf>
    <xf numFmtId="49" fontId="2" fillId="0" borderId="64" xfId="0" applyNumberFormat="1" applyFont="1" applyBorder="1" applyAlignment="1" applyProtection="1">
      <alignment horizontal="center" vertical="center"/>
    </xf>
    <xf numFmtId="49" fontId="2" fillId="0" borderId="55" xfId="0" applyNumberFormat="1" applyFont="1" applyBorder="1" applyAlignment="1" applyProtection="1">
      <alignment horizontal="center" vertical="center"/>
    </xf>
    <xf numFmtId="49" fontId="2" fillId="0" borderId="60" xfId="0" applyNumberFormat="1" applyFont="1" applyBorder="1" applyAlignment="1" applyProtection="1">
      <alignment horizontal="center" vertical="center"/>
    </xf>
    <xf numFmtId="49" fontId="2" fillId="0" borderId="24" xfId="0" applyNumberFormat="1" applyFont="1" applyBorder="1" applyAlignment="1" applyProtection="1">
      <alignment horizontal="center" vertical="center"/>
    </xf>
    <xf numFmtId="49" fontId="2" fillId="0" borderId="0" xfId="0" applyNumberFormat="1" applyFont="1" applyBorder="1" applyAlignment="1" applyProtection="1">
      <alignment horizontal="center" vertical="center"/>
    </xf>
    <xf numFmtId="49" fontId="2" fillId="0" borderId="79" xfId="0" applyNumberFormat="1" applyFont="1" applyBorder="1" applyAlignment="1" applyProtection="1">
      <alignment horizontal="center" vertical="center"/>
    </xf>
    <xf numFmtId="177" fontId="2" fillId="2" borderId="82" xfId="0" applyNumberFormat="1" applyFont="1" applyFill="1" applyBorder="1" applyAlignment="1" applyProtection="1">
      <alignment horizontal="right" vertical="center" shrinkToFit="1"/>
      <protection locked="0"/>
    </xf>
    <xf numFmtId="177" fontId="2" fillId="2" borderId="6" xfId="0" applyNumberFormat="1" applyFont="1" applyFill="1" applyBorder="1" applyAlignment="1" applyProtection="1">
      <alignment horizontal="right" vertical="center" shrinkToFit="1"/>
      <protection locked="0"/>
    </xf>
    <xf numFmtId="176" fontId="2" fillId="0" borderId="82" xfId="0" applyNumberFormat="1" applyFont="1" applyBorder="1" applyAlignment="1" applyProtection="1">
      <alignment vertical="center"/>
    </xf>
    <xf numFmtId="176" fontId="2" fillId="0" borderId="6" xfId="0" applyNumberFormat="1" applyFont="1" applyBorder="1" applyAlignment="1" applyProtection="1">
      <alignment vertical="center"/>
    </xf>
    <xf numFmtId="176" fontId="2" fillId="0" borderId="83" xfId="0" applyNumberFormat="1" applyFont="1" applyBorder="1" applyAlignment="1" applyProtection="1">
      <alignment vertical="center"/>
    </xf>
    <xf numFmtId="176" fontId="2" fillId="0" borderId="84" xfId="0" applyNumberFormat="1" applyFont="1" applyBorder="1" applyAlignment="1" applyProtection="1">
      <alignment vertical="center"/>
    </xf>
    <xf numFmtId="0" fontId="22" fillId="0" borderId="0" xfId="0" applyFont="1" applyBorder="1" applyAlignment="1" applyProtection="1">
      <alignment horizontal="left" vertical="center"/>
      <protection locked="0"/>
    </xf>
    <xf numFmtId="0" fontId="2" fillId="0" borderId="70" xfId="0" applyFont="1" applyBorder="1" applyAlignment="1" applyProtection="1">
      <alignment horizontal="center" vertical="center"/>
    </xf>
    <xf numFmtId="0" fontId="2" fillId="0" borderId="71" xfId="0" applyFont="1" applyBorder="1" applyAlignment="1" applyProtection="1">
      <alignment horizontal="center" vertical="center"/>
    </xf>
    <xf numFmtId="0" fontId="2" fillId="0" borderId="72" xfId="0" applyFont="1" applyBorder="1" applyAlignment="1" applyProtection="1">
      <alignment horizontal="center" vertical="center" wrapText="1"/>
    </xf>
    <xf numFmtId="0" fontId="2" fillId="0" borderId="73" xfId="0" applyFont="1" applyBorder="1" applyAlignment="1" applyProtection="1">
      <alignment horizontal="center" vertical="center" wrapText="1"/>
    </xf>
    <xf numFmtId="0" fontId="2" fillId="0" borderId="60" xfId="0" applyFont="1" applyBorder="1" applyAlignment="1" applyProtection="1">
      <alignment horizontal="center" vertical="center"/>
    </xf>
    <xf numFmtId="0" fontId="2" fillId="0" borderId="74" xfId="0" applyFont="1" applyBorder="1" applyAlignment="1" applyProtection="1">
      <alignment horizontal="center" vertical="center"/>
    </xf>
    <xf numFmtId="0" fontId="2" fillId="0" borderId="75" xfId="0" applyFont="1" applyBorder="1" applyAlignment="1" applyProtection="1">
      <alignment horizontal="center" vertical="center"/>
    </xf>
    <xf numFmtId="0" fontId="2" fillId="0" borderId="76" xfId="0" applyFont="1" applyBorder="1" applyAlignment="1" applyProtection="1">
      <alignment horizontal="center" vertical="center"/>
    </xf>
    <xf numFmtId="0" fontId="2" fillId="0" borderId="77" xfId="0" applyFont="1" applyBorder="1" applyAlignment="1" applyProtection="1">
      <alignment horizontal="center" vertical="center" wrapText="1"/>
    </xf>
    <xf numFmtId="0" fontId="2" fillId="0" borderId="78" xfId="0" applyFont="1" applyBorder="1" applyAlignment="1" applyProtection="1">
      <alignment horizontal="center" vertical="center"/>
    </xf>
    <xf numFmtId="0" fontId="2" fillId="0" borderId="32" xfId="0" applyFont="1" applyBorder="1" applyAlignment="1" applyProtection="1">
      <alignment horizontal="distributed" vertical="center"/>
    </xf>
    <xf numFmtId="0" fontId="2" fillId="0" borderId="79" xfId="0" applyFont="1" applyBorder="1" applyAlignment="1" applyProtection="1">
      <alignment horizontal="distributed" vertical="center"/>
    </xf>
    <xf numFmtId="0" fontId="2" fillId="0" borderId="46" xfId="0" applyFont="1" applyBorder="1" applyAlignment="1" applyProtection="1">
      <alignment horizontal="distributed" vertical="center"/>
    </xf>
    <xf numFmtId="0" fontId="2" fillId="0" borderId="74" xfId="0" applyFont="1" applyBorder="1" applyAlignment="1" applyProtection="1">
      <alignment horizontal="distributed" vertical="center"/>
    </xf>
    <xf numFmtId="0" fontId="2" fillId="0" borderId="47" xfId="0" applyFont="1" applyBorder="1" applyAlignment="1" applyProtection="1">
      <alignment horizontal="distributed" vertical="center"/>
    </xf>
    <xf numFmtId="0" fontId="10" fillId="0" borderId="0" xfId="0" applyFont="1" applyFill="1" applyBorder="1" applyAlignment="1" applyProtection="1">
      <alignment horizontal="center" vertical="center"/>
      <protection locked="0"/>
    </xf>
    <xf numFmtId="0" fontId="2" fillId="0" borderId="62" xfId="0" applyFont="1" applyFill="1" applyBorder="1" applyAlignment="1" applyProtection="1">
      <alignment horizontal="center" vertical="center" shrinkToFit="1"/>
    </xf>
    <xf numFmtId="0" fontId="2" fillId="0" borderId="51" xfId="0" applyFont="1" applyFill="1" applyBorder="1" applyAlignment="1" applyProtection="1">
      <alignment horizontal="center" vertical="center" shrinkToFit="1"/>
    </xf>
    <xf numFmtId="0" fontId="2" fillId="0" borderId="63" xfId="0" applyFont="1" applyFill="1" applyBorder="1" applyAlignment="1" applyProtection="1">
      <alignment horizontal="center" vertical="center" shrinkToFit="1"/>
    </xf>
    <xf numFmtId="0" fontId="2" fillId="0" borderId="0" xfId="0" applyFont="1" applyAlignment="1" applyProtection="1">
      <alignment horizontal="center" vertical="center" textRotation="180"/>
      <protection locked="0"/>
    </xf>
    <xf numFmtId="0" fontId="2" fillId="0" borderId="1" xfId="0" applyFont="1" applyFill="1" applyBorder="1" applyAlignment="1" applyProtection="1">
      <alignment horizontal="center" vertical="center" shrinkToFit="1"/>
    </xf>
    <xf numFmtId="0" fontId="2" fillId="0" borderId="64" xfId="0" applyFont="1" applyBorder="1" applyAlignment="1" applyProtection="1">
      <alignment horizontal="center" vertical="center"/>
      <protection locked="0"/>
    </xf>
    <xf numFmtId="0" fontId="2" fillId="0" borderId="65" xfId="0" applyFont="1" applyBorder="1" applyAlignment="1" applyProtection="1">
      <alignment horizontal="center" vertical="center"/>
      <protection locked="0"/>
    </xf>
    <xf numFmtId="0" fontId="2" fillId="0" borderId="66" xfId="0" applyFont="1" applyBorder="1" applyAlignment="1" applyProtection="1">
      <alignment horizontal="center" vertical="center" wrapText="1"/>
    </xf>
    <xf numFmtId="0" fontId="2" fillId="0" borderId="67" xfId="0" applyFont="1" applyBorder="1" applyAlignment="1" applyProtection="1">
      <alignment horizontal="center" vertical="center" wrapText="1"/>
    </xf>
    <xf numFmtId="0" fontId="2" fillId="0" borderId="68" xfId="0" applyFont="1" applyBorder="1" applyAlignment="1" applyProtection="1">
      <alignment horizontal="center" vertical="center"/>
    </xf>
    <xf numFmtId="0" fontId="2" fillId="0" borderId="69" xfId="0" applyFont="1" applyBorder="1" applyAlignment="1" applyProtection="1">
      <alignment horizontal="center" vertical="center"/>
    </xf>
    <xf numFmtId="0" fontId="2" fillId="0" borderId="63" xfId="0" applyFont="1" applyBorder="1" applyAlignment="1" applyProtection="1">
      <alignment horizontal="distributed" vertical="center"/>
    </xf>
    <xf numFmtId="0" fontId="3" fillId="3" borderId="36" xfId="3" applyFont="1" applyFill="1" applyBorder="1" applyAlignment="1" applyProtection="1">
      <alignment horizontal="distributed" vertical="center"/>
      <protection locked="0"/>
    </xf>
    <xf numFmtId="0" fontId="3" fillId="3" borderId="39" xfId="3" applyFont="1" applyFill="1" applyBorder="1" applyAlignment="1" applyProtection="1">
      <alignment horizontal="distributed" vertical="center"/>
      <protection locked="0"/>
    </xf>
    <xf numFmtId="0" fontId="3" fillId="4" borderId="36" xfId="3" applyFont="1" applyFill="1" applyBorder="1" applyAlignment="1" applyProtection="1">
      <alignment horizontal="distributed" vertical="center"/>
      <protection locked="0"/>
    </xf>
    <xf numFmtId="0" fontId="3" fillId="4" borderId="39" xfId="3" applyFont="1" applyFill="1" applyBorder="1" applyAlignment="1" applyProtection="1">
      <alignment horizontal="distributed" vertical="center"/>
      <protection locked="0"/>
    </xf>
    <xf numFmtId="0" fontId="3" fillId="5" borderId="36" xfId="3" applyFont="1" applyFill="1" applyBorder="1" applyAlignment="1" applyProtection="1">
      <alignment horizontal="distributed" vertical="center"/>
      <protection locked="0"/>
    </xf>
    <xf numFmtId="0" fontId="3" fillId="5" borderId="39" xfId="3" applyFont="1" applyFill="1" applyBorder="1" applyAlignment="1" applyProtection="1">
      <alignment horizontal="distributed" vertical="center"/>
      <protection locked="0"/>
    </xf>
    <xf numFmtId="0" fontId="6" fillId="0" borderId="41" xfId="3" applyFont="1" applyBorder="1" applyAlignment="1" applyProtection="1">
      <alignment horizontal="center" vertical="center"/>
      <protection locked="0"/>
    </xf>
    <xf numFmtId="0" fontId="6" fillId="0" borderId="42" xfId="3" applyFont="1" applyBorder="1" applyAlignment="1" applyProtection="1">
      <alignment horizontal="center" vertical="center"/>
      <protection locked="0"/>
    </xf>
    <xf numFmtId="0" fontId="6" fillId="0" borderId="44" xfId="3" applyFont="1" applyBorder="1" applyAlignment="1" applyProtection="1">
      <alignment horizontal="center" vertical="center"/>
      <protection locked="0"/>
    </xf>
    <xf numFmtId="0" fontId="3" fillId="0" borderId="85" xfId="3" applyFont="1" applyBorder="1" applyAlignment="1" applyProtection="1">
      <alignment horizontal="center" vertical="center"/>
      <protection locked="0"/>
    </xf>
    <xf numFmtId="0" fontId="3" fillId="0" borderId="86" xfId="3" applyFont="1" applyBorder="1" applyAlignment="1" applyProtection="1">
      <alignment horizontal="center" vertical="center"/>
      <protection locked="0"/>
    </xf>
    <xf numFmtId="0" fontId="3" fillId="0" borderId="36" xfId="3" applyFont="1" applyBorder="1" applyAlignment="1" applyProtection="1">
      <alignment horizontal="center" vertical="center"/>
      <protection locked="0"/>
    </xf>
    <xf numFmtId="0" fontId="3" fillId="0" borderId="39" xfId="3" applyFont="1" applyBorder="1" applyAlignment="1" applyProtection="1">
      <alignment horizontal="center" vertical="center"/>
      <protection locked="0"/>
    </xf>
    <xf numFmtId="0" fontId="3" fillId="0" borderId="36" xfId="3" applyFont="1" applyBorder="1" applyAlignment="1" applyProtection="1">
      <alignment horizontal="distributed" vertical="center"/>
      <protection locked="0"/>
    </xf>
    <xf numFmtId="0" fontId="3" fillId="0" borderId="39" xfId="3" applyFont="1" applyBorder="1" applyAlignment="1" applyProtection="1">
      <alignment horizontal="distributed" vertical="center"/>
      <protection locked="0"/>
    </xf>
    <xf numFmtId="0" fontId="3" fillId="0" borderId="36" xfId="3" applyFont="1" applyFill="1" applyBorder="1" applyAlignment="1" applyProtection="1">
      <alignment horizontal="distributed" vertical="center"/>
      <protection locked="0"/>
    </xf>
    <xf numFmtId="0" fontId="3" fillId="0" borderId="39" xfId="3" applyFont="1" applyFill="1" applyBorder="1" applyAlignment="1" applyProtection="1">
      <alignment horizontal="distributed" vertical="center"/>
      <protection locked="0"/>
    </xf>
    <xf numFmtId="0" fontId="3" fillId="0" borderId="0" xfId="3" applyFont="1" applyBorder="1" applyAlignment="1" applyProtection="1">
      <alignment horizontal="right" vertical="center" wrapText="1"/>
      <protection locked="0"/>
    </xf>
    <xf numFmtId="0" fontId="3" fillId="0" borderId="0" xfId="3" applyFont="1" applyBorder="1" applyAlignment="1" applyProtection="1">
      <alignment horizontal="right" vertical="center"/>
      <protection locked="0"/>
    </xf>
    <xf numFmtId="0" fontId="15" fillId="0" borderId="21" xfId="3" applyFont="1" applyBorder="1" applyAlignment="1" applyProtection="1">
      <alignment vertical="center" shrinkToFit="1"/>
      <protection locked="0"/>
    </xf>
    <xf numFmtId="0" fontId="3" fillId="0" borderId="21" xfId="0" applyFont="1" applyBorder="1" applyAlignment="1" applyProtection="1">
      <alignment vertical="center" shrinkToFit="1"/>
      <protection locked="0"/>
    </xf>
    <xf numFmtId="0" fontId="3" fillId="0" borderId="0" xfId="3" applyFont="1" applyBorder="1" applyAlignment="1" applyProtection="1">
      <alignment horizontal="center" vertical="center" wrapText="1"/>
      <protection locked="0"/>
    </xf>
    <xf numFmtId="0" fontId="3" fillId="0" borderId="0" xfId="3" applyFont="1" applyBorder="1" applyAlignment="1" applyProtection="1">
      <alignment horizontal="center" vertical="center"/>
      <protection locked="0"/>
    </xf>
    <xf numFmtId="0" fontId="3" fillId="0" borderId="51" xfId="3" applyFont="1" applyBorder="1" applyAlignment="1" applyProtection="1">
      <alignment vertical="center" shrinkToFit="1"/>
      <protection locked="0"/>
    </xf>
    <xf numFmtId="0" fontId="17" fillId="0" borderId="62" xfId="0" applyFont="1" applyBorder="1" applyAlignment="1" applyProtection="1">
      <alignment horizontal="distributed" vertical="center"/>
    </xf>
    <xf numFmtId="0" fontId="17" fillId="0" borderId="81" xfId="0" applyFont="1" applyBorder="1" applyAlignment="1" applyProtection="1">
      <alignment horizontal="distributed" vertical="center"/>
    </xf>
    <xf numFmtId="0" fontId="22" fillId="0" borderId="0" xfId="0" applyFont="1" applyBorder="1" applyAlignment="1" applyProtection="1">
      <alignment horizontal="left" vertical="center"/>
    </xf>
    <xf numFmtId="0" fontId="17" fillId="0" borderId="30" xfId="0" applyFont="1" applyBorder="1" applyAlignment="1" applyProtection="1">
      <alignment horizontal="distributed" vertical="center"/>
    </xf>
    <xf numFmtId="0" fontId="17" fillId="0" borderId="6" xfId="0" applyFont="1" applyBorder="1" applyAlignment="1" applyProtection="1">
      <alignment horizontal="distributed" vertical="center"/>
    </xf>
    <xf numFmtId="0" fontId="17" fillId="0" borderId="47" xfId="0" applyFont="1" applyBorder="1" applyAlignment="1" applyProtection="1">
      <alignment horizontal="distributed" vertical="center"/>
    </xf>
    <xf numFmtId="0" fontId="17" fillId="0" borderId="80" xfId="0" applyFont="1" applyBorder="1" applyAlignment="1" applyProtection="1">
      <alignment horizontal="distributed" vertical="center"/>
    </xf>
    <xf numFmtId="0" fontId="17" fillId="0" borderId="9" xfId="0" applyFont="1" applyBorder="1" applyAlignment="1" applyProtection="1">
      <alignment horizontal="distributed" vertical="center"/>
    </xf>
    <xf numFmtId="0" fontId="17" fillId="0" borderId="72" xfId="0" applyFont="1" applyBorder="1" applyAlignment="1" applyProtection="1">
      <alignment horizontal="center" vertical="center" wrapText="1"/>
    </xf>
    <xf numFmtId="0" fontId="17" fillId="0" borderId="73" xfId="0" applyFont="1" applyBorder="1" applyAlignment="1" applyProtection="1">
      <alignment horizontal="center" vertical="center" wrapText="1"/>
    </xf>
    <xf numFmtId="0" fontId="17" fillId="0" borderId="60" xfId="0" applyFont="1" applyBorder="1" applyAlignment="1" applyProtection="1">
      <alignment horizontal="center" vertical="center"/>
    </xf>
    <xf numFmtId="0" fontId="17" fillId="0" borderId="74" xfId="0" applyFont="1" applyBorder="1" applyAlignment="1" applyProtection="1">
      <alignment horizontal="center" vertical="center"/>
    </xf>
    <xf numFmtId="0" fontId="17" fillId="0" borderId="75" xfId="0" applyFont="1" applyBorder="1" applyAlignment="1" applyProtection="1">
      <alignment horizontal="center" vertical="center"/>
    </xf>
    <xf numFmtId="0" fontId="17" fillId="0" borderId="76" xfId="0" applyFont="1" applyBorder="1" applyAlignment="1" applyProtection="1">
      <alignment horizontal="center" vertical="center"/>
    </xf>
    <xf numFmtId="0" fontId="17" fillId="0" borderId="77" xfId="0" applyFont="1" applyBorder="1" applyAlignment="1" applyProtection="1">
      <alignment horizontal="center" vertical="center" wrapText="1"/>
    </xf>
    <xf numFmtId="0" fontId="17" fillId="0" borderId="78" xfId="0" applyFont="1" applyBorder="1" applyAlignment="1" applyProtection="1">
      <alignment horizontal="center" vertical="center"/>
    </xf>
    <xf numFmtId="0" fontId="17" fillId="0" borderId="32" xfId="0" applyFont="1" applyBorder="1" applyAlignment="1" applyProtection="1">
      <alignment horizontal="distributed" vertical="center"/>
    </xf>
    <xf numFmtId="0" fontId="17" fillId="0" borderId="79" xfId="0" applyFont="1" applyBorder="1" applyAlignment="1" applyProtection="1">
      <alignment horizontal="distributed" vertical="center"/>
    </xf>
    <xf numFmtId="0" fontId="17" fillId="0" borderId="46" xfId="0" applyFont="1" applyBorder="1" applyAlignment="1" applyProtection="1">
      <alignment horizontal="distributed" vertical="center"/>
    </xf>
    <xf numFmtId="0" fontId="17" fillId="0" borderId="74" xfId="0" applyFont="1" applyBorder="1" applyAlignment="1" applyProtection="1">
      <alignment horizontal="distributed" vertical="center"/>
    </xf>
    <xf numFmtId="0" fontId="17" fillId="0" borderId="70" xfId="0" applyFont="1" applyBorder="1" applyAlignment="1" applyProtection="1">
      <alignment horizontal="center" vertical="center"/>
    </xf>
    <xf numFmtId="0" fontId="17" fillId="0" borderId="71" xfId="0" applyFont="1" applyBorder="1" applyAlignment="1" applyProtection="1">
      <alignment horizontal="center" vertical="center"/>
    </xf>
    <xf numFmtId="177" fontId="17" fillId="2" borderId="82" xfId="0" applyNumberFormat="1" applyFont="1" applyFill="1" applyBorder="1" applyAlignment="1" applyProtection="1">
      <alignment horizontal="right" vertical="center" shrinkToFit="1"/>
      <protection locked="0"/>
    </xf>
    <xf numFmtId="177" fontId="17" fillId="2" borderId="6" xfId="0" applyNumberFormat="1" applyFont="1" applyFill="1" applyBorder="1" applyAlignment="1" applyProtection="1">
      <alignment horizontal="right" vertical="center" shrinkToFit="1"/>
      <protection locked="0"/>
    </xf>
    <xf numFmtId="176" fontId="17" fillId="0" borderId="82" xfId="0" applyNumberFormat="1" applyFont="1" applyBorder="1" applyAlignment="1" applyProtection="1">
      <alignment vertical="center"/>
    </xf>
    <xf numFmtId="176" fontId="17" fillId="0" borderId="6" xfId="0" applyNumberFormat="1" applyFont="1" applyBorder="1" applyAlignment="1" applyProtection="1">
      <alignment vertical="center"/>
    </xf>
    <xf numFmtId="176" fontId="17" fillId="0" borderId="83" xfId="0" applyNumberFormat="1" applyFont="1" applyBorder="1" applyAlignment="1" applyProtection="1">
      <alignment vertical="center"/>
    </xf>
    <xf numFmtId="176" fontId="17" fillId="0" borderId="84" xfId="0" applyNumberFormat="1" applyFont="1" applyBorder="1" applyAlignment="1" applyProtection="1">
      <alignment vertical="center"/>
    </xf>
    <xf numFmtId="0" fontId="17" fillId="0" borderId="63" xfId="0" applyFont="1" applyBorder="1" applyAlignment="1" applyProtection="1">
      <alignment horizontal="distributed" vertical="center"/>
    </xf>
    <xf numFmtId="0" fontId="17" fillId="0" borderId="62" xfId="0" applyFont="1" applyFill="1" applyBorder="1" applyAlignment="1" applyProtection="1">
      <alignment horizontal="center" vertical="center" shrinkToFit="1"/>
    </xf>
    <xf numFmtId="0" fontId="17" fillId="0" borderId="51" xfId="0" applyFont="1" applyFill="1" applyBorder="1" applyAlignment="1" applyProtection="1">
      <alignment horizontal="center" vertical="center" shrinkToFit="1"/>
    </xf>
    <xf numFmtId="0" fontId="17" fillId="0" borderId="63" xfId="0" applyFont="1" applyFill="1" applyBorder="1" applyAlignment="1" applyProtection="1">
      <alignment horizontal="center" vertical="center" shrinkToFit="1"/>
    </xf>
    <xf numFmtId="0" fontId="17" fillId="0" borderId="0" xfId="0" applyFont="1" applyAlignment="1" applyProtection="1">
      <alignment horizontal="center" vertical="center" textRotation="180"/>
    </xf>
    <xf numFmtId="0" fontId="17" fillId="0" borderId="1" xfId="0" applyFont="1" applyFill="1" applyBorder="1" applyAlignment="1" applyProtection="1">
      <alignment horizontal="center" vertical="center" shrinkToFit="1"/>
    </xf>
    <xf numFmtId="0" fontId="17" fillId="0" borderId="64" xfId="0" applyFont="1" applyBorder="1" applyAlignment="1" applyProtection="1">
      <alignment horizontal="center" vertical="center"/>
    </xf>
    <xf numFmtId="0" fontId="17" fillId="0" borderId="65" xfId="0" applyFont="1" applyBorder="1" applyAlignment="1" applyProtection="1">
      <alignment horizontal="center" vertical="center"/>
    </xf>
    <xf numFmtId="0" fontId="17" fillId="0" borderId="66" xfId="0" applyFont="1" applyBorder="1" applyAlignment="1" applyProtection="1">
      <alignment horizontal="center" vertical="center" wrapText="1"/>
    </xf>
    <xf numFmtId="0" fontId="17" fillId="0" borderId="67" xfId="0" applyFont="1" applyBorder="1" applyAlignment="1" applyProtection="1">
      <alignment horizontal="center" vertical="center" wrapText="1"/>
    </xf>
    <xf numFmtId="0" fontId="17" fillId="0" borderId="68" xfId="0" applyFont="1" applyBorder="1" applyAlignment="1" applyProtection="1">
      <alignment horizontal="center" vertical="center"/>
    </xf>
    <xf numFmtId="0" fontId="17" fillId="0" borderId="69" xfId="0" applyFont="1" applyBorder="1" applyAlignment="1" applyProtection="1">
      <alignment horizontal="center" vertical="center"/>
    </xf>
    <xf numFmtId="49" fontId="17" fillId="0" borderId="64" xfId="0" applyNumberFormat="1" applyFont="1" applyBorder="1" applyAlignment="1" applyProtection="1">
      <alignment horizontal="center" vertical="center"/>
    </xf>
    <xf numFmtId="49" fontId="17" fillId="0" borderId="55" xfId="0" applyNumberFormat="1" applyFont="1" applyBorder="1" applyAlignment="1" applyProtection="1">
      <alignment horizontal="center" vertical="center"/>
    </xf>
    <xf numFmtId="49" fontId="17" fillId="0" borderId="60" xfId="0" applyNumberFormat="1" applyFont="1" applyBorder="1" applyAlignment="1" applyProtection="1">
      <alignment horizontal="center" vertical="center"/>
    </xf>
    <xf numFmtId="49" fontId="17" fillId="0" borderId="24" xfId="0" applyNumberFormat="1" applyFont="1" applyBorder="1" applyAlignment="1" applyProtection="1">
      <alignment horizontal="center" vertical="center"/>
    </xf>
    <xf numFmtId="49" fontId="17" fillId="0" borderId="0" xfId="0" applyNumberFormat="1" applyFont="1" applyBorder="1" applyAlignment="1" applyProtection="1">
      <alignment horizontal="center" vertical="center"/>
    </xf>
    <xf numFmtId="49" fontId="17" fillId="0" borderId="79" xfId="0" applyNumberFormat="1" applyFont="1" applyBorder="1" applyAlignment="1" applyProtection="1">
      <alignment horizontal="center" vertical="center"/>
    </xf>
    <xf numFmtId="0" fontId="15" fillId="3" borderId="36" xfId="3" applyFont="1" applyFill="1" applyBorder="1" applyAlignment="1" applyProtection="1">
      <alignment horizontal="distributed" vertical="center"/>
      <protection locked="0"/>
    </xf>
    <xf numFmtId="0" fontId="15" fillId="3" borderId="39" xfId="3" applyFont="1" applyFill="1" applyBorder="1" applyAlignment="1" applyProtection="1">
      <alignment horizontal="distributed" vertical="center"/>
      <protection locked="0"/>
    </xf>
    <xf numFmtId="0" fontId="15" fillId="4" borderId="36" xfId="3" applyFont="1" applyFill="1" applyBorder="1" applyAlignment="1" applyProtection="1">
      <alignment horizontal="distributed" vertical="center"/>
      <protection locked="0"/>
    </xf>
    <xf numFmtId="0" fontId="15" fillId="4" borderId="39" xfId="3" applyFont="1" applyFill="1" applyBorder="1" applyAlignment="1" applyProtection="1">
      <alignment horizontal="distributed" vertical="center"/>
      <protection locked="0"/>
    </xf>
    <xf numFmtId="0" fontId="15" fillId="5" borderId="36" xfId="3" applyFont="1" applyFill="1" applyBorder="1" applyAlignment="1" applyProtection="1">
      <alignment horizontal="distributed" vertical="center"/>
      <protection locked="0"/>
    </xf>
    <xf numFmtId="0" fontId="15" fillId="5" borderId="39" xfId="3" applyFont="1" applyFill="1" applyBorder="1" applyAlignment="1" applyProtection="1">
      <alignment horizontal="distributed" vertical="center"/>
      <protection locked="0"/>
    </xf>
    <xf numFmtId="0" fontId="19" fillId="0" borderId="43" xfId="3" applyFont="1" applyBorder="1" applyAlignment="1" applyProtection="1">
      <alignment horizontal="center" vertical="center"/>
      <protection locked="0"/>
    </xf>
    <xf numFmtId="0" fontId="19" fillId="0" borderId="42" xfId="3" applyFont="1" applyBorder="1" applyAlignment="1" applyProtection="1">
      <alignment horizontal="center" vertical="center"/>
      <protection locked="0"/>
    </xf>
    <xf numFmtId="0" fontId="19" fillId="0" borderId="44" xfId="3" applyFont="1" applyBorder="1" applyAlignment="1" applyProtection="1">
      <alignment horizontal="center" vertical="center"/>
      <protection locked="0"/>
    </xf>
    <xf numFmtId="0" fontId="15" fillId="0" borderId="85" xfId="3" applyFont="1" applyBorder="1" applyAlignment="1" applyProtection="1">
      <alignment horizontal="center" vertical="center"/>
      <protection locked="0"/>
    </xf>
    <xf numFmtId="0" fontId="15" fillId="0" borderId="86" xfId="3" applyFont="1" applyBorder="1" applyAlignment="1" applyProtection="1">
      <alignment horizontal="center" vertical="center"/>
      <protection locked="0"/>
    </xf>
    <xf numFmtId="0" fontId="15" fillId="0" borderId="36" xfId="3" applyFont="1" applyBorder="1" applyAlignment="1" applyProtection="1">
      <alignment horizontal="center" vertical="center"/>
      <protection locked="0"/>
    </xf>
    <xf numFmtId="0" fontId="15" fillId="0" borderId="39" xfId="3" applyFont="1" applyBorder="1" applyAlignment="1" applyProtection="1">
      <alignment horizontal="center" vertical="center"/>
      <protection locked="0"/>
    </xf>
    <xf numFmtId="0" fontId="15" fillId="0" borderId="36" xfId="3" applyFont="1" applyBorder="1" applyAlignment="1" applyProtection="1">
      <alignment horizontal="distributed" vertical="center"/>
      <protection locked="0"/>
    </xf>
    <xf numFmtId="0" fontId="15" fillId="0" borderId="39" xfId="3" applyFont="1" applyBorder="1" applyAlignment="1" applyProtection="1">
      <alignment horizontal="distributed" vertical="center"/>
      <protection locked="0"/>
    </xf>
    <xf numFmtId="0" fontId="15" fillId="0" borderId="36" xfId="3" applyFont="1" applyFill="1" applyBorder="1" applyAlignment="1" applyProtection="1">
      <alignment horizontal="distributed" vertical="center"/>
      <protection locked="0"/>
    </xf>
    <xf numFmtId="0" fontId="15" fillId="0" borderId="39" xfId="3" applyFont="1" applyFill="1" applyBorder="1" applyAlignment="1" applyProtection="1">
      <alignment horizontal="distributed" vertical="center"/>
      <protection locked="0"/>
    </xf>
    <xf numFmtId="0" fontId="15" fillId="0" borderId="0" xfId="3" applyFont="1" applyBorder="1" applyAlignment="1" applyProtection="1">
      <alignment horizontal="right" vertical="center" wrapText="1"/>
      <protection locked="0"/>
    </xf>
    <xf numFmtId="0" fontId="15" fillId="0" borderId="0" xfId="3" applyFont="1" applyBorder="1" applyAlignment="1" applyProtection="1">
      <alignment horizontal="right" vertical="center"/>
      <protection locked="0"/>
    </xf>
    <xf numFmtId="0" fontId="19" fillId="0" borderId="21" xfId="3" applyFont="1" applyBorder="1" applyAlignment="1" applyProtection="1">
      <alignment vertical="center" shrinkToFit="1"/>
      <protection locked="0"/>
    </xf>
    <xf numFmtId="0" fontId="15" fillId="0" borderId="21" xfId="0" applyFont="1" applyBorder="1" applyAlignment="1" applyProtection="1">
      <alignment vertical="center" shrinkToFit="1"/>
      <protection locked="0"/>
    </xf>
    <xf numFmtId="0" fontId="15" fillId="0" borderId="0" xfId="3" applyFont="1" applyBorder="1" applyAlignment="1" applyProtection="1">
      <alignment horizontal="center" vertical="center" wrapText="1"/>
      <protection locked="0"/>
    </xf>
    <xf numFmtId="0" fontId="15" fillId="0" borderId="0" xfId="3" applyFont="1" applyBorder="1" applyAlignment="1" applyProtection="1">
      <alignment horizontal="center" vertical="center"/>
      <protection locked="0"/>
    </xf>
    <xf numFmtId="0" fontId="19" fillId="0" borderId="51" xfId="3" applyFont="1" applyBorder="1" applyAlignment="1" applyProtection="1">
      <alignment vertical="center" shrinkToFit="1"/>
      <protection locked="0"/>
    </xf>
    <xf numFmtId="57" fontId="3" fillId="0" borderId="13" xfId="3" applyNumberFormat="1" applyFont="1" applyFill="1" applyBorder="1" applyProtection="1">
      <alignment vertical="center"/>
      <protection locked="0"/>
    </xf>
  </cellXfs>
  <cellStyles count="6">
    <cellStyle name="桁区切り" xfId="1" builtinId="6"/>
    <cellStyle name="桁区切り 2" xfId="2" xr:uid="{00000000-0005-0000-0000-000001000000}"/>
    <cellStyle name="標準" xfId="0" builtinId="0"/>
    <cellStyle name="標準 2" xfId="3" xr:uid="{00000000-0005-0000-0000-000003000000}"/>
    <cellStyle name="標準 2 2" xfId="4" xr:uid="{00000000-0005-0000-0000-000004000000}"/>
    <cellStyle name="標準 3" xfId="5" xr:uid="{00000000-0005-0000-0000-000005000000}"/>
  </cellStyles>
  <dxfs count="21">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b/>
        <i val="0"/>
        <strike val="0"/>
        <color rgb="FFFF0000"/>
      </font>
    </dxf>
    <dxf>
      <font>
        <b/>
        <i val="0"/>
        <strike val="0"/>
        <color rgb="FFFF0000"/>
      </font>
    </dxf>
    <dxf>
      <font>
        <b/>
        <i val="0"/>
        <strike val="0"/>
        <color rgb="FFFF0000"/>
      </font>
    </dxf>
    <dxf>
      <fill>
        <patternFill>
          <bgColor rgb="FFFF0000"/>
        </patternFill>
      </fill>
    </dxf>
    <dxf>
      <font>
        <color rgb="FFFF0000"/>
      </font>
      <fill>
        <patternFill>
          <bgColor rgb="FFFFFF00"/>
        </patternFill>
      </fill>
    </dxf>
    <dxf>
      <fill>
        <patternFill>
          <bgColor rgb="FF00B0F0"/>
        </patternFill>
      </fill>
    </dxf>
    <dxf>
      <fill>
        <patternFill>
          <bgColor rgb="FF7030A0"/>
        </patternFill>
      </fill>
    </dxf>
    <dxf>
      <fill>
        <patternFill>
          <bgColor rgb="FFFF0000"/>
        </patternFill>
      </fill>
    </dxf>
    <dxf>
      <font>
        <color rgb="FFFF0000"/>
      </font>
      <fill>
        <patternFill>
          <bgColor rgb="FFFFFF00"/>
        </patternFill>
      </fill>
    </dxf>
    <dxf>
      <font>
        <color rgb="FFFF0000"/>
      </font>
      <fill>
        <patternFill>
          <bgColor rgb="FFFFFF00"/>
        </patternFill>
      </fill>
    </dxf>
    <dxf>
      <font>
        <b/>
        <i val="0"/>
        <strike val="0"/>
        <color rgb="FFFF0000"/>
      </font>
    </dxf>
    <dxf>
      <font>
        <b/>
        <i val="0"/>
        <strike val="0"/>
        <color rgb="FFFF0000"/>
      </font>
    </dxf>
    <dxf>
      <font>
        <b/>
        <i val="0"/>
        <strike val="0"/>
        <color rgb="FFFF0000"/>
      </font>
    </dxf>
    <dxf>
      <fill>
        <patternFill>
          <bgColor rgb="FFFF0000"/>
        </patternFill>
      </fill>
    </dxf>
    <dxf>
      <font>
        <color rgb="FFFF0000"/>
      </font>
      <fill>
        <patternFill>
          <bgColor rgb="FFFFFF00"/>
        </patternFill>
      </fill>
    </dxf>
    <dxf>
      <fill>
        <patternFill>
          <bgColor rgb="FF00B0F0"/>
        </patternFill>
      </fill>
    </dxf>
    <dxf>
      <fill>
        <patternFill>
          <bgColor rgb="FF7030A0"/>
        </patternFill>
      </fill>
    </dxf>
    <dxf>
      <fill>
        <patternFill>
          <bgColor rgb="FFFF0000"/>
        </patternFill>
      </fill>
    </dxf>
  </dxfs>
  <tableStyles count="0" defaultTableStyle="TableStyleMedium9" defaultPivotStyle="PivotStyleLight16"/>
  <colors>
    <mruColors>
      <color rgb="FFFFCCFF"/>
      <color rgb="FFFF99FF"/>
      <color rgb="FFFFFFCC"/>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6</xdr:col>
      <xdr:colOff>171450</xdr:colOff>
      <xdr:row>34</xdr:row>
      <xdr:rowOff>60226</xdr:rowOff>
    </xdr:from>
    <xdr:ext cx="3114675" cy="565348"/>
    <xdr:sp macro="" textlink="">
      <xdr:nvSpPr>
        <xdr:cNvPr id="8" name="AutoShape 8">
          <a:extLst>
            <a:ext uri="{FF2B5EF4-FFF2-40B4-BE49-F238E27FC236}">
              <a16:creationId xmlns:a16="http://schemas.microsoft.com/office/drawing/2014/main" id="{00000000-0008-0000-0000-000008000000}"/>
            </a:ext>
          </a:extLst>
        </xdr:cNvPr>
        <xdr:cNvSpPr>
          <a:spLocks noChangeArrowheads="1"/>
        </xdr:cNvSpPr>
      </xdr:nvSpPr>
      <xdr:spPr bwMode="auto">
        <a:xfrm>
          <a:off x="4295775" y="9099451"/>
          <a:ext cx="3114675" cy="565348"/>
        </a:xfrm>
        <a:prstGeom prst="rect">
          <a:avLst/>
        </a:prstGeom>
        <a:solidFill>
          <a:schemeClr val="accent2">
            <a:lumMod val="20000"/>
            <a:lumOff val="80000"/>
          </a:schemeClr>
        </a:solidFill>
        <a:ln w="19050">
          <a:solidFill>
            <a:srgbClr val="FF0000"/>
          </a:solidFill>
          <a:miter lim="800000"/>
          <a:headEnd type="none" w="sm" len="med"/>
          <a:tailEnd/>
        </a:ln>
      </xdr:spPr>
      <xdr:txBody>
        <a:bodyPr vertOverflow="clip" wrap="square" lIns="27432" tIns="18288" rIns="27432" bIns="18288" anchor="ctr" upright="1">
          <a:spAutoFit/>
        </a:bodyPr>
        <a:lstStyle/>
        <a:p>
          <a:pPr rtl="0">
            <a:lnSpc>
              <a:spcPct val="100000"/>
            </a:lnSpc>
          </a:pPr>
          <a:r>
            <a:rPr lang="ja-JP" altLang="en-US" sz="900" b="1">
              <a:solidFill>
                <a:srgbClr val="FF0000"/>
              </a:solidFill>
              <a:effectLst/>
            </a:rPr>
            <a:t>・薄黄色で網掛けされている部分のみ入力してください。</a:t>
          </a:r>
          <a:endParaRPr lang="en-US" altLang="ja-JP" sz="900" b="1">
            <a:solidFill>
              <a:srgbClr val="FF0000"/>
            </a:solidFill>
            <a:effectLst/>
          </a:endParaRPr>
        </a:p>
        <a:p>
          <a:pPr rtl="0">
            <a:lnSpc>
              <a:spcPct val="100000"/>
            </a:lnSpc>
          </a:pPr>
          <a:endParaRPr lang="en-US" altLang="ja-JP" sz="500" b="1">
            <a:solidFill>
              <a:srgbClr val="FF0000"/>
            </a:solidFill>
            <a:effectLst/>
          </a:endParaRPr>
        </a:p>
        <a:p>
          <a:pPr rtl="0">
            <a:lnSpc>
              <a:spcPct val="100000"/>
            </a:lnSpc>
          </a:pPr>
          <a:r>
            <a:rPr lang="en-US" altLang="ja-JP" sz="900" b="1">
              <a:solidFill>
                <a:srgbClr val="FF0000"/>
              </a:solidFill>
              <a:effectLst/>
            </a:rPr>
            <a:t>※</a:t>
          </a:r>
          <a:r>
            <a:rPr lang="ja-JP" altLang="en-US" sz="900" b="1">
              <a:solidFill>
                <a:srgbClr val="FF0000"/>
              </a:solidFill>
              <a:effectLst/>
            </a:rPr>
            <a:t>それ以外のセルは、数式を用いて、　自動計算されるよう</a:t>
          </a:r>
          <a:endParaRPr lang="en-US" altLang="ja-JP" sz="900" b="1">
            <a:solidFill>
              <a:srgbClr val="FF0000"/>
            </a:solidFill>
            <a:effectLst/>
          </a:endParaRPr>
        </a:p>
        <a:p>
          <a:pPr rtl="0">
            <a:lnSpc>
              <a:spcPct val="100000"/>
            </a:lnSpc>
          </a:pPr>
          <a:r>
            <a:rPr lang="ja-JP" altLang="en-US" sz="900" b="1">
              <a:solidFill>
                <a:srgbClr val="FF0000"/>
              </a:solidFill>
              <a:effectLst/>
            </a:rPr>
            <a:t>　</a:t>
          </a:r>
          <a:r>
            <a:rPr lang="ja-JP" altLang="en-US" sz="900" b="1" baseline="0">
              <a:solidFill>
                <a:srgbClr val="FF0000"/>
              </a:solidFill>
              <a:effectLst/>
            </a:rPr>
            <a:t> </a:t>
          </a:r>
          <a:r>
            <a:rPr lang="ja-JP" altLang="en-US" sz="900" b="1">
              <a:solidFill>
                <a:srgbClr val="FF0000"/>
              </a:solidFill>
              <a:effectLst/>
            </a:rPr>
            <a:t> 設定していますので、　直接入力しないようにしてください。</a:t>
          </a:r>
          <a:endParaRPr lang="en-US" altLang="ja-JP" sz="900" b="1">
            <a:solidFill>
              <a:srgbClr val="FF0000"/>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31</xdr:col>
      <xdr:colOff>47626</xdr:colOff>
      <xdr:row>5</xdr:row>
      <xdr:rowOff>152399</xdr:rowOff>
    </xdr:from>
    <xdr:to>
      <xdr:col>39</xdr:col>
      <xdr:colOff>0</xdr:colOff>
      <xdr:row>40</xdr:row>
      <xdr:rowOff>342899</xdr:rowOff>
    </xdr:to>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9648826" y="1343024"/>
          <a:ext cx="2371724" cy="136874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53975</xdr:colOff>
      <xdr:row>5</xdr:row>
      <xdr:rowOff>152400</xdr:rowOff>
    </xdr:from>
    <xdr:to>
      <xdr:col>31</xdr:col>
      <xdr:colOff>11975</xdr:colOff>
      <xdr:row>40</xdr:row>
      <xdr:rowOff>349250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054975" y="1362075"/>
          <a:ext cx="662850" cy="133127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0</xdr:colOff>
      <xdr:row>5</xdr:row>
      <xdr:rowOff>152398</xdr:rowOff>
    </xdr:from>
    <xdr:to>
      <xdr:col>27</xdr:col>
      <xdr:colOff>0</xdr:colOff>
      <xdr:row>40</xdr:row>
      <xdr:rowOff>342900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8001000" y="1343023"/>
          <a:ext cx="714375" cy="1368742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252940</xdr:colOff>
      <xdr:row>23</xdr:row>
      <xdr:rowOff>10582</xdr:rowOff>
    </xdr:from>
    <xdr:to>
      <xdr:col>14</xdr:col>
      <xdr:colOff>274107</xdr:colOff>
      <xdr:row>38</xdr:row>
      <xdr:rowOff>219075</xdr:rowOff>
    </xdr:to>
    <xdr:sp macro="" textlink="">
      <xdr:nvSpPr>
        <xdr:cNvPr id="6" name="AutoShape 36">
          <a:extLst>
            <a:ext uri="{FF2B5EF4-FFF2-40B4-BE49-F238E27FC236}">
              <a16:creationId xmlns:a16="http://schemas.microsoft.com/office/drawing/2014/main" id="{00000000-0008-0000-0100-000006000000}"/>
            </a:ext>
          </a:extLst>
        </xdr:cNvPr>
        <xdr:cNvSpPr>
          <a:spLocks noChangeArrowheads="1"/>
        </xdr:cNvSpPr>
      </xdr:nvSpPr>
      <xdr:spPr bwMode="auto">
        <a:xfrm>
          <a:off x="252940" y="8221132"/>
          <a:ext cx="4974167" cy="5923493"/>
        </a:xfrm>
        <a:prstGeom prst="wedgeRectCallout">
          <a:avLst>
            <a:gd name="adj1" fmla="val -13321"/>
            <a:gd name="adj2" fmla="val -4983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endParaRPr lang="ja-JP" altLang="en-US" sz="1000" b="0" i="0" u="none" strike="noStrike" baseline="0">
            <a:solidFill>
              <a:srgbClr val="000000"/>
            </a:solidFill>
            <a:latin typeface="ＭＳ ゴシック"/>
            <a:ea typeface="ＭＳ ゴシック"/>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ＭＳ ゴシック"/>
              <a:ea typeface="ＭＳ ゴシック"/>
            </a:rPr>
            <a:t>　　　</a:t>
          </a:r>
          <a:r>
            <a:rPr lang="en-US" altLang="ja-JP" sz="1000" b="0" i="0" baseline="0">
              <a:effectLst/>
              <a:latin typeface="ＭＳ ゴシック" panose="020B0609070205080204" pitchFamily="49" charset="-128"/>
              <a:ea typeface="ＭＳ ゴシック" panose="020B0609070205080204" pitchFamily="49" charset="-128"/>
              <a:cs typeface="+mn-cs"/>
            </a:rPr>
            <a:t>【</a:t>
          </a:r>
          <a:r>
            <a:rPr lang="ja-JP" altLang="en-US" sz="1000" b="0" i="0" baseline="0">
              <a:solidFill>
                <a:schemeClr val="tx1"/>
              </a:solidFill>
              <a:effectLst/>
              <a:latin typeface="ＭＳ ゴシック" panose="020B0609070205080204" pitchFamily="49" charset="-128"/>
              <a:ea typeface="ＭＳ ゴシック" panose="020B0609070205080204" pitchFamily="49" charset="-128"/>
              <a:cs typeface="+mn-cs"/>
            </a:rPr>
            <a:t>収支に関する証拠</a:t>
          </a:r>
          <a:r>
            <a:rPr lang="ja-JP" altLang="ja-JP" sz="1000" b="0" i="0" baseline="0">
              <a:effectLst/>
              <a:latin typeface="ＭＳ ゴシック" panose="020B0609070205080204" pitchFamily="49" charset="-128"/>
              <a:ea typeface="ＭＳ ゴシック" panose="020B0609070205080204" pitchFamily="49" charset="-128"/>
              <a:cs typeface="+mn-cs"/>
            </a:rPr>
            <a:t>書類の写し</a:t>
          </a:r>
          <a:r>
            <a:rPr lang="en-US" altLang="ja-JP" sz="1000" b="0" i="0" baseline="0">
              <a:effectLst/>
              <a:latin typeface="ＭＳ ゴシック" panose="020B0609070205080204" pitchFamily="49" charset="-128"/>
              <a:ea typeface="ＭＳ ゴシック" panose="020B0609070205080204" pitchFamily="49" charset="-128"/>
              <a:cs typeface="+mn-cs"/>
            </a:rPr>
            <a:t>】</a:t>
          </a:r>
          <a:r>
            <a:rPr lang="ja-JP" altLang="en-US" sz="1000" b="0" i="0" u="none" strike="noStrike" baseline="0">
              <a:solidFill>
                <a:srgbClr val="000000"/>
              </a:solidFill>
              <a:latin typeface="ＭＳ ゴシック"/>
              <a:ea typeface="ＭＳ ゴシック"/>
            </a:rPr>
            <a:t>　　　　　　　　　　　</a:t>
          </a:r>
          <a:r>
            <a:rPr lang="en-US" altLang="ja-JP" sz="1000" b="0" i="0" u="none" strike="noStrike" baseline="0">
              <a:solidFill>
                <a:srgbClr val="000000"/>
              </a:solidFill>
              <a:latin typeface="ＭＳ ゴシック"/>
              <a:ea typeface="ＭＳ ゴシック"/>
            </a:rPr>
            <a:t>No.1,2,3</a:t>
          </a:r>
        </a:p>
        <a:p>
          <a:pPr algn="l" rtl="0">
            <a:lnSpc>
              <a:spcPts val="1100"/>
            </a:lnSpc>
            <a:defRPr sz="1000"/>
          </a:pPr>
          <a:r>
            <a:rPr lang="ja-JP" altLang="en-US" sz="1000" b="0" i="0" u="none" strike="noStrike" baseline="0">
              <a:solidFill>
                <a:srgbClr val="000000"/>
              </a:solidFill>
              <a:latin typeface="ＭＳ ゴシック"/>
              <a:ea typeface="ＭＳ ゴシック"/>
            </a:rPr>
            <a:t>　　　</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a:t>
          </a:r>
          <a:r>
            <a:rPr lang="ja-JP" altLang="en-US" sz="1000" b="1" i="0" u="none" strike="noStrike" baseline="0">
              <a:solidFill>
                <a:srgbClr val="FF0000"/>
              </a:solidFill>
              <a:latin typeface="ＭＳ ゴシック"/>
              <a:ea typeface="ＭＳ ゴシック"/>
            </a:rPr>
            <a:t>● </a:t>
          </a:r>
          <a:r>
            <a:rPr lang="en-US" altLang="ja-JP" sz="1000" b="1" i="0" u="none" strike="noStrike" baseline="0">
              <a:solidFill>
                <a:srgbClr val="FF0000"/>
              </a:solidFill>
              <a:latin typeface="ＭＳ ゴシック"/>
              <a:ea typeface="ＭＳ ゴシック"/>
            </a:rPr>
            <a:t>No.1</a:t>
          </a:r>
          <a:r>
            <a:rPr lang="ja-JP" altLang="en-US" sz="1000" b="1" i="0" u="none" strike="noStrike" baseline="0">
              <a:solidFill>
                <a:srgbClr val="FF0000"/>
              </a:solidFill>
              <a:latin typeface="ＭＳ ゴシック"/>
              <a:ea typeface="ＭＳ ゴシック"/>
            </a:rPr>
            <a:t>、</a:t>
          </a:r>
          <a:r>
            <a:rPr lang="en-US" altLang="ja-JP" sz="1000" b="1" i="0" u="none" strike="noStrike" baseline="0">
              <a:solidFill>
                <a:srgbClr val="FF0000"/>
              </a:solidFill>
              <a:latin typeface="ＭＳ ゴシック"/>
              <a:ea typeface="ＭＳ ゴシック"/>
            </a:rPr>
            <a:t>2</a:t>
          </a:r>
          <a:r>
            <a:rPr lang="ja-JP" altLang="en-US" sz="1000" b="1" i="0" u="none" strike="noStrike" baseline="0">
              <a:solidFill>
                <a:srgbClr val="FF0000"/>
              </a:solidFill>
              <a:latin typeface="ＭＳ ゴシック"/>
              <a:ea typeface="ＭＳ ゴシック"/>
            </a:rPr>
            <a:t>、</a:t>
          </a:r>
          <a:r>
            <a:rPr lang="en-US" altLang="ja-JP" sz="1000" b="1" i="0" u="none" strike="noStrike" baseline="0">
              <a:solidFill>
                <a:srgbClr val="FF0000"/>
              </a:solidFill>
              <a:latin typeface="ＭＳ ゴシック"/>
              <a:ea typeface="ＭＳ ゴシック"/>
            </a:rPr>
            <a:t>3 </a:t>
          </a:r>
          <a:r>
            <a:rPr lang="ja-JP" altLang="en-US" sz="1000" b="1" i="0" u="none" strike="noStrike" baseline="0">
              <a:solidFill>
                <a:srgbClr val="FF0000"/>
              </a:solidFill>
              <a:latin typeface="ＭＳ ゴシック"/>
              <a:ea typeface="ＭＳ ゴシック"/>
            </a:rPr>
            <a:t>と記載し、収支簿 </a:t>
          </a:r>
          <a:r>
            <a:rPr lang="en-US" altLang="ja-JP" sz="1000" b="1" i="0" u="none" strike="noStrike" baseline="0">
              <a:solidFill>
                <a:srgbClr val="FF0000"/>
              </a:solidFill>
              <a:latin typeface="ＭＳ ゴシック"/>
              <a:ea typeface="ＭＳ ゴシック"/>
            </a:rPr>
            <a:t>No. </a:t>
          </a:r>
          <a:r>
            <a:rPr lang="ja-JP" altLang="en-US" sz="1000" b="1" i="0" u="none" strike="noStrike" baseline="0">
              <a:solidFill>
                <a:srgbClr val="FF0000"/>
              </a:solidFill>
              <a:latin typeface="ＭＳ ゴシック"/>
              <a:ea typeface="ＭＳ ゴシック"/>
            </a:rPr>
            <a:t>と一致させる</a:t>
          </a:r>
        </a:p>
      </xdr:txBody>
    </xdr:sp>
    <xdr:clientData/>
  </xdr:twoCellAnchor>
  <xdr:twoCellAnchor>
    <xdr:from>
      <xdr:col>17</xdr:col>
      <xdr:colOff>21167</xdr:colOff>
      <xdr:row>22</xdr:row>
      <xdr:rowOff>377825</xdr:rowOff>
    </xdr:from>
    <xdr:to>
      <xdr:col>32</xdr:col>
      <xdr:colOff>409575</xdr:colOff>
      <xdr:row>31</xdr:row>
      <xdr:rowOff>247650</xdr:rowOff>
    </xdr:to>
    <xdr:sp macro="" textlink="">
      <xdr:nvSpPr>
        <xdr:cNvPr id="7" name="AutoShape 39">
          <a:extLst>
            <a:ext uri="{FF2B5EF4-FFF2-40B4-BE49-F238E27FC236}">
              <a16:creationId xmlns:a16="http://schemas.microsoft.com/office/drawing/2014/main" id="{00000000-0008-0000-0100-000007000000}"/>
            </a:ext>
          </a:extLst>
        </xdr:cNvPr>
        <xdr:cNvSpPr>
          <a:spLocks noChangeArrowheads="1"/>
        </xdr:cNvSpPr>
      </xdr:nvSpPr>
      <xdr:spPr bwMode="auto">
        <a:xfrm>
          <a:off x="5736167" y="8207375"/>
          <a:ext cx="4331758" cy="3298825"/>
        </a:xfrm>
        <a:prstGeom prst="wedgeRectCallout">
          <a:avLst>
            <a:gd name="adj1" fmla="val -23894"/>
            <a:gd name="adj2" fmla="val -4916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a:t>
          </a:r>
          <a:r>
            <a:rPr lang="en-US" altLang="ja-JP" sz="1000" b="0" i="0" u="none" strike="noStrike" baseline="0">
              <a:solidFill>
                <a:srgbClr val="000000"/>
              </a:solidFill>
              <a:latin typeface="ＭＳ ゴシック"/>
              <a:ea typeface="ＭＳ ゴシック"/>
            </a:rPr>
            <a:t>No.5,6</a:t>
          </a:r>
          <a:r>
            <a:rPr lang="ja-JP" altLang="en-US" sz="1000" b="0" i="0" u="none" strike="noStrike" baseline="0">
              <a:solidFill>
                <a:srgbClr val="000000"/>
              </a:solidFill>
              <a:latin typeface="ＭＳ ゴシック"/>
              <a:ea typeface="ＭＳ ゴシック"/>
            </a:rPr>
            <a:t>　　　　</a:t>
          </a:r>
          <a:endParaRPr lang="en-US" altLang="ja-JP" sz="1000" b="0" i="0" u="none" strike="noStrike" baseline="0">
            <a:solidFill>
              <a:srgbClr val="000000"/>
            </a:solidFill>
            <a:latin typeface="ＭＳ ゴシック"/>
            <a:ea typeface="ＭＳ ゴシック"/>
          </a:endParaRPr>
        </a:p>
        <a:p>
          <a:pPr algn="l" rtl="0">
            <a:lnSpc>
              <a:spcPts val="1100"/>
            </a:lnSpc>
            <a:defRPr sz="1000"/>
          </a:pP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a:t>
          </a:r>
          <a:r>
            <a:rPr lang="ja-JP" altLang="en-US" sz="1000" b="1" i="0" u="none" strike="noStrike" baseline="0">
              <a:solidFill>
                <a:srgbClr val="FF0000"/>
              </a:solidFill>
              <a:latin typeface="ＭＳ ゴシック"/>
              <a:ea typeface="ＭＳ ゴシック"/>
            </a:rPr>
            <a:t>● </a:t>
          </a:r>
          <a:r>
            <a:rPr lang="en-US" altLang="ja-JP" sz="1000" b="1" i="0" u="none" strike="noStrike" baseline="0">
              <a:solidFill>
                <a:srgbClr val="FF0000"/>
              </a:solidFill>
              <a:latin typeface="ＭＳ ゴシック"/>
              <a:ea typeface="ＭＳ ゴシック"/>
            </a:rPr>
            <a:t>No.5</a:t>
          </a:r>
          <a:r>
            <a:rPr lang="ja-JP" altLang="en-US" sz="1000" b="1" i="0" u="none" strike="noStrike" baseline="0">
              <a:solidFill>
                <a:srgbClr val="FF0000"/>
              </a:solidFill>
              <a:latin typeface="ＭＳ ゴシック"/>
              <a:ea typeface="ＭＳ ゴシック"/>
            </a:rPr>
            <a:t>、</a:t>
          </a:r>
          <a:r>
            <a:rPr lang="en-US" altLang="ja-JP" sz="1000" b="1" i="0" u="none" strike="noStrike" baseline="0">
              <a:solidFill>
                <a:srgbClr val="FF0000"/>
              </a:solidFill>
              <a:latin typeface="ＭＳ ゴシック"/>
              <a:ea typeface="ＭＳ ゴシック"/>
            </a:rPr>
            <a:t>6 </a:t>
          </a:r>
          <a:r>
            <a:rPr lang="ja-JP" altLang="en-US" sz="1000" b="1" i="0" u="none" strike="noStrike" baseline="0">
              <a:solidFill>
                <a:srgbClr val="FF0000"/>
              </a:solidFill>
              <a:latin typeface="ＭＳ ゴシック"/>
              <a:ea typeface="ＭＳ ゴシック"/>
            </a:rPr>
            <a:t>と記載し、収支簿 </a:t>
          </a:r>
          <a:r>
            <a:rPr lang="en-US" altLang="ja-JP" sz="1000" b="1" i="0" u="none" strike="noStrike" baseline="0">
              <a:solidFill>
                <a:srgbClr val="FF0000"/>
              </a:solidFill>
              <a:latin typeface="ＭＳ ゴシック"/>
              <a:ea typeface="ＭＳ ゴシック"/>
            </a:rPr>
            <a:t>No. </a:t>
          </a:r>
          <a:r>
            <a:rPr lang="ja-JP" altLang="en-US" sz="1000" b="1" i="0" u="none" strike="noStrike" baseline="0">
              <a:solidFill>
                <a:srgbClr val="FF0000"/>
              </a:solidFill>
              <a:latin typeface="ＭＳ ゴシック"/>
              <a:ea typeface="ＭＳ ゴシック"/>
            </a:rPr>
            <a:t>と一致させる</a:t>
          </a:r>
        </a:p>
      </xdr:txBody>
    </xdr:sp>
    <xdr:clientData/>
  </xdr:twoCellAnchor>
  <xdr:twoCellAnchor>
    <xdr:from>
      <xdr:col>17</xdr:col>
      <xdr:colOff>412749</xdr:colOff>
      <xdr:row>24</xdr:row>
      <xdr:rowOff>296333</xdr:rowOff>
    </xdr:from>
    <xdr:to>
      <xdr:col>32</xdr:col>
      <xdr:colOff>95250</xdr:colOff>
      <xdr:row>31</xdr:row>
      <xdr:rowOff>52916</xdr:rowOff>
    </xdr:to>
    <xdr:sp macro="" textlink="">
      <xdr:nvSpPr>
        <xdr:cNvPr id="8" name="Rectangle 41">
          <a:extLst>
            <a:ext uri="{FF2B5EF4-FFF2-40B4-BE49-F238E27FC236}">
              <a16:creationId xmlns:a16="http://schemas.microsoft.com/office/drawing/2014/main" id="{00000000-0008-0000-0100-000008000000}"/>
            </a:ext>
          </a:extLst>
        </xdr:cNvPr>
        <xdr:cNvSpPr>
          <a:spLocks noChangeArrowheads="1"/>
        </xdr:cNvSpPr>
      </xdr:nvSpPr>
      <xdr:spPr bwMode="auto">
        <a:xfrm>
          <a:off x="6127749" y="8887883"/>
          <a:ext cx="3625851" cy="242358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endParaRPr lang="en-US" altLang="ja-JP" sz="1200" b="0" i="0" u="none" strike="noStrike" baseline="0">
            <a:solidFill>
              <a:srgbClr val="000000"/>
            </a:solidFill>
            <a:latin typeface="ＭＳ ゴシック"/>
            <a:ea typeface="ＭＳ ゴシック"/>
            <a:cs typeface="+mn-cs"/>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r>
            <a:rPr lang="ja-JP" altLang="en-US" sz="1000" b="1" i="0" u="none" strike="noStrike" baseline="0">
              <a:solidFill>
                <a:srgbClr val="000000"/>
              </a:solidFill>
              <a:latin typeface="ＭＳ ゴシック"/>
              <a:ea typeface="ＭＳ ゴシック"/>
            </a:rPr>
            <a:t>請求書</a:t>
          </a:r>
          <a:endParaRPr lang="ja-JP" altLang="en-US" sz="1000" b="0" i="0" u="none" strike="noStrike" baseline="0">
            <a:solidFill>
              <a:srgbClr val="000000"/>
            </a:solidFill>
            <a:latin typeface="ＭＳ ゴシック"/>
            <a:ea typeface="ＭＳ ゴシック"/>
          </a:endParaRPr>
        </a:p>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r>
            <a:rPr lang="en-US" altLang="ja-JP" sz="1000" b="0" i="0" u="none" strike="noStrike" baseline="0">
              <a:solidFill>
                <a:schemeClr val="tx1"/>
              </a:solidFill>
              <a:latin typeface="ＭＳ ゴシック"/>
              <a:ea typeface="ＭＳ ゴシック"/>
            </a:rPr>
            <a:t>NPO</a:t>
          </a:r>
          <a:r>
            <a:rPr lang="ja-JP" altLang="en-US" sz="1000" b="0" i="0" u="none" strike="noStrike" baseline="0">
              <a:solidFill>
                <a:schemeClr val="tx1"/>
              </a:solidFill>
              <a:latin typeface="ＭＳ ゴシック"/>
              <a:ea typeface="ＭＳ ゴシック"/>
            </a:rPr>
            <a:t>法人○○スポーツクラブ</a:t>
          </a:r>
          <a:r>
            <a:rPr lang="ja-JP" altLang="en-US" sz="1000" b="0" i="0" u="none" strike="noStrike" baseline="0">
              <a:solidFill>
                <a:srgbClr val="000000"/>
              </a:solidFill>
              <a:latin typeface="ＭＳ ゴシック"/>
              <a:ea typeface="ＭＳ ゴシック"/>
            </a:rPr>
            <a:t>　様</a:t>
          </a:r>
        </a:p>
        <a:p>
          <a:pPr algn="l" rtl="0">
            <a:lnSpc>
              <a:spcPts val="1200"/>
            </a:lnSpc>
            <a:defRPr sz="1000"/>
          </a:pPr>
          <a:r>
            <a:rPr lang="ja-JP" altLang="en-US" sz="1000" b="0" i="0" u="none" strike="noStrike" baseline="0">
              <a:solidFill>
                <a:srgbClr val="000000"/>
              </a:solidFill>
              <a:latin typeface="ＭＳ ゴシック"/>
              <a:ea typeface="ＭＳ ゴシック"/>
            </a:rPr>
            <a:t>　　　　　　　　　　　　◇◇スポーツ店 代表</a:t>
          </a:r>
          <a:r>
            <a:rPr lang="en-US" altLang="ja-JP" sz="1000" b="0" i="0" u="none" strike="noStrike" baseline="0">
              <a:solidFill>
                <a:srgbClr val="000000"/>
              </a:solidFill>
              <a:latin typeface="ＭＳ ゴシック"/>
              <a:ea typeface="ＭＳ ゴシック"/>
            </a:rPr>
            <a:t>×× </a:t>
          </a:r>
          <a:r>
            <a:rPr lang="ja-JP" altLang="en-US" sz="1000" b="0" i="0" u="none" strike="noStrike" baseline="0">
              <a:solidFill>
                <a:srgbClr val="000000"/>
              </a:solidFill>
              <a:latin typeface="ＭＳ ゴシック"/>
              <a:ea typeface="ＭＳ ゴシック"/>
            </a:rPr>
            <a:t>印</a:t>
          </a:r>
        </a:p>
        <a:p>
          <a:pPr algn="l" rtl="0">
            <a:lnSpc>
              <a:spcPts val="11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r>
            <a:rPr lang="ja-JP" altLang="en-US" sz="1000" b="0" i="0" u="sng" strike="noStrike" baseline="0">
              <a:solidFill>
                <a:srgbClr val="000000"/>
              </a:solidFill>
              <a:latin typeface="ＭＳ ゴシック"/>
              <a:ea typeface="ＭＳ ゴシック"/>
            </a:rPr>
            <a:t>金</a:t>
          </a:r>
          <a:r>
            <a:rPr lang="en-US" altLang="ja-JP" sz="1000" b="0" i="0" u="sng" strike="noStrike" baseline="0">
              <a:solidFill>
                <a:srgbClr val="000000"/>
              </a:solidFill>
              <a:latin typeface="ＭＳ ゴシック"/>
              <a:ea typeface="ＭＳ ゴシック"/>
            </a:rPr>
            <a:t>100,000</a:t>
          </a:r>
          <a:r>
            <a:rPr lang="ja-JP" altLang="en-US" sz="1000" b="0" i="0" u="sng" strike="noStrike" baseline="0">
              <a:solidFill>
                <a:srgbClr val="000000"/>
              </a:solidFill>
              <a:latin typeface="ＭＳ ゴシック"/>
              <a:ea typeface="ＭＳ ゴシック"/>
            </a:rPr>
            <a:t>円也</a:t>
          </a:r>
          <a:endParaRPr lang="ja-JP" altLang="en-US" sz="1000" b="0" i="0" u="none" strike="noStrike" baseline="0">
            <a:solidFill>
              <a:srgbClr val="000000"/>
            </a:solidFill>
            <a:latin typeface="ＭＳ ゴシック"/>
            <a:ea typeface="ＭＳ ゴシック"/>
          </a:endParaRPr>
        </a:p>
        <a:p>
          <a:pPr algn="l" rtl="0">
            <a:lnSpc>
              <a:spcPts val="11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内訳</a:t>
          </a:r>
          <a:r>
            <a:rPr lang="en-US" altLang="ja-JP" sz="1000" b="0" i="0" u="none" strike="noStrike" baseline="0">
              <a:solidFill>
                <a:srgbClr val="000000"/>
              </a:solidFill>
              <a:latin typeface="ＭＳ ゴシック"/>
              <a:ea typeface="ＭＳ ゴシック"/>
            </a:rPr>
            <a:t>]</a:t>
          </a:r>
        </a:p>
        <a:p>
          <a:pPr algn="l" rtl="0">
            <a:lnSpc>
              <a:spcPts val="1100"/>
            </a:lnSpc>
            <a:defRPr sz="1000"/>
          </a:pPr>
          <a:r>
            <a:rPr lang="ja-JP" altLang="en-US" sz="1000" b="0" i="0" u="none" strike="noStrike" baseline="0">
              <a:solidFill>
                <a:srgbClr val="000000"/>
              </a:solidFill>
              <a:latin typeface="ＭＳ ゴシック"/>
              <a:ea typeface="ＭＳ ゴシック"/>
            </a:rPr>
            <a:t>　サッカーボール　</a:t>
          </a:r>
          <a:r>
            <a:rPr lang="en-US" altLang="ja-JP" sz="1000" b="0" i="0" u="none" strike="noStrike" baseline="0">
              <a:solidFill>
                <a:srgbClr val="000000"/>
              </a:solidFill>
              <a:latin typeface="ＭＳ ゴシック"/>
              <a:ea typeface="ＭＳ ゴシック"/>
            </a:rPr>
            <a:t>10</a:t>
          </a:r>
          <a:r>
            <a:rPr lang="ja-JP" altLang="en-US" sz="1000" b="0" i="0" u="none" strike="noStrike" baseline="0">
              <a:solidFill>
                <a:srgbClr val="000000"/>
              </a:solidFill>
              <a:latin typeface="ＭＳ ゴシック"/>
              <a:ea typeface="ＭＳ ゴシック"/>
            </a:rPr>
            <a:t>個 </a:t>
          </a:r>
          <a:r>
            <a:rPr lang="en-US" altLang="ja-JP" sz="1000" b="0" i="0" u="none" strike="noStrike" baseline="0">
              <a:solidFill>
                <a:srgbClr val="000000"/>
              </a:solidFill>
              <a:latin typeface="ＭＳ ゴシック"/>
              <a:ea typeface="ＭＳ ゴシック"/>
            </a:rPr>
            <a:t>× @5,000</a:t>
          </a:r>
          <a:r>
            <a:rPr lang="ja-JP" altLang="en-US" sz="1000" b="0" i="0" u="none" strike="noStrike" baseline="0">
              <a:solidFill>
                <a:srgbClr val="000000"/>
              </a:solidFill>
              <a:latin typeface="ＭＳ ゴシック"/>
              <a:ea typeface="ＭＳ ゴシック"/>
            </a:rPr>
            <a:t>円 ＝ </a:t>
          </a:r>
          <a:r>
            <a:rPr lang="en-US" altLang="ja-JP" sz="1000" b="0" i="0" u="none" strike="noStrike" baseline="0">
              <a:solidFill>
                <a:srgbClr val="000000"/>
              </a:solidFill>
              <a:latin typeface="ＭＳ ゴシック"/>
              <a:ea typeface="ＭＳ ゴシック"/>
            </a:rPr>
            <a:t>50,000</a:t>
          </a:r>
          <a:r>
            <a:rPr lang="ja-JP" altLang="en-US" sz="1000" b="0" i="0" u="none" strike="noStrike" baseline="0">
              <a:solidFill>
                <a:srgbClr val="000000"/>
              </a:solidFill>
              <a:latin typeface="ＭＳ ゴシック"/>
              <a:ea typeface="ＭＳ ゴシック"/>
            </a:rPr>
            <a:t>円</a:t>
          </a:r>
        </a:p>
        <a:p>
          <a:pPr algn="l" rtl="0">
            <a:lnSpc>
              <a:spcPts val="1200"/>
            </a:lnSpc>
            <a:defRPr sz="1000"/>
          </a:pPr>
          <a:r>
            <a:rPr lang="ja-JP" altLang="en-US" sz="1000" b="0" i="0" u="none" strike="noStrike" baseline="0">
              <a:solidFill>
                <a:srgbClr val="000000"/>
              </a:solidFill>
              <a:latin typeface="ＭＳ ゴシック"/>
              <a:ea typeface="ＭＳ ゴシック"/>
            </a:rPr>
            <a:t>　バレーボール　　</a:t>
          </a:r>
          <a:r>
            <a:rPr lang="en-US" altLang="ja-JP" sz="1000" b="0" i="0" u="none" strike="noStrike" baseline="0">
              <a:solidFill>
                <a:srgbClr val="000000"/>
              </a:solidFill>
              <a:latin typeface="ＭＳ ゴシック"/>
              <a:ea typeface="ＭＳ ゴシック"/>
            </a:rPr>
            <a:t>10</a:t>
          </a:r>
          <a:r>
            <a:rPr lang="ja-JP" altLang="en-US" sz="1000" b="0" i="0" u="none" strike="noStrike" baseline="0">
              <a:solidFill>
                <a:srgbClr val="000000"/>
              </a:solidFill>
              <a:latin typeface="ＭＳ ゴシック"/>
              <a:ea typeface="ＭＳ ゴシック"/>
            </a:rPr>
            <a:t>個 </a:t>
          </a:r>
          <a:r>
            <a:rPr lang="en-US" altLang="ja-JP" sz="1000" b="0" i="0" u="none" strike="noStrike" baseline="0">
              <a:solidFill>
                <a:srgbClr val="000000"/>
              </a:solidFill>
              <a:latin typeface="ＭＳ ゴシック"/>
              <a:ea typeface="ＭＳ ゴシック"/>
            </a:rPr>
            <a:t>× @5,000</a:t>
          </a:r>
          <a:r>
            <a:rPr lang="ja-JP" altLang="en-US" sz="1000" b="0" i="0" u="none" strike="noStrike" baseline="0">
              <a:solidFill>
                <a:srgbClr val="000000"/>
              </a:solidFill>
              <a:latin typeface="ＭＳ ゴシック"/>
              <a:ea typeface="ＭＳ ゴシック"/>
            </a:rPr>
            <a:t>円 ＝ </a:t>
          </a:r>
          <a:r>
            <a:rPr lang="en-US" altLang="ja-JP" sz="1000" b="0" i="0" u="none" strike="noStrike" baseline="0">
              <a:solidFill>
                <a:srgbClr val="000000"/>
              </a:solidFill>
              <a:latin typeface="ＭＳ ゴシック"/>
              <a:ea typeface="ＭＳ ゴシック"/>
            </a:rPr>
            <a:t>50,000</a:t>
          </a:r>
          <a:r>
            <a:rPr lang="ja-JP" altLang="en-US" sz="1000" b="0" i="0" u="none" strike="noStrike" baseline="0">
              <a:solidFill>
                <a:srgbClr val="000000"/>
              </a:solidFill>
              <a:latin typeface="ＭＳ ゴシック"/>
              <a:ea typeface="ＭＳ ゴシック"/>
            </a:rPr>
            <a:t>円</a:t>
          </a:r>
        </a:p>
        <a:p>
          <a:pPr algn="l" rtl="0">
            <a:lnSpc>
              <a:spcPts val="1100"/>
            </a:lnSpc>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2</xdr:col>
      <xdr:colOff>169333</xdr:colOff>
      <xdr:row>24</xdr:row>
      <xdr:rowOff>279402</xdr:rowOff>
    </xdr:from>
    <xdr:to>
      <xdr:col>11</xdr:col>
      <xdr:colOff>561808</xdr:colOff>
      <xdr:row>33</xdr:row>
      <xdr:rowOff>38100</xdr:rowOff>
    </xdr:to>
    <xdr:sp macro="" textlink="">
      <xdr:nvSpPr>
        <xdr:cNvPr id="9" name="Rectangle 37">
          <a:extLst>
            <a:ext uri="{FF2B5EF4-FFF2-40B4-BE49-F238E27FC236}">
              <a16:creationId xmlns:a16="http://schemas.microsoft.com/office/drawing/2014/main" id="{00000000-0008-0000-0100-000009000000}"/>
            </a:ext>
          </a:extLst>
        </xdr:cNvPr>
        <xdr:cNvSpPr>
          <a:spLocks noChangeArrowheads="1"/>
        </xdr:cNvSpPr>
      </xdr:nvSpPr>
      <xdr:spPr bwMode="auto">
        <a:xfrm>
          <a:off x="540808" y="8870952"/>
          <a:ext cx="4212000" cy="318769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endParaRPr lang="en-US" altLang="ja-JP" sz="1200" b="0" i="0" u="none" strike="noStrike" baseline="0">
            <a:solidFill>
              <a:srgbClr val="000000"/>
            </a:solidFill>
            <a:latin typeface="ＭＳ ゴシック"/>
            <a:ea typeface="ＭＳ ゴシック"/>
            <a:cs typeface="+mn-cs"/>
          </a:endParaRPr>
        </a:p>
        <a:p>
          <a:pPr algn="ctr" rtl="0">
            <a:lnSpc>
              <a:spcPts val="1200"/>
            </a:lnSpc>
            <a:defRPr sz="1000"/>
          </a:pPr>
          <a:r>
            <a:rPr lang="ja-JP" altLang="en-US" sz="1000" b="1" i="0" u="none" strike="noStrike" baseline="0">
              <a:solidFill>
                <a:srgbClr val="000000"/>
              </a:solidFill>
              <a:latin typeface="ＭＳ ゴシック"/>
              <a:ea typeface="ＭＳ ゴシック"/>
            </a:rPr>
            <a:t>支</a:t>
          </a:r>
          <a:r>
            <a:rPr lang="ja-JP" altLang="en-US" sz="1000" b="1" i="0" u="none" strike="noStrike" baseline="0">
              <a:solidFill>
                <a:schemeClr val="tx1"/>
              </a:solidFill>
              <a:latin typeface="ＭＳ ゴシック"/>
              <a:ea typeface="ＭＳ ゴシック"/>
            </a:rPr>
            <a:t>払</a:t>
          </a:r>
          <a:r>
            <a:rPr lang="ja-JP" altLang="en-US" sz="1000" b="1" i="0" u="none" strike="noStrike" baseline="0">
              <a:solidFill>
                <a:srgbClr val="000000"/>
              </a:solidFill>
              <a:latin typeface="ＭＳ ゴシック"/>
              <a:ea typeface="ＭＳ ゴシック"/>
            </a:rPr>
            <a:t>明細書</a:t>
          </a: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p>
        <a:p>
          <a:pPr algn="l" rtl="0">
            <a:lnSpc>
              <a:spcPts val="1200"/>
            </a:lnSpc>
            <a:defRPr sz="1000"/>
          </a:pPr>
          <a:r>
            <a:rPr lang="ja-JP" altLang="en-US" sz="1000" b="0" i="0" u="none" strike="noStrike" baseline="0">
              <a:solidFill>
                <a:srgbClr val="000000"/>
              </a:solidFill>
              <a:latin typeface="ＭＳ ゴシック"/>
              <a:ea typeface="ＭＳ ゴシック"/>
            </a:rPr>
            <a:t>　くじ一郎　様</a:t>
          </a:r>
        </a:p>
        <a:p>
          <a:pPr algn="l" rtl="0">
            <a:lnSpc>
              <a:spcPts val="1200"/>
            </a:lnSpc>
            <a:defRPr sz="1000"/>
          </a:pPr>
          <a:r>
            <a:rPr lang="ja-JP" altLang="en-US" sz="1000" b="0" i="0" u="none" strike="noStrike" baseline="0">
              <a:solidFill>
                <a:srgbClr val="000000"/>
              </a:solidFill>
              <a:latin typeface="ＭＳ ゴシック"/>
              <a:ea typeface="ＭＳ ゴシック"/>
            </a:rPr>
            <a:t>　</a:t>
          </a:r>
        </a:p>
        <a:p>
          <a:pPr algn="ctr" rtl="0">
            <a:lnSpc>
              <a:spcPts val="1200"/>
            </a:lnSpc>
            <a:defRPr sz="1000"/>
          </a:pPr>
          <a:r>
            <a:rPr lang="ja-JP" altLang="en-US" sz="1000" b="0" i="0" u="sng" strike="noStrike" baseline="0">
              <a:solidFill>
                <a:srgbClr val="000000"/>
              </a:solidFill>
              <a:latin typeface="ＭＳ ゴシック"/>
              <a:ea typeface="ＭＳ ゴシック"/>
            </a:rPr>
            <a:t>金</a:t>
          </a:r>
          <a:r>
            <a:rPr lang="en-US" altLang="ja-JP" sz="1000" b="0" i="0" u="sng" strike="noStrike" baseline="0">
              <a:solidFill>
                <a:srgbClr val="000000"/>
              </a:solidFill>
              <a:latin typeface="ＭＳ ゴシック"/>
              <a:ea typeface="ＭＳ ゴシック"/>
            </a:rPr>
            <a:t>94,280</a:t>
          </a:r>
          <a:r>
            <a:rPr lang="ja-JP" altLang="en-US" sz="1000" b="0" i="0" u="sng" strike="noStrike" baseline="0">
              <a:solidFill>
                <a:srgbClr val="000000"/>
              </a:solidFill>
              <a:latin typeface="ＭＳ ゴシック"/>
              <a:ea typeface="ＭＳ ゴシック"/>
            </a:rPr>
            <a:t>円也</a:t>
          </a: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p>
        <a:p>
          <a:pPr algn="ctr" rtl="0">
            <a:lnSpc>
              <a:spcPts val="1200"/>
            </a:lnSpc>
            <a:defRPr sz="1000"/>
          </a:pPr>
          <a:r>
            <a:rPr lang="ja-JP" altLang="en-US" sz="1000" b="0" i="0" u="none" strike="noStrike" baseline="0">
              <a:solidFill>
                <a:srgbClr val="000000"/>
              </a:solidFill>
              <a:latin typeface="ＭＳ ゴシック"/>
              <a:ea typeface="ＭＳ ゴシック"/>
            </a:rPr>
            <a:t>但し、○○教室実技指導謝金・旅費（令和〇年〇月分）として</a:t>
          </a:r>
        </a:p>
        <a:p>
          <a:pPr rtl="0" fontAlgn="base"/>
          <a:endParaRPr lang="ja-JP" altLang="ja-JP" sz="1000" b="0" i="0" baseline="0">
            <a:latin typeface="+mn-lt"/>
            <a:ea typeface="+mn-ea"/>
            <a:cs typeface="+mn-cs"/>
          </a:endParaRPr>
        </a:p>
        <a:p>
          <a:pPr rtl="0">
            <a:lnSpc>
              <a:spcPts val="1200"/>
            </a:lnSpc>
          </a:pPr>
          <a:r>
            <a:rPr lang="ja-JP" altLang="ja-JP" sz="1000" b="0" i="0" baseline="0">
              <a:latin typeface="+mn-lt"/>
              <a:ea typeface="+mn-ea"/>
              <a:cs typeface="+mn-cs"/>
            </a:rPr>
            <a:t>　</a:t>
          </a:r>
          <a:r>
            <a:rPr lang="en-US" altLang="ja-JP" sz="1000" b="0" i="0" baseline="0">
              <a:latin typeface="+mn-lt"/>
              <a:ea typeface="+mn-ea"/>
              <a:cs typeface="+mn-cs"/>
            </a:rPr>
            <a:t>[</a:t>
          </a:r>
          <a:r>
            <a:rPr lang="ja-JP" altLang="ja-JP" sz="1000" b="0" i="0" baseline="0">
              <a:latin typeface="+mn-lt"/>
              <a:ea typeface="+mn-ea"/>
              <a:cs typeface="+mn-cs"/>
            </a:rPr>
            <a:t>内訳</a:t>
          </a:r>
          <a:r>
            <a:rPr lang="en-US" altLang="ja-JP" sz="1000" b="0" i="0" baseline="0">
              <a:latin typeface="+mn-lt"/>
              <a:ea typeface="+mn-ea"/>
              <a:cs typeface="+mn-cs"/>
            </a:rPr>
            <a:t>]</a:t>
          </a:r>
          <a:endParaRPr lang="ja-JP" altLang="ja-JP" sz="1000"/>
        </a:p>
        <a:p>
          <a:pPr rtl="0">
            <a:lnSpc>
              <a:spcPts val="1200"/>
            </a:lnSpc>
          </a:pPr>
          <a:r>
            <a:rPr lang="ja-JP" altLang="en-US" sz="1000" b="0" i="0" baseline="0">
              <a:latin typeface="+mn-lt"/>
              <a:ea typeface="+mn-ea"/>
              <a:cs typeface="+mn-cs"/>
            </a:rPr>
            <a:t>　　　</a:t>
          </a:r>
          <a:r>
            <a:rPr lang="en-US" altLang="ja-JP" sz="1000" b="0" i="0" baseline="0">
              <a:latin typeface="+mn-lt"/>
              <a:ea typeface="+mn-ea"/>
              <a:cs typeface="+mn-cs"/>
            </a:rPr>
            <a:t>4</a:t>
          </a:r>
          <a:r>
            <a:rPr lang="ja-JP" altLang="en-US" sz="1000" b="0" i="0" baseline="0">
              <a:latin typeface="+mn-lt"/>
              <a:ea typeface="+mn-ea"/>
              <a:cs typeface="+mn-cs"/>
            </a:rPr>
            <a:t>月</a:t>
          </a:r>
          <a:r>
            <a:rPr lang="en-US" altLang="ja-JP" sz="1000" b="0" i="0" baseline="0">
              <a:latin typeface="+mn-lt"/>
              <a:ea typeface="+mn-ea"/>
              <a:cs typeface="+mn-cs"/>
            </a:rPr>
            <a:t>12</a:t>
          </a:r>
          <a:r>
            <a:rPr lang="ja-JP" altLang="en-US" sz="1000" b="0" i="0" baseline="0">
              <a:latin typeface="+mn-lt"/>
              <a:ea typeface="+mn-ea"/>
              <a:cs typeface="+mn-cs"/>
            </a:rPr>
            <a:t>日   計</a:t>
          </a:r>
          <a:r>
            <a:rPr lang="en-US" altLang="ja-JP" sz="1000" b="0" i="0" baseline="0">
              <a:latin typeface="+mn-lt"/>
              <a:ea typeface="+mn-ea"/>
              <a:cs typeface="+mn-cs"/>
            </a:rPr>
            <a:t>1</a:t>
          </a:r>
          <a:r>
            <a:rPr lang="ja-JP" altLang="en-US" sz="1000" b="0" i="0" baseline="0">
              <a:latin typeface="+mn-lt"/>
              <a:ea typeface="+mn-ea"/>
              <a:cs typeface="+mn-cs"/>
            </a:rPr>
            <a:t>回</a:t>
          </a:r>
        </a:p>
        <a:p>
          <a:pPr rtl="0">
            <a:lnSpc>
              <a:spcPts val="1200"/>
            </a:lnSpc>
          </a:pPr>
          <a:r>
            <a:rPr lang="ja-JP" altLang="en-US" sz="1000" b="0" i="0" baseline="0">
              <a:latin typeface="+mn-lt"/>
              <a:ea typeface="+mn-ea"/>
              <a:cs typeface="+mn-cs"/>
            </a:rPr>
            <a:t>　　　謝金　</a:t>
          </a:r>
          <a:r>
            <a:rPr lang="en-US" altLang="ja-JP" sz="1000" b="0" i="0" baseline="0">
              <a:latin typeface="+mn-lt"/>
              <a:ea typeface="+mn-ea"/>
              <a:cs typeface="+mn-cs"/>
            </a:rPr>
            <a:t>@50,000</a:t>
          </a:r>
          <a:r>
            <a:rPr lang="ja-JP" altLang="en-US" sz="1000" b="0" i="0" baseline="0">
              <a:latin typeface="+mn-lt"/>
              <a:ea typeface="+mn-ea"/>
              <a:cs typeface="+mn-cs"/>
            </a:rPr>
            <a:t>円 </a:t>
          </a:r>
          <a:r>
            <a:rPr lang="en-US" altLang="ja-JP" sz="1000" b="0" i="0" baseline="0">
              <a:latin typeface="+mn-lt"/>
              <a:ea typeface="+mn-ea"/>
              <a:cs typeface="+mn-cs"/>
            </a:rPr>
            <a:t>×2</a:t>
          </a:r>
          <a:r>
            <a:rPr lang="ja-JP" altLang="en-US" sz="1000" b="0" i="0" baseline="0">
              <a:latin typeface="+mn-lt"/>
              <a:ea typeface="+mn-ea"/>
              <a:cs typeface="+mn-cs"/>
            </a:rPr>
            <a:t>時間  ＝  </a:t>
          </a:r>
          <a:r>
            <a:rPr lang="en-US" altLang="ja-JP" sz="1000" b="0" i="0" baseline="0">
              <a:latin typeface="+mn-lt"/>
              <a:ea typeface="+mn-ea"/>
              <a:cs typeface="+mn-cs"/>
            </a:rPr>
            <a:t>100,000</a:t>
          </a:r>
          <a:r>
            <a:rPr lang="ja-JP" altLang="en-US" sz="1000" b="0" i="0" baseline="0">
              <a:latin typeface="+mn-lt"/>
              <a:ea typeface="+mn-ea"/>
              <a:cs typeface="+mn-cs"/>
            </a:rPr>
            <a:t>円</a:t>
          </a:r>
        </a:p>
        <a:p>
          <a:pPr rtl="0">
            <a:lnSpc>
              <a:spcPts val="1200"/>
            </a:lnSpc>
          </a:pPr>
          <a:r>
            <a:rPr lang="ja-JP" altLang="en-US" sz="1000" b="0" i="0" baseline="0">
              <a:latin typeface="+mn-lt"/>
              <a:ea typeface="+mn-ea"/>
              <a:cs typeface="+mn-cs"/>
            </a:rPr>
            <a:t>         旅費　</a:t>
          </a:r>
          <a:r>
            <a:rPr lang="en-US" altLang="ja-JP" sz="1000" b="0" i="0" baseline="0">
              <a:latin typeface="+mn-lt"/>
              <a:ea typeface="+mn-ea"/>
              <a:cs typeface="+mn-cs"/>
            </a:rPr>
            <a:t>@5,000</a:t>
          </a:r>
          <a:r>
            <a:rPr lang="ja-JP" altLang="en-US" sz="1000" b="0" i="0" baseline="0">
              <a:latin typeface="+mn-lt"/>
              <a:ea typeface="+mn-ea"/>
              <a:cs typeface="+mn-cs"/>
            </a:rPr>
            <a:t>円</a:t>
          </a:r>
          <a:r>
            <a:rPr lang="en-US" altLang="ja-JP" sz="1000" b="0" i="0" baseline="0">
              <a:latin typeface="+mn-lt"/>
              <a:ea typeface="+mn-ea"/>
              <a:cs typeface="+mn-cs"/>
            </a:rPr>
            <a:t>×1</a:t>
          </a:r>
          <a:r>
            <a:rPr lang="ja-JP" altLang="en-US" sz="1000" b="0" i="0" baseline="0">
              <a:latin typeface="+mn-lt"/>
              <a:ea typeface="+mn-ea"/>
              <a:cs typeface="+mn-cs"/>
            </a:rPr>
            <a:t>回　＝   </a:t>
          </a:r>
          <a:r>
            <a:rPr lang="en-US" altLang="ja-JP" sz="1000" b="0" i="0" baseline="0">
              <a:latin typeface="+mn-lt"/>
              <a:ea typeface="+mn-ea"/>
              <a:cs typeface="+mn-cs"/>
            </a:rPr>
            <a:t>5,000</a:t>
          </a:r>
          <a:r>
            <a:rPr lang="ja-JP" altLang="en-US" sz="1000" b="0" i="0" baseline="0">
              <a:latin typeface="+mn-lt"/>
              <a:ea typeface="+mn-ea"/>
              <a:cs typeface="+mn-cs"/>
            </a:rPr>
            <a:t>円</a:t>
          </a:r>
        </a:p>
        <a:p>
          <a:pPr rtl="0">
            <a:lnSpc>
              <a:spcPts val="1200"/>
            </a:lnSpc>
          </a:pPr>
          <a:r>
            <a:rPr lang="ja-JP" altLang="en-US" sz="1000" b="0" i="0" baseline="0">
              <a:latin typeface="+mn-lt"/>
              <a:ea typeface="+mn-ea"/>
              <a:cs typeface="+mn-cs"/>
            </a:rPr>
            <a:t>         支給額合計 </a:t>
          </a:r>
          <a:r>
            <a:rPr lang="en-US" altLang="ja-JP" sz="1000" b="0" i="0" baseline="0">
              <a:latin typeface="+mn-lt"/>
              <a:ea typeface="+mn-ea"/>
              <a:cs typeface="+mn-cs"/>
            </a:rPr>
            <a:t>105,000</a:t>
          </a:r>
          <a:r>
            <a:rPr lang="ja-JP" altLang="en-US" sz="1000" b="0" i="0" baseline="0">
              <a:latin typeface="+mn-lt"/>
              <a:ea typeface="+mn-ea"/>
              <a:cs typeface="+mn-cs"/>
            </a:rPr>
            <a:t>円     源泉徴収税（</a:t>
          </a:r>
          <a:r>
            <a:rPr lang="en-US" altLang="ja-JP" sz="1000" b="0" i="0" baseline="0">
              <a:latin typeface="+mn-lt"/>
              <a:ea typeface="+mn-ea"/>
              <a:cs typeface="+mn-cs"/>
            </a:rPr>
            <a:t>10.21</a:t>
          </a:r>
          <a:r>
            <a:rPr lang="ja-JP" altLang="en-US" sz="1000" b="0" i="0" baseline="0">
              <a:latin typeface="+mn-lt"/>
              <a:ea typeface="+mn-ea"/>
              <a:cs typeface="+mn-cs"/>
            </a:rPr>
            <a:t>％）   △</a:t>
          </a:r>
          <a:r>
            <a:rPr lang="en-US" altLang="ja-JP" sz="1000" b="0" i="0" baseline="0">
              <a:latin typeface="+mn-lt"/>
              <a:ea typeface="+mn-ea"/>
              <a:cs typeface="+mn-cs"/>
            </a:rPr>
            <a:t>10,720</a:t>
          </a:r>
          <a:r>
            <a:rPr lang="ja-JP" altLang="en-US" sz="1000" b="0" i="0" baseline="0">
              <a:latin typeface="+mn-lt"/>
              <a:ea typeface="+mn-ea"/>
              <a:cs typeface="+mn-cs"/>
            </a:rPr>
            <a:t>円</a:t>
          </a:r>
        </a:p>
        <a:p>
          <a:pPr rtl="0">
            <a:lnSpc>
              <a:spcPts val="1200"/>
            </a:lnSpc>
          </a:pPr>
          <a:r>
            <a:rPr lang="ja-JP" altLang="en-US" sz="1000" b="0" i="0" baseline="0">
              <a:latin typeface="+mn-lt"/>
              <a:ea typeface="+mn-ea"/>
              <a:cs typeface="+mn-cs"/>
            </a:rPr>
            <a:t>         差引支給額　</a:t>
          </a:r>
          <a:r>
            <a:rPr lang="en-US" altLang="ja-JP" sz="1000" b="0" i="0" baseline="0">
              <a:latin typeface="+mn-lt"/>
              <a:ea typeface="+mn-ea"/>
              <a:cs typeface="+mn-cs"/>
            </a:rPr>
            <a:t>94,280</a:t>
          </a:r>
          <a:r>
            <a:rPr lang="ja-JP" altLang="en-US" sz="1000" b="0" i="0" baseline="0">
              <a:latin typeface="+mn-lt"/>
              <a:ea typeface="+mn-ea"/>
              <a:cs typeface="+mn-cs"/>
            </a:rPr>
            <a:t>円　</a:t>
          </a:r>
          <a:endParaRPr lang="en-US" altLang="ja-JP" sz="1000" b="0" i="0" baseline="0">
            <a:latin typeface="+mn-lt"/>
            <a:ea typeface="+mn-ea"/>
            <a:cs typeface="+mn-cs"/>
          </a:endParaRPr>
        </a:p>
        <a:p>
          <a:pPr rtl="0">
            <a:lnSpc>
              <a:spcPts val="1200"/>
            </a:lnSpc>
          </a:pPr>
          <a:r>
            <a:rPr lang="ja-JP" altLang="en-US" sz="1000" b="0" i="0" baseline="0">
              <a:latin typeface="+mn-lt"/>
              <a:ea typeface="+mn-ea"/>
              <a:cs typeface="+mn-cs"/>
            </a:rPr>
            <a:t>　　　</a:t>
          </a:r>
          <a:endParaRPr lang="en-US" altLang="ja-JP" sz="1000" b="0" i="0" baseline="0">
            <a:latin typeface="+mn-lt"/>
            <a:ea typeface="+mn-ea"/>
            <a:cs typeface="+mn-cs"/>
          </a:endParaRPr>
        </a:p>
        <a:p>
          <a:pPr rtl="0">
            <a:lnSpc>
              <a:spcPts val="1200"/>
            </a:lnSpc>
          </a:pPr>
          <a:r>
            <a:rPr lang="ja-JP" altLang="en-US" sz="1000" b="0" i="0" baseline="0">
              <a:latin typeface="+mn-lt"/>
              <a:ea typeface="+mn-ea"/>
              <a:cs typeface="+mn-cs"/>
            </a:rPr>
            <a:t>　令和〇年〇月〇日　指定口座に振り込みました</a:t>
          </a:r>
          <a:endParaRPr lang="en-US" altLang="ja-JP" sz="1000" b="0" i="0" baseline="0">
            <a:latin typeface="+mn-lt"/>
            <a:ea typeface="+mn-ea"/>
            <a:cs typeface="+mn-cs"/>
          </a:endParaRPr>
        </a:p>
        <a:p>
          <a:pPr rtl="0"/>
          <a:r>
            <a:rPr lang="ja-JP" altLang="en-US" sz="1000"/>
            <a:t>　　　　　　　　　　　　　　　　　　　　　　　　　　　</a:t>
          </a:r>
          <a:r>
            <a:rPr lang="en-US" altLang="ja-JP" sz="1000">
              <a:solidFill>
                <a:schemeClr val="tx1"/>
              </a:solidFill>
            </a:rPr>
            <a:t>NPO</a:t>
          </a:r>
          <a:r>
            <a:rPr lang="ja-JP" altLang="en-US" sz="1000">
              <a:solidFill>
                <a:schemeClr val="tx1"/>
              </a:solidFill>
            </a:rPr>
            <a:t>法人○○スポーツクラブ</a:t>
          </a:r>
          <a:endParaRPr lang="ja-JP" altLang="ja-JP" sz="1000" strike="sngStrike">
            <a:solidFill>
              <a:schemeClr val="tx1"/>
            </a:solidFill>
          </a:endParaRPr>
        </a:p>
      </xdr:txBody>
    </xdr:sp>
    <xdr:clientData/>
  </xdr:twoCellAnchor>
  <xdr:twoCellAnchor>
    <xdr:from>
      <xdr:col>2</xdr:col>
      <xdr:colOff>169331</xdr:colOff>
      <xdr:row>33</xdr:row>
      <xdr:rowOff>182033</xdr:rowOff>
    </xdr:from>
    <xdr:to>
      <xdr:col>11</xdr:col>
      <xdr:colOff>561806</xdr:colOff>
      <xdr:row>38</xdr:row>
      <xdr:rowOff>9525</xdr:rowOff>
    </xdr:to>
    <xdr:sp macro="" textlink="">
      <xdr:nvSpPr>
        <xdr:cNvPr id="10" name="Rectangle 46">
          <a:extLst>
            <a:ext uri="{FF2B5EF4-FFF2-40B4-BE49-F238E27FC236}">
              <a16:creationId xmlns:a16="http://schemas.microsoft.com/office/drawing/2014/main" id="{00000000-0008-0000-0100-00000A000000}"/>
            </a:ext>
          </a:extLst>
        </xdr:cNvPr>
        <xdr:cNvSpPr>
          <a:spLocks noChangeArrowheads="1"/>
        </xdr:cNvSpPr>
      </xdr:nvSpPr>
      <xdr:spPr bwMode="auto">
        <a:xfrm>
          <a:off x="540806" y="12202583"/>
          <a:ext cx="4212000" cy="1732492"/>
        </a:xfrm>
        <a:prstGeom prst="rect">
          <a:avLst/>
        </a:prstGeom>
        <a:solidFill>
          <a:srgbClr val="FFFFFF"/>
        </a:solidFill>
        <a:ln w="9525" algn="ctr">
          <a:solidFill>
            <a:srgbClr val="000000"/>
          </a:solidFill>
          <a:miter lim="800000"/>
          <a:headEnd/>
          <a:tailEnd/>
        </a:ln>
        <a:effec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　</a:t>
          </a:r>
        </a:p>
        <a:p>
          <a:pPr algn="l" rtl="0">
            <a:lnSpc>
              <a:spcPts val="1100"/>
            </a:lnSpc>
            <a:defRPr sz="1000"/>
          </a:pPr>
          <a:r>
            <a:rPr lang="ja-JP" altLang="en-US" sz="1000" b="0" i="0" u="none" strike="noStrike" baseline="0">
              <a:solidFill>
                <a:srgbClr val="000000"/>
              </a:solidFill>
              <a:latin typeface="ＭＳ ゴシック"/>
              <a:ea typeface="ＭＳ ゴシック"/>
            </a:rPr>
            <a:t>　　　　　　　　　銀行振込依頼書（お客様控え）</a:t>
          </a:r>
        </a:p>
        <a:p>
          <a:pPr algn="l" rtl="0">
            <a:lnSpc>
              <a:spcPts val="1200"/>
            </a:lnSpc>
            <a:defRPr sz="1000"/>
          </a:pP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依 頼 人　</a:t>
          </a:r>
          <a:r>
            <a:rPr lang="en-US" altLang="ja-JP" sz="1000" b="0" i="0" u="none" strike="noStrike" baseline="0">
              <a:solidFill>
                <a:schemeClr val="tx1"/>
              </a:solidFill>
              <a:latin typeface="ＭＳ ゴシック"/>
              <a:ea typeface="ＭＳ ゴシック"/>
            </a:rPr>
            <a:t>NPO</a:t>
          </a:r>
          <a:r>
            <a:rPr lang="ja-JP" altLang="en-US" sz="1000" b="0" i="0" u="none" strike="noStrike" baseline="0">
              <a:solidFill>
                <a:schemeClr val="tx1"/>
              </a:solidFill>
              <a:latin typeface="ＭＳ ゴシック"/>
              <a:ea typeface="ＭＳ ゴシック"/>
            </a:rPr>
            <a:t>法人○○スポーツクラブ</a:t>
          </a:r>
          <a:r>
            <a:rPr lang="ja-JP" altLang="en-US" sz="1000" b="0" i="0" strike="noStrike" baseline="0">
              <a:solidFill>
                <a:srgbClr val="0000FF"/>
              </a:solidFill>
              <a:latin typeface="+mn-lt"/>
              <a:ea typeface="+mn-ea"/>
              <a:cs typeface="+mn-cs"/>
            </a:rPr>
            <a:t>　</a:t>
          </a:r>
          <a:r>
            <a:rPr lang="ja-JP" altLang="en-US" sz="1000" b="0" i="0" u="none" strike="noStrike" baseline="0">
              <a:solidFill>
                <a:srgbClr val="000000"/>
              </a:solidFill>
              <a:latin typeface="ＭＳ ゴシック"/>
              <a:ea typeface="ＭＳ ゴシック"/>
            </a:rPr>
            <a:t>様</a:t>
          </a:r>
          <a:endParaRPr lang="en-US" altLang="ja-JP" sz="1000" b="0" i="0" u="none" strike="noStrike" baseline="0">
            <a:solidFill>
              <a:srgbClr val="000000"/>
            </a:solidFill>
            <a:latin typeface="ＭＳ ゴシック"/>
            <a:ea typeface="ＭＳ ゴシック"/>
          </a:endParaRPr>
        </a:p>
        <a:p>
          <a:pPr algn="l" rtl="0">
            <a:lnSpc>
              <a:spcPts val="1100"/>
            </a:lnSpc>
            <a:defRPr sz="1000"/>
          </a:pP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振 込 先　○○銀行</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支店</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口座番号　・・・・</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お受取人　くじ一郎</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金　　額　</a:t>
          </a:r>
          <a:r>
            <a:rPr lang="en-US" altLang="ja-JP" sz="1000" b="0" i="0" u="none" strike="noStrike" baseline="0">
              <a:solidFill>
                <a:srgbClr val="000000"/>
              </a:solidFill>
              <a:latin typeface="ＭＳ ゴシック"/>
              <a:ea typeface="ＭＳ ゴシック"/>
            </a:rPr>
            <a:t>94,280</a:t>
          </a:r>
          <a:r>
            <a:rPr lang="ja-JP" altLang="en-US" sz="1000" b="0" i="0" u="none" strike="noStrike" baseline="0">
              <a:solidFill>
                <a:srgbClr val="000000"/>
              </a:solidFill>
              <a:latin typeface="ＭＳ ゴシック"/>
              <a:ea typeface="ＭＳ ゴシック"/>
            </a:rPr>
            <a:t>円</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手 数 料　　 </a:t>
          </a:r>
          <a:r>
            <a:rPr lang="en-US" altLang="ja-JP" sz="1000" b="0" i="0" u="none" strike="noStrike" baseline="0">
              <a:solidFill>
                <a:srgbClr val="000000"/>
              </a:solidFill>
              <a:latin typeface="ＭＳ ゴシック"/>
              <a:ea typeface="ＭＳ ゴシック"/>
            </a:rPr>
            <a:t>324</a:t>
          </a:r>
          <a:r>
            <a:rPr lang="ja-JP" altLang="en-US" sz="1000" b="0" i="0" u="none" strike="noStrike" baseline="0">
              <a:solidFill>
                <a:srgbClr val="000000"/>
              </a:solidFill>
              <a:latin typeface="ＭＳ ゴシック"/>
              <a:ea typeface="ＭＳ ゴシック"/>
            </a:rPr>
            <a:t>円</a:t>
          </a:r>
        </a:p>
      </xdr:txBody>
    </xdr:sp>
    <xdr:clientData/>
  </xdr:twoCellAnchor>
  <xdr:twoCellAnchor>
    <xdr:from>
      <xdr:col>9</xdr:col>
      <xdr:colOff>17994</xdr:colOff>
      <xdr:row>23</xdr:row>
      <xdr:rowOff>44451</xdr:rowOff>
    </xdr:from>
    <xdr:to>
      <xdr:col>14</xdr:col>
      <xdr:colOff>126444</xdr:colOff>
      <xdr:row>24</xdr:row>
      <xdr:rowOff>56276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3732744" y="7893051"/>
          <a:ext cx="889500" cy="3928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168276</xdr:colOff>
      <xdr:row>23</xdr:row>
      <xdr:rowOff>74082</xdr:rowOff>
    </xdr:from>
    <xdr:to>
      <xdr:col>32</xdr:col>
      <xdr:colOff>209951</xdr:colOff>
      <xdr:row>24</xdr:row>
      <xdr:rowOff>49907</xdr:rowOff>
    </xdr:to>
    <xdr:sp macro="" textlink="">
      <xdr:nvSpPr>
        <xdr:cNvPr id="21" name="円/楕円 20">
          <a:extLst>
            <a:ext uri="{FF2B5EF4-FFF2-40B4-BE49-F238E27FC236}">
              <a16:creationId xmlns:a16="http://schemas.microsoft.com/office/drawing/2014/main" id="{00000000-0008-0000-0100-000015000000}"/>
            </a:ext>
          </a:extLst>
        </xdr:cNvPr>
        <xdr:cNvSpPr/>
      </xdr:nvSpPr>
      <xdr:spPr>
        <a:xfrm>
          <a:off x="8169276" y="7922682"/>
          <a:ext cx="794150" cy="3568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38099</xdr:colOff>
      <xdr:row>7</xdr:row>
      <xdr:rowOff>200026</xdr:rowOff>
    </xdr:from>
    <xdr:to>
      <xdr:col>8</xdr:col>
      <xdr:colOff>1228725</xdr:colOff>
      <xdr:row>23</xdr:row>
      <xdr:rowOff>47625</xdr:rowOff>
    </xdr:to>
    <xdr:cxnSp macro="">
      <xdr:nvCxnSpPr>
        <xdr:cNvPr id="25" name="直線矢印コネクタ 24">
          <a:extLst>
            <a:ext uri="{FF2B5EF4-FFF2-40B4-BE49-F238E27FC236}">
              <a16:creationId xmlns:a16="http://schemas.microsoft.com/office/drawing/2014/main" id="{00000000-0008-0000-0100-000019000000}"/>
            </a:ext>
          </a:extLst>
        </xdr:cNvPr>
        <xdr:cNvCxnSpPr>
          <a:stCxn id="52" idx="1"/>
        </xdr:cNvCxnSpPr>
      </xdr:nvCxnSpPr>
      <xdr:spPr>
        <a:xfrm>
          <a:off x="352424" y="1933576"/>
          <a:ext cx="3571876" cy="6324599"/>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38101</xdr:colOff>
      <xdr:row>0</xdr:row>
      <xdr:rowOff>38100</xdr:rowOff>
    </xdr:from>
    <xdr:to>
      <xdr:col>39</xdr:col>
      <xdr:colOff>19051</xdr:colOff>
      <xdr:row>2</xdr:row>
      <xdr:rowOff>47625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8101" y="38100"/>
          <a:ext cx="12001500" cy="8096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48050</xdr:colOff>
      <xdr:row>8</xdr:row>
      <xdr:rowOff>375708</xdr:rowOff>
    </xdr:from>
    <xdr:to>
      <xdr:col>21</xdr:col>
      <xdr:colOff>50800</xdr:colOff>
      <xdr:row>9</xdr:row>
      <xdr:rowOff>375708</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133900" y="2490258"/>
          <a:ext cx="5974925" cy="3810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9525</xdr:colOff>
      <xdr:row>21</xdr:row>
      <xdr:rowOff>0</xdr:rowOff>
    </xdr:from>
    <xdr:to>
      <xdr:col>22</xdr:col>
      <xdr:colOff>3175</xdr:colOff>
      <xdr:row>21</xdr:row>
      <xdr:rowOff>377825</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1152525" y="7445375"/>
          <a:ext cx="5965825" cy="3810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44451</xdr:colOff>
      <xdr:row>41</xdr:row>
      <xdr:rowOff>0</xdr:rowOff>
    </xdr:from>
    <xdr:to>
      <xdr:col>39</xdr:col>
      <xdr:colOff>31750</xdr:colOff>
      <xdr:row>42</xdr:row>
      <xdr:rowOff>0</xdr:rowOff>
    </xdr:to>
    <xdr:sp macro="" textlink="">
      <xdr:nvSpPr>
        <xdr:cNvPr id="41" name="正方形/長方形 40">
          <a:extLst>
            <a:ext uri="{FF2B5EF4-FFF2-40B4-BE49-F238E27FC236}">
              <a16:creationId xmlns:a16="http://schemas.microsoft.com/office/drawing/2014/main" id="{00000000-0008-0000-0100-000029000000}"/>
            </a:ext>
          </a:extLst>
        </xdr:cNvPr>
        <xdr:cNvSpPr/>
      </xdr:nvSpPr>
      <xdr:spPr>
        <a:xfrm>
          <a:off x="44451" y="15068550"/>
          <a:ext cx="12007849" cy="3810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876300</xdr:colOff>
      <xdr:row>23</xdr:row>
      <xdr:rowOff>295274</xdr:rowOff>
    </xdr:from>
    <xdr:to>
      <xdr:col>8</xdr:col>
      <xdr:colOff>1092300</xdr:colOff>
      <xdr:row>24</xdr:row>
      <xdr:rowOff>19049</xdr:rowOff>
    </xdr:to>
    <xdr:sp macro="" textlink="">
      <xdr:nvSpPr>
        <xdr:cNvPr id="40" name="右矢印 39">
          <a:extLst>
            <a:ext uri="{FF2B5EF4-FFF2-40B4-BE49-F238E27FC236}">
              <a16:creationId xmlns:a16="http://schemas.microsoft.com/office/drawing/2014/main" id="{00000000-0008-0000-0100-000028000000}"/>
            </a:ext>
          </a:extLst>
        </xdr:cNvPr>
        <xdr:cNvSpPr/>
      </xdr:nvSpPr>
      <xdr:spPr>
        <a:xfrm rot="20088327">
          <a:off x="3571875" y="8505824"/>
          <a:ext cx="216000" cy="1047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542925</xdr:colOff>
      <xdr:row>23</xdr:row>
      <xdr:rowOff>266699</xdr:rowOff>
    </xdr:from>
    <xdr:to>
      <xdr:col>27</xdr:col>
      <xdr:colOff>44550</xdr:colOff>
      <xdr:row>23</xdr:row>
      <xdr:rowOff>371474</xdr:rowOff>
    </xdr:to>
    <xdr:sp macro="" textlink="">
      <xdr:nvSpPr>
        <xdr:cNvPr id="42" name="右矢印 41">
          <a:extLst>
            <a:ext uri="{FF2B5EF4-FFF2-40B4-BE49-F238E27FC236}">
              <a16:creationId xmlns:a16="http://schemas.microsoft.com/office/drawing/2014/main" id="{00000000-0008-0000-0100-00002A000000}"/>
            </a:ext>
          </a:extLst>
        </xdr:cNvPr>
        <xdr:cNvSpPr/>
      </xdr:nvSpPr>
      <xdr:spPr>
        <a:xfrm rot="20088327">
          <a:off x="8543925" y="8477249"/>
          <a:ext cx="216000" cy="1047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190500</xdr:colOff>
      <xdr:row>0</xdr:row>
      <xdr:rowOff>85725</xdr:rowOff>
    </xdr:from>
    <xdr:ext cx="2749365" cy="381000"/>
    <xdr:sp macro="" textlink="">
      <xdr:nvSpPr>
        <xdr:cNvPr id="43" name="AutoShape 8">
          <a:extLst>
            <a:ext uri="{FF2B5EF4-FFF2-40B4-BE49-F238E27FC236}">
              <a16:creationId xmlns:a16="http://schemas.microsoft.com/office/drawing/2014/main" id="{00000000-0008-0000-0100-00002B000000}"/>
            </a:ext>
          </a:extLst>
        </xdr:cNvPr>
        <xdr:cNvSpPr>
          <a:spLocks noChangeArrowheads="1"/>
        </xdr:cNvSpPr>
      </xdr:nvSpPr>
      <xdr:spPr bwMode="auto">
        <a:xfrm>
          <a:off x="5905500" y="85725"/>
          <a:ext cx="2749365" cy="381000"/>
        </a:xfrm>
        <a:prstGeom prst="wedgeRectCallout">
          <a:avLst>
            <a:gd name="adj1" fmla="val 55507"/>
            <a:gd name="adj2" fmla="val 34227"/>
          </a:avLst>
        </a:prstGeom>
        <a:solidFill>
          <a:schemeClr val="tx2">
            <a:lumMod val="20000"/>
            <a:lumOff val="80000"/>
          </a:schemeClr>
        </a:solidFill>
        <a:ln w="9525">
          <a:solidFill>
            <a:srgbClr val="000000"/>
          </a:solidFill>
          <a:miter lim="800000"/>
          <a:headEnd type="none" w="sm" len="med"/>
          <a:tailEnd/>
        </a:ln>
      </xdr:spPr>
      <xdr:txBody>
        <a:bodyPr vertOverflow="clip" wrap="square" lIns="27432" tIns="18288" rIns="27432" bIns="18288" anchor="ctr" upright="1">
          <a:noAutofit/>
        </a:bodyPr>
        <a:lstStyle/>
        <a:p>
          <a:pPr rtl="0">
            <a:lnSpc>
              <a:spcPts val="1100"/>
            </a:lnSpc>
          </a:pPr>
          <a:r>
            <a:rPr lang="ja-JP" altLang="en-US" sz="1000">
              <a:solidFill>
                <a:srgbClr val="FF0000"/>
              </a:solidFill>
              <a:effectLst/>
            </a:rPr>
            <a:t>　助成区分、助成事業細目名、団体名、事業名</a:t>
          </a:r>
          <a:endParaRPr lang="en-US" altLang="ja-JP" sz="1000">
            <a:solidFill>
              <a:srgbClr val="FF0000"/>
            </a:solidFill>
            <a:effectLst/>
          </a:endParaRPr>
        </a:p>
        <a:p>
          <a:pPr rtl="0">
            <a:lnSpc>
              <a:spcPts val="1100"/>
            </a:lnSpc>
          </a:pPr>
          <a:r>
            <a:rPr lang="ja-JP" altLang="en-US" sz="1000">
              <a:solidFill>
                <a:srgbClr val="FF0000"/>
              </a:solidFill>
              <a:effectLst/>
            </a:rPr>
            <a:t>　についても、漏れなく記入すること。</a:t>
          </a:r>
          <a:endParaRPr lang="ja-JP" altLang="ja-JP" sz="1000">
            <a:solidFill>
              <a:srgbClr val="FF0000"/>
            </a:solidFill>
            <a:effectLst/>
          </a:endParaRPr>
        </a:p>
      </xdr:txBody>
    </xdr:sp>
    <xdr:clientData/>
  </xdr:oneCellAnchor>
  <xdr:oneCellAnchor>
    <xdr:from>
      <xdr:col>17</xdr:col>
      <xdr:colOff>304800</xdr:colOff>
      <xdr:row>14</xdr:row>
      <xdr:rowOff>295275</xdr:rowOff>
    </xdr:from>
    <xdr:ext cx="1595966" cy="364877"/>
    <xdr:sp macro="" textlink="">
      <xdr:nvSpPr>
        <xdr:cNvPr id="46" name="AutoShape 8">
          <a:extLst>
            <a:ext uri="{FF2B5EF4-FFF2-40B4-BE49-F238E27FC236}">
              <a16:creationId xmlns:a16="http://schemas.microsoft.com/office/drawing/2014/main" id="{00000000-0008-0000-0100-00002E000000}"/>
            </a:ext>
          </a:extLst>
        </xdr:cNvPr>
        <xdr:cNvSpPr>
          <a:spLocks noChangeArrowheads="1"/>
        </xdr:cNvSpPr>
      </xdr:nvSpPr>
      <xdr:spPr bwMode="auto">
        <a:xfrm>
          <a:off x="6019800" y="4695825"/>
          <a:ext cx="1595966" cy="364877"/>
        </a:xfrm>
        <a:prstGeom prst="wedgeRectCallout">
          <a:avLst>
            <a:gd name="adj1" fmla="val 82868"/>
            <a:gd name="adj2" fmla="val -21412"/>
          </a:avLst>
        </a:prstGeom>
        <a:solidFill>
          <a:schemeClr val="tx2">
            <a:lumMod val="20000"/>
            <a:lumOff val="80000"/>
          </a:schemeClr>
        </a:solidFill>
        <a:ln w="9525">
          <a:solidFill>
            <a:srgbClr val="000000"/>
          </a:solidFill>
          <a:miter lim="800000"/>
          <a:headEnd type="none" w="sm" len="med"/>
          <a:tailEnd/>
        </a:ln>
      </xdr:spPr>
      <xdr:txBody>
        <a:bodyPr vertOverflow="clip" wrap="square" lIns="27432" tIns="18288" rIns="27432" bIns="18288" anchor="ctr" upright="1">
          <a:noAutofit/>
        </a:bodyPr>
        <a:lstStyle/>
        <a:p>
          <a:pPr rtl="0">
            <a:lnSpc>
              <a:spcPts val="1100"/>
            </a:lnSpc>
          </a:pPr>
          <a:r>
            <a:rPr lang="ja-JP" altLang="ja-JP" sz="1000" b="0" i="0">
              <a:solidFill>
                <a:srgbClr val="FF0000"/>
              </a:solidFill>
              <a:effectLst/>
              <a:latin typeface="+mn-lt"/>
              <a:ea typeface="+mn-ea"/>
              <a:cs typeface="+mn-cs"/>
            </a:rPr>
            <a:t>実際に、助成対象経費として支出した経費を記入。</a:t>
          </a:r>
          <a:endParaRPr lang="ja-JP" altLang="ja-JP" sz="1000">
            <a:solidFill>
              <a:srgbClr val="FF0000"/>
            </a:solidFill>
            <a:effectLst/>
          </a:endParaRPr>
        </a:p>
      </xdr:txBody>
    </xdr:sp>
    <xdr:clientData/>
  </xdr:oneCellAnchor>
  <xdr:oneCellAnchor>
    <xdr:from>
      <xdr:col>8</xdr:col>
      <xdr:colOff>685800</xdr:colOff>
      <xdr:row>10</xdr:row>
      <xdr:rowOff>133350</xdr:rowOff>
    </xdr:from>
    <xdr:ext cx="1238250" cy="714376"/>
    <xdr:sp macro="" textlink="">
      <xdr:nvSpPr>
        <xdr:cNvPr id="31" name="AutoShape 8">
          <a:extLst>
            <a:ext uri="{FF2B5EF4-FFF2-40B4-BE49-F238E27FC236}">
              <a16:creationId xmlns:a16="http://schemas.microsoft.com/office/drawing/2014/main" id="{00000000-0008-0000-0100-00001F000000}"/>
            </a:ext>
          </a:extLst>
        </xdr:cNvPr>
        <xdr:cNvSpPr>
          <a:spLocks noChangeArrowheads="1"/>
        </xdr:cNvSpPr>
      </xdr:nvSpPr>
      <xdr:spPr bwMode="auto">
        <a:xfrm>
          <a:off x="3381375" y="3009900"/>
          <a:ext cx="1238250" cy="714376"/>
        </a:xfrm>
        <a:prstGeom prst="wedgeRectCallout">
          <a:avLst>
            <a:gd name="adj1" fmla="val -15240"/>
            <a:gd name="adj2" fmla="val -88318"/>
          </a:avLst>
        </a:prstGeom>
        <a:solidFill>
          <a:schemeClr val="tx2">
            <a:lumMod val="20000"/>
            <a:lumOff val="80000"/>
            <a:alpha val="88000"/>
          </a:schemeClr>
        </a:solidFill>
        <a:ln w="19050">
          <a:solidFill>
            <a:schemeClr val="tx1"/>
          </a:solidFill>
          <a:miter lim="800000"/>
          <a:headEnd type="none" w="sm" len="med"/>
          <a:tailEnd/>
        </a:ln>
      </xdr:spPr>
      <xdr:txBody>
        <a:bodyPr vertOverflow="clip" wrap="square" lIns="27432" tIns="18288" rIns="27432" bIns="18288" anchor="ctr" upright="1">
          <a:noAutofit/>
        </a:bodyPr>
        <a:lstStyle/>
        <a:p>
          <a:pPr algn="just" rtl="0">
            <a:lnSpc>
              <a:spcPts val="1200"/>
            </a:lnSpc>
            <a:defRPr sz="1000"/>
          </a:pPr>
          <a:r>
            <a:rPr lang="en-US" altLang="ja-JP" sz="1000" b="1" i="0" strike="noStrike">
              <a:solidFill>
                <a:srgbClr val="FF0000"/>
              </a:solidFill>
              <a:latin typeface="+mn-ea"/>
              <a:ea typeface="+mn-ea"/>
            </a:rPr>
            <a:t> </a:t>
          </a:r>
          <a:r>
            <a:rPr lang="en-US" altLang="ja-JP" sz="1000" b="1" i="0" u="sng" strike="noStrike">
              <a:solidFill>
                <a:srgbClr val="FF0000"/>
              </a:solidFill>
              <a:latin typeface="+mn-ea"/>
              <a:ea typeface="+mn-ea"/>
            </a:rPr>
            <a:t>JSC</a:t>
          </a:r>
          <a:r>
            <a:rPr lang="ja-JP" altLang="en-US" sz="1000" b="1" i="0" u="sng" strike="noStrike">
              <a:solidFill>
                <a:srgbClr val="FF0000"/>
              </a:solidFill>
              <a:latin typeface="+mn-ea"/>
              <a:ea typeface="+mn-ea"/>
            </a:rPr>
            <a:t>からの概算払、</a:t>
          </a:r>
          <a:endParaRPr lang="en-US" altLang="ja-JP" sz="1000" b="1" i="0" u="sng" strike="noStrike">
            <a:solidFill>
              <a:srgbClr val="FF0000"/>
            </a:solidFill>
            <a:latin typeface="+mn-ea"/>
            <a:ea typeface="+mn-ea"/>
          </a:endParaRPr>
        </a:p>
        <a:p>
          <a:pPr algn="just" rtl="0">
            <a:lnSpc>
              <a:spcPts val="1200"/>
            </a:lnSpc>
            <a:defRPr sz="1000"/>
          </a:pPr>
          <a:r>
            <a:rPr lang="en-US" altLang="ja-JP" sz="1000" b="1" i="0" u="none" strike="noStrike">
              <a:solidFill>
                <a:srgbClr val="FF0000"/>
              </a:solidFill>
              <a:latin typeface="+mn-ea"/>
              <a:ea typeface="+mn-ea"/>
            </a:rPr>
            <a:t> </a:t>
          </a:r>
          <a:r>
            <a:rPr lang="ja-JP" altLang="en-US" sz="1000" b="1" i="0" u="sng" strike="noStrike">
              <a:solidFill>
                <a:srgbClr val="FF0000"/>
              </a:solidFill>
              <a:latin typeface="+mn-ea"/>
              <a:ea typeface="+mn-ea"/>
            </a:rPr>
            <a:t>精算払の計上は</a:t>
          </a:r>
          <a:endParaRPr lang="en-US" altLang="ja-JP" sz="1000" b="1" i="0" u="sng" strike="noStrike">
            <a:solidFill>
              <a:srgbClr val="FF0000"/>
            </a:solidFill>
            <a:latin typeface="+mn-ea"/>
            <a:ea typeface="+mn-ea"/>
          </a:endParaRPr>
        </a:p>
        <a:p>
          <a:pPr algn="just" rtl="0">
            <a:lnSpc>
              <a:spcPts val="1200"/>
            </a:lnSpc>
            <a:defRPr sz="1000"/>
          </a:pPr>
          <a:r>
            <a:rPr lang="ja-JP" altLang="en-US" sz="1000" b="1" i="0" u="none" strike="noStrike">
              <a:solidFill>
                <a:srgbClr val="FF0000"/>
              </a:solidFill>
              <a:latin typeface="+mn-ea"/>
              <a:ea typeface="+mn-ea"/>
            </a:rPr>
            <a:t> </a:t>
          </a:r>
          <a:r>
            <a:rPr lang="ja-JP" altLang="en-US" sz="1000" b="1" i="0" u="sng" strike="noStrike">
              <a:solidFill>
                <a:srgbClr val="FF0000"/>
              </a:solidFill>
              <a:latin typeface="+mn-ea"/>
              <a:ea typeface="+mn-ea"/>
            </a:rPr>
            <a:t>必ず入力すること。</a:t>
          </a:r>
          <a:endParaRPr lang="en-US" altLang="ja-JP" sz="1000" b="1" i="0" u="sng" strike="noStrike">
            <a:solidFill>
              <a:srgbClr val="FF0000"/>
            </a:solidFill>
            <a:latin typeface="+mn-ea"/>
            <a:ea typeface="+mn-ea"/>
          </a:endParaRPr>
        </a:p>
      </xdr:txBody>
    </xdr:sp>
    <xdr:clientData/>
  </xdr:oneCellAnchor>
  <xdr:oneCellAnchor>
    <xdr:from>
      <xdr:col>2</xdr:col>
      <xdr:colOff>152400</xdr:colOff>
      <xdr:row>19</xdr:row>
      <xdr:rowOff>295275</xdr:rowOff>
    </xdr:from>
    <xdr:ext cx="1238250" cy="714376"/>
    <xdr:sp macro="" textlink="">
      <xdr:nvSpPr>
        <xdr:cNvPr id="39" name="AutoShape 8">
          <a:extLst>
            <a:ext uri="{FF2B5EF4-FFF2-40B4-BE49-F238E27FC236}">
              <a16:creationId xmlns:a16="http://schemas.microsoft.com/office/drawing/2014/main" id="{00000000-0008-0000-0100-000027000000}"/>
            </a:ext>
          </a:extLst>
        </xdr:cNvPr>
        <xdr:cNvSpPr>
          <a:spLocks noChangeArrowheads="1"/>
        </xdr:cNvSpPr>
      </xdr:nvSpPr>
      <xdr:spPr bwMode="auto">
        <a:xfrm>
          <a:off x="523875" y="6600825"/>
          <a:ext cx="1238250" cy="714376"/>
        </a:xfrm>
        <a:prstGeom prst="wedgeRectCallout">
          <a:avLst>
            <a:gd name="adj1" fmla="val 22452"/>
            <a:gd name="adj2" fmla="val 66348"/>
          </a:avLst>
        </a:prstGeom>
        <a:solidFill>
          <a:schemeClr val="tx2">
            <a:lumMod val="20000"/>
            <a:lumOff val="80000"/>
            <a:alpha val="88000"/>
          </a:schemeClr>
        </a:solidFill>
        <a:ln w="19050">
          <a:solidFill>
            <a:schemeClr val="tx1"/>
          </a:solidFill>
          <a:miter lim="800000"/>
          <a:headEnd type="none" w="sm" len="med"/>
          <a:tailEnd/>
        </a:ln>
      </xdr:spPr>
      <xdr:txBody>
        <a:bodyPr vertOverflow="clip" wrap="square" lIns="27432" tIns="18288" rIns="27432" bIns="18288" anchor="ctr" upright="1">
          <a:noAutofit/>
        </a:bodyPr>
        <a:lstStyle/>
        <a:p>
          <a:pPr algn="just" rtl="0">
            <a:lnSpc>
              <a:spcPts val="1200"/>
            </a:lnSpc>
            <a:defRPr sz="1000"/>
          </a:pPr>
          <a:r>
            <a:rPr lang="en-US" altLang="ja-JP" sz="1000" b="1" i="0" strike="noStrike">
              <a:solidFill>
                <a:srgbClr val="FF0000"/>
              </a:solidFill>
              <a:latin typeface="+mn-ea"/>
              <a:ea typeface="+mn-ea"/>
            </a:rPr>
            <a:t> </a:t>
          </a:r>
          <a:r>
            <a:rPr lang="en-US" altLang="ja-JP" sz="1000" b="1" i="0" u="sng" strike="noStrike">
              <a:solidFill>
                <a:srgbClr val="FF0000"/>
              </a:solidFill>
              <a:latin typeface="+mn-ea"/>
              <a:ea typeface="+mn-ea"/>
            </a:rPr>
            <a:t>JSC</a:t>
          </a:r>
          <a:r>
            <a:rPr lang="ja-JP" altLang="en-US" sz="1000" b="1" i="0" u="sng" strike="noStrike">
              <a:solidFill>
                <a:srgbClr val="FF0000"/>
              </a:solidFill>
              <a:latin typeface="+mn-ea"/>
              <a:ea typeface="+mn-ea"/>
            </a:rPr>
            <a:t>からの概算払、</a:t>
          </a:r>
          <a:endParaRPr lang="en-US" altLang="ja-JP" sz="1000" b="1" i="0" u="sng" strike="noStrike">
            <a:solidFill>
              <a:srgbClr val="FF0000"/>
            </a:solidFill>
            <a:latin typeface="+mn-ea"/>
            <a:ea typeface="+mn-ea"/>
          </a:endParaRPr>
        </a:p>
        <a:p>
          <a:pPr algn="just" rtl="0">
            <a:lnSpc>
              <a:spcPts val="1200"/>
            </a:lnSpc>
            <a:defRPr sz="1000"/>
          </a:pPr>
          <a:r>
            <a:rPr lang="en-US" altLang="ja-JP" sz="1000" b="1" i="0" u="none" strike="noStrike">
              <a:solidFill>
                <a:srgbClr val="FF0000"/>
              </a:solidFill>
              <a:latin typeface="+mn-ea"/>
              <a:ea typeface="+mn-ea"/>
            </a:rPr>
            <a:t> </a:t>
          </a:r>
          <a:r>
            <a:rPr lang="ja-JP" altLang="en-US" sz="1000" b="1" i="0" u="sng" strike="noStrike">
              <a:solidFill>
                <a:srgbClr val="FF0000"/>
              </a:solidFill>
              <a:latin typeface="+mn-ea"/>
              <a:ea typeface="+mn-ea"/>
            </a:rPr>
            <a:t>精算払の計上は</a:t>
          </a:r>
          <a:endParaRPr lang="en-US" altLang="ja-JP" sz="1000" b="1" i="0" u="sng" strike="noStrike">
            <a:solidFill>
              <a:srgbClr val="FF0000"/>
            </a:solidFill>
            <a:latin typeface="+mn-ea"/>
            <a:ea typeface="+mn-ea"/>
          </a:endParaRPr>
        </a:p>
        <a:p>
          <a:pPr algn="just" rtl="0">
            <a:lnSpc>
              <a:spcPts val="1200"/>
            </a:lnSpc>
            <a:defRPr sz="1000"/>
          </a:pPr>
          <a:r>
            <a:rPr lang="ja-JP" altLang="en-US" sz="1000" b="1" i="0" u="none" strike="noStrike">
              <a:solidFill>
                <a:srgbClr val="FF0000"/>
              </a:solidFill>
              <a:latin typeface="+mn-ea"/>
              <a:ea typeface="+mn-ea"/>
            </a:rPr>
            <a:t> </a:t>
          </a:r>
          <a:r>
            <a:rPr lang="ja-JP" altLang="en-US" sz="1000" b="1" i="0" u="sng" strike="noStrike">
              <a:solidFill>
                <a:srgbClr val="FF0000"/>
              </a:solidFill>
              <a:latin typeface="+mn-ea"/>
              <a:ea typeface="+mn-ea"/>
            </a:rPr>
            <a:t>必ず入力すること。</a:t>
          </a:r>
          <a:endParaRPr lang="en-US" altLang="ja-JP" sz="1000" b="1" i="0" u="sng" strike="noStrike">
            <a:solidFill>
              <a:srgbClr val="FF0000"/>
            </a:solidFill>
            <a:latin typeface="+mn-ea"/>
            <a:ea typeface="+mn-ea"/>
          </a:endParaRPr>
        </a:p>
      </xdr:txBody>
    </xdr:sp>
    <xdr:clientData/>
  </xdr:oneCellAnchor>
  <xdr:oneCellAnchor>
    <xdr:from>
      <xdr:col>32</xdr:col>
      <xdr:colOff>133350</xdr:colOff>
      <xdr:row>15</xdr:row>
      <xdr:rowOff>66675</xdr:rowOff>
    </xdr:from>
    <xdr:ext cx="1704477" cy="1008000"/>
    <xdr:sp macro="" textlink="">
      <xdr:nvSpPr>
        <xdr:cNvPr id="47" name="AutoShape 8">
          <a:extLst>
            <a:ext uri="{FF2B5EF4-FFF2-40B4-BE49-F238E27FC236}">
              <a16:creationId xmlns:a16="http://schemas.microsoft.com/office/drawing/2014/main" id="{00000000-0008-0000-0100-00002F000000}"/>
            </a:ext>
          </a:extLst>
        </xdr:cNvPr>
        <xdr:cNvSpPr>
          <a:spLocks noChangeArrowheads="1"/>
        </xdr:cNvSpPr>
      </xdr:nvSpPr>
      <xdr:spPr bwMode="auto">
        <a:xfrm>
          <a:off x="9791700" y="4848225"/>
          <a:ext cx="1704477" cy="1008000"/>
        </a:xfrm>
        <a:prstGeom prst="wedgeRectCallout">
          <a:avLst>
            <a:gd name="adj1" fmla="val -71156"/>
            <a:gd name="adj2" fmla="val -60071"/>
          </a:avLst>
        </a:prstGeom>
        <a:solidFill>
          <a:schemeClr val="tx2">
            <a:lumMod val="20000"/>
            <a:lumOff val="80000"/>
          </a:schemeClr>
        </a:solidFill>
        <a:ln w="9525">
          <a:solidFill>
            <a:srgbClr val="000000"/>
          </a:solidFill>
          <a:miter lim="800000"/>
          <a:headEnd type="none" w="sm" len="med"/>
          <a:tailEnd/>
        </a:ln>
      </xdr:spPr>
      <xdr:txBody>
        <a:bodyPr vertOverflow="clip" horzOverflow="clip" wrap="square" lIns="27432" tIns="18288" rIns="27432" bIns="18288" anchor="ctr" upright="1">
          <a:noAutofit/>
        </a:bodyPr>
        <a:lstStyle/>
        <a:p>
          <a:pPr rtl="0">
            <a:lnSpc>
              <a:spcPts val="1200"/>
            </a:lnSpc>
          </a:pPr>
          <a:r>
            <a:rPr lang="ja-JP" altLang="en-US" sz="1000" b="0" i="0" baseline="0">
              <a:solidFill>
                <a:srgbClr val="FF0000"/>
              </a:solidFill>
              <a:effectLst/>
              <a:latin typeface="+mn-lt"/>
              <a:ea typeface="+mn-ea"/>
              <a:cs typeface="+mn-cs"/>
            </a:rPr>
            <a:t>対象経費</a:t>
          </a:r>
          <a:r>
            <a:rPr lang="ja-JP" altLang="ja-JP" sz="1000" b="0" i="0" baseline="0">
              <a:solidFill>
                <a:srgbClr val="FF0000"/>
              </a:solidFill>
              <a:effectLst/>
              <a:latin typeface="+mn-lt"/>
              <a:ea typeface="+mn-ea"/>
              <a:cs typeface="+mn-cs"/>
            </a:rPr>
            <a:t>額が実施要領別表</a:t>
          </a:r>
          <a:endParaRPr lang="en-US" altLang="ja-JP" sz="1000" b="0" i="0" baseline="0">
            <a:solidFill>
              <a:srgbClr val="FF0000"/>
            </a:solidFill>
            <a:effectLst/>
            <a:latin typeface="+mn-lt"/>
            <a:ea typeface="+mn-ea"/>
            <a:cs typeface="+mn-cs"/>
          </a:endParaRPr>
        </a:p>
        <a:p>
          <a:pPr rtl="0">
            <a:lnSpc>
              <a:spcPts val="1200"/>
            </a:lnSpc>
          </a:pPr>
          <a:r>
            <a:rPr lang="ja-JP" altLang="ja-JP" sz="1000" b="0" i="0" baseline="0">
              <a:solidFill>
                <a:srgbClr val="FF0000"/>
              </a:solidFill>
              <a:effectLst/>
              <a:latin typeface="+mn-lt"/>
              <a:ea typeface="+mn-ea"/>
              <a:cs typeface="+mn-cs"/>
            </a:rPr>
            <a:t>「助成対象経費の基準等」の</a:t>
          </a:r>
          <a:endParaRPr lang="en-US" altLang="ja-JP" sz="1000" b="0" i="0" baseline="0">
            <a:solidFill>
              <a:srgbClr val="FF0000"/>
            </a:solidFill>
            <a:effectLst/>
            <a:latin typeface="+mn-lt"/>
            <a:ea typeface="+mn-ea"/>
            <a:cs typeface="+mn-cs"/>
          </a:endParaRPr>
        </a:p>
        <a:p>
          <a:pPr rtl="0">
            <a:lnSpc>
              <a:spcPts val="1200"/>
            </a:lnSpc>
          </a:pPr>
          <a:r>
            <a:rPr lang="ja-JP" altLang="ja-JP" sz="1000" b="0" i="0" baseline="0">
              <a:solidFill>
                <a:srgbClr val="FF0000"/>
              </a:solidFill>
              <a:effectLst/>
              <a:latin typeface="+mn-lt"/>
              <a:ea typeface="+mn-ea"/>
              <a:cs typeface="+mn-cs"/>
            </a:rPr>
            <a:t>基準単価を超える場合は、</a:t>
          </a:r>
          <a:endParaRPr lang="en-US" altLang="ja-JP" sz="1000" b="0" i="0" baseline="0">
            <a:solidFill>
              <a:srgbClr val="FF0000"/>
            </a:solidFill>
            <a:effectLst/>
            <a:latin typeface="+mn-lt"/>
            <a:ea typeface="+mn-ea"/>
            <a:cs typeface="+mn-cs"/>
          </a:endParaRPr>
        </a:p>
        <a:p>
          <a:pPr rtl="0">
            <a:lnSpc>
              <a:spcPts val="1200"/>
            </a:lnSpc>
          </a:pPr>
          <a:r>
            <a:rPr lang="ja-JP" altLang="ja-JP" sz="1000" b="0" i="0" baseline="0">
              <a:solidFill>
                <a:srgbClr val="FF0000"/>
              </a:solidFill>
              <a:effectLst/>
              <a:latin typeface="+mn-lt"/>
              <a:ea typeface="+mn-ea"/>
              <a:cs typeface="+mn-cs"/>
            </a:rPr>
            <a:t>その基準単価により算出</a:t>
          </a:r>
          <a:endParaRPr lang="en-US" altLang="ja-JP" sz="1000" b="0" i="0" baseline="0">
            <a:solidFill>
              <a:srgbClr val="FF0000"/>
            </a:solidFill>
            <a:effectLst/>
            <a:latin typeface="+mn-lt"/>
            <a:ea typeface="+mn-ea"/>
            <a:cs typeface="+mn-cs"/>
          </a:endParaRPr>
        </a:p>
        <a:p>
          <a:pPr rtl="0">
            <a:lnSpc>
              <a:spcPts val="1200"/>
            </a:lnSpc>
          </a:pPr>
          <a:r>
            <a:rPr lang="ja-JP" altLang="ja-JP" sz="1000" b="0" i="0" baseline="0">
              <a:solidFill>
                <a:srgbClr val="FF0000"/>
              </a:solidFill>
              <a:effectLst/>
              <a:latin typeface="+mn-lt"/>
              <a:ea typeface="+mn-ea"/>
              <a:cs typeface="+mn-cs"/>
            </a:rPr>
            <a:t>された額を記入。</a:t>
          </a:r>
          <a:endParaRPr lang="ja-JP" altLang="ja-JP" sz="1000">
            <a:solidFill>
              <a:srgbClr val="FF0000"/>
            </a:solidFill>
            <a:effectLst/>
          </a:endParaRPr>
        </a:p>
      </xdr:txBody>
    </xdr:sp>
    <xdr:clientData/>
  </xdr:oneCellAnchor>
  <xdr:oneCellAnchor>
    <xdr:from>
      <xdr:col>16</xdr:col>
      <xdr:colOff>28575</xdr:colOff>
      <xdr:row>19</xdr:row>
      <xdr:rowOff>38100</xdr:rowOff>
    </xdr:from>
    <xdr:ext cx="3636000" cy="504000"/>
    <xdr:sp macro="" textlink="">
      <xdr:nvSpPr>
        <xdr:cNvPr id="45" name="AutoShape 8">
          <a:extLst>
            <a:ext uri="{FF2B5EF4-FFF2-40B4-BE49-F238E27FC236}">
              <a16:creationId xmlns:a16="http://schemas.microsoft.com/office/drawing/2014/main" id="{00000000-0008-0000-0100-00002D000000}"/>
            </a:ext>
          </a:extLst>
        </xdr:cNvPr>
        <xdr:cNvSpPr>
          <a:spLocks noChangeArrowheads="1"/>
        </xdr:cNvSpPr>
      </xdr:nvSpPr>
      <xdr:spPr bwMode="auto">
        <a:xfrm>
          <a:off x="5686425" y="6343650"/>
          <a:ext cx="3636000" cy="504000"/>
        </a:xfrm>
        <a:prstGeom prst="wedgeRectCallout">
          <a:avLst>
            <a:gd name="adj1" fmla="val -55177"/>
            <a:gd name="adj2" fmla="val 15546"/>
          </a:avLst>
        </a:prstGeom>
        <a:solidFill>
          <a:schemeClr val="tx2">
            <a:lumMod val="20000"/>
            <a:lumOff val="80000"/>
          </a:schemeClr>
        </a:solidFill>
        <a:ln w="9525">
          <a:solidFill>
            <a:srgbClr val="000000"/>
          </a:solidFill>
          <a:miter lim="800000"/>
          <a:headEnd type="none" w="sm" len="med"/>
          <a:tailEnd/>
        </a:ln>
      </xdr:spPr>
      <xdr:txBody>
        <a:bodyPr vertOverflow="clip" wrap="square" lIns="27432" tIns="18288" rIns="27432" bIns="18288" anchor="ctr" upright="1">
          <a:noAutofit/>
        </a:bodyPr>
        <a:lstStyle/>
        <a:p>
          <a:pPr algn="just" rtl="0">
            <a:lnSpc>
              <a:spcPts val="1100"/>
            </a:lnSpc>
            <a:defRPr sz="1000"/>
          </a:pPr>
          <a:r>
            <a:rPr lang="ja-JP" altLang="en-US" sz="1000" b="0" i="0" strike="noStrike">
              <a:solidFill>
                <a:srgbClr val="FF0000"/>
              </a:solidFill>
              <a:latin typeface="+mn-ea"/>
              <a:ea typeface="+mn-ea"/>
            </a:rPr>
            <a:t> 助成対象経費 対象経費（</a:t>
          </a:r>
          <a:r>
            <a:rPr lang="en-US" altLang="ja-JP" sz="1000" b="0" i="0" strike="noStrike">
              <a:solidFill>
                <a:srgbClr val="FF0000"/>
              </a:solidFill>
              <a:latin typeface="+mn-ea"/>
              <a:ea typeface="+mn-ea"/>
            </a:rPr>
            <a:t>A</a:t>
          </a:r>
          <a:r>
            <a:rPr lang="ja-JP" altLang="en-US" sz="1000" b="0" i="0" strike="noStrike">
              <a:solidFill>
                <a:srgbClr val="FF0000"/>
              </a:solidFill>
              <a:latin typeface="+mn-ea"/>
              <a:ea typeface="+mn-ea"/>
            </a:rPr>
            <a:t>）の総額に対して、上限が設けられて</a:t>
          </a:r>
          <a:endParaRPr lang="en-US" altLang="ja-JP" sz="1000" b="0" i="0" strike="noStrike">
            <a:solidFill>
              <a:srgbClr val="FF0000"/>
            </a:solidFill>
            <a:latin typeface="+mn-ea"/>
            <a:ea typeface="+mn-ea"/>
          </a:endParaRPr>
        </a:p>
        <a:p>
          <a:pPr algn="just" rtl="0">
            <a:lnSpc>
              <a:spcPts val="1200"/>
            </a:lnSpc>
            <a:defRPr sz="1000"/>
          </a:pPr>
          <a:r>
            <a:rPr lang="en-US" altLang="ja-JP" sz="1000" b="0" i="0" strike="noStrike">
              <a:solidFill>
                <a:srgbClr val="FF0000"/>
              </a:solidFill>
              <a:latin typeface="+mn-ea"/>
              <a:ea typeface="+mn-ea"/>
            </a:rPr>
            <a:t> </a:t>
          </a:r>
          <a:r>
            <a:rPr lang="ja-JP" altLang="en-US" sz="1000" b="0" i="0" strike="noStrike">
              <a:solidFill>
                <a:srgbClr val="FF0000"/>
              </a:solidFill>
              <a:latin typeface="+mn-ea"/>
              <a:ea typeface="+mn-ea"/>
            </a:rPr>
            <a:t>いる経費は、実績報告の際に限度額を調整すること。</a:t>
          </a:r>
          <a:endParaRPr lang="en-US" altLang="ja-JP" sz="1000" b="0" i="0" strike="noStrike">
            <a:solidFill>
              <a:srgbClr val="FF0000"/>
            </a:solidFill>
            <a:latin typeface="+mn-ea"/>
            <a:ea typeface="+mn-ea"/>
          </a:endParaRPr>
        </a:p>
      </xdr:txBody>
    </xdr:sp>
    <xdr:clientData/>
  </xdr:oneCellAnchor>
  <xdr:twoCellAnchor>
    <xdr:from>
      <xdr:col>17</xdr:col>
      <xdr:colOff>28575</xdr:colOff>
      <xdr:row>32</xdr:row>
      <xdr:rowOff>333375</xdr:rowOff>
    </xdr:from>
    <xdr:to>
      <xdr:col>35</xdr:col>
      <xdr:colOff>321735</xdr:colOff>
      <xdr:row>35</xdr:row>
      <xdr:rowOff>228600</xdr:rowOff>
    </xdr:to>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5743575" y="11972925"/>
          <a:ext cx="4988985" cy="1038225"/>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b="1">
            <a:solidFill>
              <a:srgbClr val="FF0000"/>
            </a:solidFill>
          </a:endParaRPr>
        </a:p>
        <a:p>
          <a:r>
            <a:rPr kumimoji="1" lang="en-US" altLang="ja-JP" sz="1400" b="1">
              <a:solidFill>
                <a:srgbClr val="FF0000"/>
              </a:solidFill>
            </a:rPr>
            <a:t>【</a:t>
          </a:r>
          <a:r>
            <a:rPr kumimoji="1" lang="ja-JP" altLang="en-US" sz="1400" b="1">
              <a:solidFill>
                <a:srgbClr val="FF0000"/>
              </a:solidFill>
            </a:rPr>
            <a:t>注意</a:t>
          </a:r>
          <a:r>
            <a:rPr kumimoji="1" lang="en-US" altLang="ja-JP" sz="1400" b="1">
              <a:solidFill>
                <a:srgbClr val="FF0000"/>
              </a:solidFill>
            </a:rPr>
            <a:t>】</a:t>
          </a:r>
          <a:r>
            <a:rPr kumimoji="1" lang="ja-JP" altLang="en-US" sz="1400" b="1">
              <a:solidFill>
                <a:srgbClr val="FF0000"/>
              </a:solidFill>
            </a:rPr>
            <a:t>助成対象経費の支払は、銀行振込を原則とします。</a:t>
          </a:r>
          <a:endParaRPr kumimoji="1" lang="en-US" altLang="ja-JP" sz="1400" b="1">
            <a:solidFill>
              <a:srgbClr val="FF0000"/>
            </a:solidFill>
          </a:endParaRPr>
        </a:p>
        <a:p>
          <a:endParaRPr kumimoji="1" lang="en-US" altLang="ja-JP" sz="300" b="1">
            <a:solidFill>
              <a:srgbClr val="FF0000"/>
            </a:solidFill>
          </a:endParaRPr>
        </a:p>
        <a:p>
          <a:pPr>
            <a:lnSpc>
              <a:spcPts val="1400"/>
            </a:lnSpc>
          </a:pPr>
          <a:r>
            <a:rPr kumimoji="1" lang="ja-JP" altLang="en-US" sz="1200"/>
            <a:t>（現金により支払する場合は対象経費となりませんので充分ご留意</a:t>
          </a:r>
          <a:endParaRPr kumimoji="1" lang="en-US" altLang="ja-JP" sz="1200"/>
        </a:p>
        <a:p>
          <a:pPr>
            <a:lnSpc>
              <a:spcPts val="1400"/>
            </a:lnSpc>
          </a:pPr>
          <a:r>
            <a:rPr kumimoji="1" lang="ja-JP" altLang="en-US" sz="1200"/>
            <a:t>ください。詳細は「会計処理の手引」をご確認ください。）</a:t>
          </a:r>
        </a:p>
      </xdr:txBody>
    </xdr:sp>
    <xdr:clientData/>
  </xdr:twoCellAnchor>
  <xdr:oneCellAnchor>
    <xdr:from>
      <xdr:col>17</xdr:col>
      <xdr:colOff>47625</xdr:colOff>
      <xdr:row>37</xdr:row>
      <xdr:rowOff>19050</xdr:rowOff>
    </xdr:from>
    <xdr:ext cx="2695574" cy="1219170"/>
    <xdr:sp macro="" textlink="">
      <xdr:nvSpPr>
        <xdr:cNvPr id="34" name="AutoShape 8">
          <a:extLst>
            <a:ext uri="{FF2B5EF4-FFF2-40B4-BE49-F238E27FC236}">
              <a16:creationId xmlns:a16="http://schemas.microsoft.com/office/drawing/2014/main" id="{00000000-0008-0000-0100-000022000000}"/>
            </a:ext>
          </a:extLst>
        </xdr:cNvPr>
        <xdr:cNvSpPr>
          <a:spLocks noChangeArrowheads="1"/>
        </xdr:cNvSpPr>
      </xdr:nvSpPr>
      <xdr:spPr bwMode="auto">
        <a:xfrm>
          <a:off x="5762625" y="13563600"/>
          <a:ext cx="2695574" cy="1219170"/>
        </a:xfrm>
        <a:prstGeom prst="wedgeRectCallout">
          <a:avLst>
            <a:gd name="adj1" fmla="val -32537"/>
            <a:gd name="adj2" fmla="val 72136"/>
          </a:avLst>
        </a:prstGeom>
        <a:solidFill>
          <a:schemeClr val="tx2">
            <a:lumMod val="20000"/>
            <a:lumOff val="80000"/>
          </a:schemeClr>
        </a:solidFill>
        <a:ln w="12700">
          <a:solidFill>
            <a:schemeClr val="tx1"/>
          </a:solidFill>
          <a:miter lim="800000"/>
          <a:headEnd type="none" w="sm" len="med"/>
          <a:tailEnd/>
        </a:ln>
      </xdr:spPr>
      <xdr:txBody>
        <a:bodyPr vertOverflow="clip" wrap="square" lIns="27432" tIns="18288" rIns="27432" bIns="18288" anchor="ctr" upright="1">
          <a:noAutofit/>
        </a:bodyPr>
        <a:lstStyle/>
        <a:p>
          <a:pPr rtl="0">
            <a:lnSpc>
              <a:spcPts val="1200"/>
            </a:lnSpc>
          </a:pPr>
          <a:r>
            <a:rPr lang="ja-JP" altLang="en-US" sz="1000" b="0" i="0">
              <a:solidFill>
                <a:srgbClr val="FF0000"/>
              </a:solidFill>
              <a:effectLst/>
              <a:latin typeface="+mn-lt"/>
              <a:ea typeface="+mn-ea"/>
              <a:cs typeface="+mn-cs"/>
            </a:rPr>
            <a:t>■オレンジ色の行には数式が入力されているため、</a:t>
          </a:r>
          <a:r>
            <a:rPr lang="ja-JP" altLang="en-US" sz="1000" b="1" i="0" u="sng">
              <a:solidFill>
                <a:srgbClr val="FF0000"/>
              </a:solidFill>
              <a:effectLst/>
              <a:latin typeface="+mn-lt"/>
              <a:ea typeface="+mn-ea"/>
              <a:cs typeface="+mn-cs"/>
            </a:rPr>
            <a:t>入力や削除は絶対にしないこと</a:t>
          </a:r>
          <a:r>
            <a:rPr lang="ja-JP" altLang="en-US" sz="1000" b="0" i="0">
              <a:solidFill>
                <a:srgbClr val="FF0000"/>
              </a:solidFill>
              <a:effectLst/>
              <a:latin typeface="+mn-lt"/>
              <a:ea typeface="+mn-ea"/>
              <a:cs typeface="+mn-cs"/>
            </a:rPr>
            <a:t>。</a:t>
          </a:r>
          <a:endParaRPr lang="en-US" altLang="ja-JP" sz="1000" b="0" i="0">
            <a:solidFill>
              <a:srgbClr val="FF0000"/>
            </a:solidFill>
            <a:effectLst/>
            <a:latin typeface="+mn-lt"/>
            <a:ea typeface="+mn-ea"/>
            <a:cs typeface="+mn-cs"/>
          </a:endParaRPr>
        </a:p>
        <a:p>
          <a:pPr rtl="0">
            <a:lnSpc>
              <a:spcPts val="1200"/>
            </a:lnSpc>
          </a:pPr>
          <a:endParaRPr lang="en-US" altLang="ja-JP" sz="1000" b="0">
            <a:solidFill>
              <a:srgbClr val="FF0000"/>
            </a:solidFill>
            <a:effectLst/>
          </a:endParaRPr>
        </a:p>
        <a:p>
          <a:pPr rtl="0">
            <a:lnSpc>
              <a:spcPts val="1300"/>
            </a:lnSpc>
          </a:pPr>
          <a:r>
            <a:rPr lang="ja-JP" altLang="en-US" sz="1000" b="0">
              <a:solidFill>
                <a:srgbClr val="FF0000"/>
              </a:solidFill>
              <a:effectLst/>
            </a:rPr>
            <a:t>■入力行が足らなくなった場合は、オレンジ色の行の</a:t>
          </a:r>
          <a:r>
            <a:rPr lang="en-US" altLang="ja-JP" sz="1000" b="1" u="sng">
              <a:solidFill>
                <a:srgbClr val="FF0000"/>
              </a:solidFill>
              <a:effectLst/>
            </a:rPr>
            <a:t>1</a:t>
          </a:r>
          <a:r>
            <a:rPr lang="ja-JP" altLang="en-US" sz="1000" b="1" u="sng">
              <a:solidFill>
                <a:srgbClr val="FF0000"/>
              </a:solidFill>
              <a:effectLst/>
            </a:rPr>
            <a:t>行上をコピーし、その行で「コピーしたセルの挿入」を行い、対応してください</a:t>
          </a:r>
          <a:r>
            <a:rPr lang="ja-JP" altLang="en-US" sz="1000" b="0">
              <a:solidFill>
                <a:srgbClr val="FF0000"/>
              </a:solidFill>
              <a:effectLst/>
            </a:rPr>
            <a:t>。</a:t>
          </a:r>
          <a:endParaRPr lang="ja-JP" altLang="ja-JP" sz="1000" b="0">
            <a:solidFill>
              <a:srgbClr val="FF0000"/>
            </a:solidFill>
            <a:effectLst/>
          </a:endParaRPr>
        </a:p>
      </xdr:txBody>
    </xdr:sp>
    <xdr:clientData/>
  </xdr:oneCellAnchor>
  <xdr:oneCellAnchor>
    <xdr:from>
      <xdr:col>29</xdr:col>
      <xdr:colOff>638175</xdr:colOff>
      <xdr:row>20</xdr:row>
      <xdr:rowOff>171450</xdr:rowOff>
    </xdr:from>
    <xdr:ext cx="2095500" cy="800101"/>
    <xdr:sp macro="" textlink="">
      <xdr:nvSpPr>
        <xdr:cNvPr id="44" name="AutoShape 8">
          <a:extLst>
            <a:ext uri="{FF2B5EF4-FFF2-40B4-BE49-F238E27FC236}">
              <a16:creationId xmlns:a16="http://schemas.microsoft.com/office/drawing/2014/main" id="{00000000-0008-0000-0100-00002C000000}"/>
            </a:ext>
          </a:extLst>
        </xdr:cNvPr>
        <xdr:cNvSpPr>
          <a:spLocks noChangeArrowheads="1"/>
        </xdr:cNvSpPr>
      </xdr:nvSpPr>
      <xdr:spPr bwMode="auto">
        <a:xfrm>
          <a:off x="9467850" y="6858000"/>
          <a:ext cx="2095500" cy="800101"/>
        </a:xfrm>
        <a:prstGeom prst="wedgeRectCallout">
          <a:avLst>
            <a:gd name="adj1" fmla="val 20997"/>
            <a:gd name="adj2" fmla="val -79005"/>
          </a:avLst>
        </a:prstGeom>
        <a:solidFill>
          <a:schemeClr val="tx2">
            <a:lumMod val="20000"/>
            <a:lumOff val="80000"/>
          </a:schemeClr>
        </a:solidFill>
        <a:ln w="9525">
          <a:solidFill>
            <a:srgbClr val="000000"/>
          </a:solidFill>
          <a:miter lim="800000"/>
          <a:headEnd type="none" w="sm" len="med"/>
          <a:tailEnd/>
        </a:ln>
      </xdr:spPr>
      <xdr:txBody>
        <a:bodyPr vertOverflow="clip" horzOverflow="clip" wrap="square" lIns="27432" tIns="18288" rIns="27432" bIns="18288" anchor="ctr" upright="1">
          <a:noAutofit/>
        </a:bodyPr>
        <a:lstStyle/>
        <a:p>
          <a:pPr rtl="0">
            <a:lnSpc>
              <a:spcPts val="1200"/>
            </a:lnSpc>
          </a:pPr>
          <a:r>
            <a:rPr lang="ja-JP" altLang="en-US" sz="1000" b="0" i="0" baseline="0">
              <a:solidFill>
                <a:srgbClr val="FF0000"/>
              </a:solidFill>
              <a:effectLst/>
              <a:latin typeface="+mn-lt"/>
              <a:ea typeface="+mn-ea"/>
              <a:cs typeface="+mn-cs"/>
            </a:rPr>
            <a:t> 「限度額との差」、「対象外経費」、</a:t>
          </a:r>
          <a:endParaRPr lang="en-US" altLang="ja-JP" sz="1000" b="0" i="0" baseline="0">
            <a:solidFill>
              <a:srgbClr val="FF0000"/>
            </a:solidFill>
            <a:effectLst/>
            <a:latin typeface="+mn-lt"/>
            <a:ea typeface="+mn-ea"/>
            <a:cs typeface="+mn-cs"/>
          </a:endParaRPr>
        </a:p>
        <a:p>
          <a:pPr rtl="0">
            <a:lnSpc>
              <a:spcPts val="1200"/>
            </a:lnSpc>
          </a:pPr>
          <a:r>
            <a:rPr lang="en-US" altLang="ja-JP" sz="1000" b="0" i="0" baseline="0">
              <a:solidFill>
                <a:srgbClr val="FF0000"/>
              </a:solidFill>
              <a:effectLst/>
              <a:latin typeface="+mn-lt"/>
              <a:ea typeface="+mn-ea"/>
              <a:cs typeface="+mn-cs"/>
            </a:rPr>
            <a:t> </a:t>
          </a:r>
          <a:r>
            <a:rPr lang="ja-JP" altLang="en-US" sz="1000" b="0" i="0" baseline="0">
              <a:solidFill>
                <a:srgbClr val="FF0000"/>
              </a:solidFill>
              <a:effectLst/>
              <a:latin typeface="+mn-lt"/>
              <a:ea typeface="+mn-ea"/>
              <a:cs typeface="+mn-cs"/>
            </a:rPr>
            <a:t>「差引残高」については、</a:t>
          </a:r>
          <a:endParaRPr lang="en-US" altLang="ja-JP" sz="1000" b="0" i="0" baseline="0">
            <a:solidFill>
              <a:srgbClr val="FF0000"/>
            </a:solidFill>
            <a:effectLst/>
            <a:latin typeface="+mn-lt"/>
            <a:ea typeface="+mn-ea"/>
            <a:cs typeface="+mn-cs"/>
          </a:endParaRPr>
        </a:p>
        <a:p>
          <a:pPr rtl="0">
            <a:lnSpc>
              <a:spcPts val="1200"/>
            </a:lnSpc>
          </a:pPr>
          <a:r>
            <a:rPr lang="en-US" altLang="ja-JP" sz="1000" b="0" i="0" baseline="0">
              <a:solidFill>
                <a:srgbClr val="FF0000"/>
              </a:solidFill>
              <a:effectLst/>
              <a:latin typeface="+mn-lt"/>
              <a:ea typeface="+mn-ea"/>
              <a:cs typeface="+mn-cs"/>
            </a:rPr>
            <a:t> </a:t>
          </a:r>
          <a:r>
            <a:rPr lang="ja-JP" altLang="en-US" sz="1000" b="0" i="0" baseline="0">
              <a:solidFill>
                <a:srgbClr val="FF0000"/>
              </a:solidFill>
              <a:effectLst/>
              <a:latin typeface="+mn-lt"/>
              <a:ea typeface="+mn-ea"/>
              <a:cs typeface="+mn-cs"/>
            </a:rPr>
            <a:t> 数式が入力されているため、</a:t>
          </a:r>
          <a:r>
            <a:rPr lang="ja-JP" altLang="en-US" sz="1000" b="1" i="0" u="sng" baseline="0">
              <a:solidFill>
                <a:srgbClr val="FF0000"/>
              </a:solidFill>
              <a:effectLst/>
              <a:latin typeface="+mn-lt"/>
              <a:ea typeface="+mn-ea"/>
              <a:cs typeface="+mn-cs"/>
            </a:rPr>
            <a:t>入力や</a:t>
          </a:r>
          <a:endParaRPr lang="en-US" altLang="ja-JP" sz="1000" b="1" i="0" u="sng" baseline="0">
            <a:solidFill>
              <a:srgbClr val="FF0000"/>
            </a:solidFill>
            <a:effectLst/>
            <a:latin typeface="+mn-lt"/>
            <a:ea typeface="+mn-ea"/>
            <a:cs typeface="+mn-cs"/>
          </a:endParaRPr>
        </a:p>
        <a:p>
          <a:pPr rtl="0">
            <a:lnSpc>
              <a:spcPts val="1200"/>
            </a:lnSpc>
          </a:pPr>
          <a:r>
            <a:rPr lang="en-US" altLang="ja-JP" sz="1000" b="1" i="0" u="sng" baseline="0">
              <a:solidFill>
                <a:srgbClr val="FF0000"/>
              </a:solidFill>
              <a:effectLst/>
              <a:latin typeface="+mn-lt"/>
              <a:ea typeface="+mn-ea"/>
              <a:cs typeface="+mn-cs"/>
            </a:rPr>
            <a:t> </a:t>
          </a:r>
          <a:r>
            <a:rPr lang="ja-JP" altLang="en-US" sz="1000" b="1" i="0" u="sng" baseline="0">
              <a:solidFill>
                <a:srgbClr val="FF0000"/>
              </a:solidFill>
              <a:effectLst/>
              <a:latin typeface="+mn-lt"/>
              <a:ea typeface="+mn-ea"/>
              <a:cs typeface="+mn-cs"/>
            </a:rPr>
            <a:t>削除は絶対にしないこと</a:t>
          </a:r>
          <a:r>
            <a:rPr lang="ja-JP" altLang="en-US" sz="1000" b="0" i="0" baseline="0">
              <a:solidFill>
                <a:srgbClr val="FF0000"/>
              </a:solidFill>
              <a:effectLst/>
              <a:latin typeface="+mn-lt"/>
              <a:ea typeface="+mn-ea"/>
              <a:cs typeface="+mn-cs"/>
            </a:rPr>
            <a:t>。</a:t>
          </a:r>
          <a:endParaRPr lang="ja-JP" altLang="ja-JP" sz="1000">
            <a:solidFill>
              <a:srgbClr val="FF0000"/>
            </a:solidFill>
            <a:effectLst/>
          </a:endParaRPr>
        </a:p>
      </xdr:txBody>
    </xdr:sp>
    <xdr:clientData/>
  </xdr:oneCellAnchor>
  <xdr:twoCellAnchor>
    <xdr:from>
      <xdr:col>23</xdr:col>
      <xdr:colOff>38100</xdr:colOff>
      <xdr:row>6</xdr:row>
      <xdr:rowOff>38100</xdr:rowOff>
    </xdr:from>
    <xdr:to>
      <xdr:col>23</xdr:col>
      <xdr:colOff>180975</xdr:colOff>
      <xdr:row>7</xdr:row>
      <xdr:rowOff>323851</xdr:rowOff>
    </xdr:to>
    <xdr:sp macro="" textlink="">
      <xdr:nvSpPr>
        <xdr:cNvPr id="49" name="AutoShape 40">
          <a:extLst>
            <a:ext uri="{FF2B5EF4-FFF2-40B4-BE49-F238E27FC236}">
              <a16:creationId xmlns:a16="http://schemas.microsoft.com/office/drawing/2014/main" id="{00000000-0008-0000-0100-000031000000}"/>
            </a:ext>
          </a:extLst>
        </xdr:cNvPr>
        <xdr:cNvSpPr>
          <a:spLocks/>
        </xdr:cNvSpPr>
      </xdr:nvSpPr>
      <xdr:spPr bwMode="auto">
        <a:xfrm flipH="1">
          <a:off x="7210425" y="1390650"/>
          <a:ext cx="142875" cy="666751"/>
        </a:xfrm>
        <a:prstGeom prst="rightBrace">
          <a:avLst>
            <a:gd name="adj1" fmla="val 343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14</xdr:col>
      <xdr:colOff>609600</xdr:colOff>
      <xdr:row>5</xdr:row>
      <xdr:rowOff>38100</xdr:rowOff>
    </xdr:from>
    <xdr:ext cx="1662641" cy="364877"/>
    <xdr:sp macro="" textlink="">
      <xdr:nvSpPr>
        <xdr:cNvPr id="51" name="AutoShape 8">
          <a:extLst>
            <a:ext uri="{FF2B5EF4-FFF2-40B4-BE49-F238E27FC236}">
              <a16:creationId xmlns:a16="http://schemas.microsoft.com/office/drawing/2014/main" id="{00000000-0008-0000-0100-000033000000}"/>
            </a:ext>
          </a:extLst>
        </xdr:cNvPr>
        <xdr:cNvSpPr>
          <a:spLocks noChangeArrowheads="1"/>
        </xdr:cNvSpPr>
      </xdr:nvSpPr>
      <xdr:spPr bwMode="auto">
        <a:xfrm>
          <a:off x="5562600" y="1228725"/>
          <a:ext cx="1662641" cy="364877"/>
        </a:xfrm>
        <a:prstGeom prst="wedgeRectCallout">
          <a:avLst>
            <a:gd name="adj1" fmla="val 46153"/>
            <a:gd name="adj2" fmla="val 96060"/>
          </a:avLst>
        </a:prstGeom>
        <a:solidFill>
          <a:schemeClr val="tx2">
            <a:lumMod val="20000"/>
            <a:lumOff val="80000"/>
          </a:schemeClr>
        </a:solidFill>
        <a:ln w="9525">
          <a:solidFill>
            <a:srgbClr val="000000"/>
          </a:solidFill>
          <a:miter lim="800000"/>
          <a:headEnd type="none" w="sm" len="med"/>
          <a:tailEnd/>
        </a:ln>
      </xdr:spPr>
      <xdr:txBody>
        <a:bodyPr vertOverflow="clip" wrap="square" lIns="27432" tIns="18288" rIns="27432" bIns="18288" anchor="ctr" upright="1">
          <a:noAutofit/>
        </a:bodyPr>
        <a:lstStyle/>
        <a:p>
          <a:pPr rtl="0">
            <a:lnSpc>
              <a:spcPts val="1100"/>
            </a:lnSpc>
          </a:pPr>
          <a:r>
            <a:rPr lang="ja-JP" altLang="en-US" sz="1000" b="0" i="0">
              <a:solidFill>
                <a:srgbClr val="FF0000"/>
              </a:solidFill>
              <a:effectLst/>
              <a:latin typeface="+mn-lt"/>
              <a:ea typeface="+mn-ea"/>
              <a:cs typeface="+mn-cs"/>
            </a:rPr>
            <a:t>源泉徴収前の金額</a:t>
          </a:r>
          <a:r>
            <a:rPr lang="ja-JP" altLang="ja-JP" sz="1000" b="0" i="0">
              <a:solidFill>
                <a:srgbClr val="FF0000"/>
              </a:solidFill>
              <a:effectLst/>
              <a:latin typeface="+mn-lt"/>
              <a:ea typeface="+mn-ea"/>
              <a:cs typeface="+mn-cs"/>
            </a:rPr>
            <a:t>を記入。</a:t>
          </a:r>
          <a:endParaRPr lang="ja-JP" altLang="ja-JP" sz="1000">
            <a:solidFill>
              <a:srgbClr val="FF0000"/>
            </a:solidFill>
            <a:effectLst/>
          </a:endParaRPr>
        </a:p>
      </xdr:txBody>
    </xdr:sp>
    <xdr:clientData/>
  </xdr:oneCellAnchor>
  <xdr:twoCellAnchor>
    <xdr:from>
      <xdr:col>0</xdr:col>
      <xdr:colOff>161923</xdr:colOff>
      <xdr:row>6</xdr:row>
      <xdr:rowOff>123825</xdr:rowOff>
    </xdr:from>
    <xdr:to>
      <xdr:col>1</xdr:col>
      <xdr:colOff>38099</xdr:colOff>
      <xdr:row>8</xdr:row>
      <xdr:rowOff>276226</xdr:rowOff>
    </xdr:to>
    <xdr:sp macro="" textlink="">
      <xdr:nvSpPr>
        <xdr:cNvPr id="52" name="AutoShape 40">
          <a:extLst>
            <a:ext uri="{FF2B5EF4-FFF2-40B4-BE49-F238E27FC236}">
              <a16:creationId xmlns:a16="http://schemas.microsoft.com/office/drawing/2014/main" id="{00000000-0008-0000-0100-000034000000}"/>
            </a:ext>
          </a:extLst>
        </xdr:cNvPr>
        <xdr:cNvSpPr>
          <a:spLocks/>
        </xdr:cNvSpPr>
      </xdr:nvSpPr>
      <xdr:spPr bwMode="auto">
        <a:xfrm>
          <a:off x="161923" y="1476375"/>
          <a:ext cx="190501" cy="914401"/>
        </a:xfrm>
        <a:prstGeom prst="rightBrace">
          <a:avLst>
            <a:gd name="adj1" fmla="val 343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rgbClr val="000000"/>
          </a:solidFill>
          <a:round/>
          <a:headEnd/>
          <a:tailEnd/>
        </a:ln>
        <a:extLst>
          <a:ext uri="{909E8E84-426E-40DD-AFC4-6F175D3DCCD1}">
            <a14:hiddenFill xmlns:a14="http://schemas.microsoft.com/office/drawing/2010/main">
              <a:solidFill>
                <a:srgbClr val="FFFFFF"/>
              </a:solidFill>
            </a14:hiddenFill>
          </a:ext>
        </a:extLst>
      </a:spPr>
      <a:body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1"/>
  <sheetViews>
    <sheetView view="pageBreakPreview" zoomScaleNormal="100" zoomScaleSheetLayoutView="100" workbookViewId="0">
      <selection activeCell="B1" sqref="B1:J1"/>
    </sheetView>
  </sheetViews>
  <sheetFormatPr defaultColWidth="9" defaultRowHeight="11" x14ac:dyDescent="0.2"/>
  <cols>
    <col min="1" max="1" width="0.90625" style="22" customWidth="1"/>
    <col min="2" max="2" width="5.08984375" style="22" customWidth="1"/>
    <col min="3" max="3" width="16.6328125" style="22" customWidth="1"/>
    <col min="4" max="10" width="10.453125" style="22" customWidth="1"/>
    <col min="11" max="11" width="11" style="22" customWidth="1"/>
    <col min="12" max="12" width="7.453125" style="22" customWidth="1"/>
    <col min="13" max="13" width="13" style="22" customWidth="1"/>
    <col min="14" max="16384" width="9" style="22"/>
  </cols>
  <sheetData>
    <row r="1" spans="1:13" ht="18.75" customHeight="1" x14ac:dyDescent="0.2">
      <c r="B1" s="378" t="s">
        <v>245</v>
      </c>
      <c r="C1" s="378"/>
      <c r="D1" s="378"/>
      <c r="E1" s="378"/>
      <c r="F1" s="378"/>
      <c r="G1" s="378"/>
      <c r="H1" s="378"/>
      <c r="I1" s="378"/>
      <c r="J1" s="378"/>
    </row>
    <row r="2" spans="1:13" ht="18" customHeight="1" x14ac:dyDescent="0.2">
      <c r="A2" s="23"/>
      <c r="B2" s="27"/>
      <c r="C2" s="27"/>
      <c r="D2" s="27"/>
      <c r="E2" s="27"/>
      <c r="F2" s="27"/>
      <c r="G2" s="28"/>
      <c r="H2" s="28"/>
      <c r="I2" s="28"/>
      <c r="J2" s="28"/>
    </row>
    <row r="3" spans="1:13" ht="20.25" customHeight="1" x14ac:dyDescent="0.2">
      <c r="A3" s="23"/>
      <c r="B3" s="346" t="s">
        <v>0</v>
      </c>
      <c r="C3" s="390"/>
      <c r="D3" s="379" t="str">
        <f>IF(収支簿記載例!AG1="","",収支簿記載例!AG1)</f>
        <v>NPO法人○○スポーツクラブ</v>
      </c>
      <c r="E3" s="380"/>
      <c r="F3" s="380"/>
      <c r="G3" s="381"/>
      <c r="H3" s="30"/>
      <c r="I3" s="30"/>
      <c r="J3" s="28"/>
    </row>
    <row r="4" spans="1:13" ht="20.25" customHeight="1" x14ac:dyDescent="0.2">
      <c r="A4" s="382"/>
      <c r="B4" s="346" t="s">
        <v>42</v>
      </c>
      <c r="C4" s="390"/>
      <c r="D4" s="379" t="str">
        <f>IF(収支簿記載例!O2="","",収支簿記載例!O2)</f>
        <v>総合型地域スポーツクラブ活動基盤強化</v>
      </c>
      <c r="E4" s="380"/>
      <c r="F4" s="380"/>
      <c r="G4" s="381"/>
      <c r="H4" s="30"/>
      <c r="I4" s="30"/>
      <c r="J4" s="27"/>
    </row>
    <row r="5" spans="1:13" ht="20.25" customHeight="1" x14ac:dyDescent="0.2">
      <c r="A5" s="382"/>
      <c r="B5" s="346" t="s">
        <v>198</v>
      </c>
      <c r="C5" s="390"/>
      <c r="D5" s="383" t="str">
        <f>IF(収支簿記載例!AG2="","",収支簿記載例!AG2)</f>
        <v>○○クラブ活動基盤強化事業</v>
      </c>
      <c r="E5" s="383"/>
      <c r="F5" s="383"/>
      <c r="G5" s="383"/>
      <c r="H5" s="30"/>
      <c r="I5" s="30"/>
      <c r="J5" s="27"/>
    </row>
    <row r="6" spans="1:13" ht="18" customHeight="1" x14ac:dyDescent="0.2">
      <c r="A6" s="382"/>
      <c r="B6" s="26"/>
      <c r="C6" s="26"/>
      <c r="D6" s="27"/>
      <c r="E6" s="27"/>
      <c r="F6" s="27"/>
      <c r="G6" s="28"/>
      <c r="H6" s="28"/>
      <c r="I6" s="28"/>
      <c r="J6" s="28"/>
    </row>
    <row r="7" spans="1:13" ht="19" customHeight="1" thickBot="1" x14ac:dyDescent="0.25">
      <c r="A7" s="382"/>
      <c r="B7" s="52" t="s">
        <v>202</v>
      </c>
      <c r="C7" s="52"/>
      <c r="D7" s="27"/>
      <c r="E7" s="27"/>
      <c r="F7" s="55" t="s">
        <v>209</v>
      </c>
      <c r="G7" s="28"/>
      <c r="H7" s="28"/>
      <c r="I7" s="28"/>
      <c r="J7" s="55" t="s">
        <v>209</v>
      </c>
    </row>
    <row r="8" spans="1:13" ht="24.75" customHeight="1" x14ac:dyDescent="0.2">
      <c r="A8" s="382"/>
      <c r="B8" s="373" t="s">
        <v>1</v>
      </c>
      <c r="C8" s="374"/>
      <c r="D8" s="384" t="s">
        <v>19</v>
      </c>
      <c r="E8" s="386" t="s">
        <v>170</v>
      </c>
      <c r="F8" s="388" t="s">
        <v>201</v>
      </c>
      <c r="G8" s="56"/>
      <c r="H8" s="350" t="s">
        <v>210</v>
      </c>
      <c r="I8" s="351"/>
      <c r="J8" s="352"/>
    </row>
    <row r="9" spans="1:13" x14ac:dyDescent="0.2">
      <c r="A9" s="382"/>
      <c r="B9" s="375"/>
      <c r="C9" s="376"/>
      <c r="D9" s="385"/>
      <c r="E9" s="387"/>
      <c r="F9" s="389"/>
      <c r="G9" s="56"/>
      <c r="H9" s="353"/>
      <c r="I9" s="354"/>
      <c r="J9" s="355"/>
    </row>
    <row r="10" spans="1:13" ht="21.75" customHeight="1" x14ac:dyDescent="0.2">
      <c r="A10" s="382"/>
      <c r="B10" s="348" t="s">
        <v>172</v>
      </c>
      <c r="C10" s="349"/>
      <c r="D10" s="32">
        <v>904000</v>
      </c>
      <c r="E10" s="33">
        <f>F10-D10</f>
        <v>-141000</v>
      </c>
      <c r="F10" s="254">
        <f>SUMIF(収支簿記載例!$L$7:$L$3087,$B10,収支簿記載例!$U$7:$U$3087)</f>
        <v>763000</v>
      </c>
      <c r="G10" s="57"/>
      <c r="H10" s="58" t="s">
        <v>211</v>
      </c>
      <c r="I10" s="356">
        <v>44358</v>
      </c>
      <c r="J10" s="357"/>
      <c r="L10" s="22">
        <f>H40*VLOOKUP($D$4, 【削除禁止】収支簿データ!$C$2:$D$56, 2,0)</f>
        <v>763491.6</v>
      </c>
      <c r="M10" s="22" t="s">
        <v>196</v>
      </c>
    </row>
    <row r="11" spans="1:13" ht="21.75" customHeight="1" x14ac:dyDescent="0.2">
      <c r="A11" s="382"/>
      <c r="B11" s="348" t="s">
        <v>173</v>
      </c>
      <c r="C11" s="349"/>
      <c r="D11" s="32">
        <v>0</v>
      </c>
      <c r="E11" s="33">
        <f t="shared" ref="E11:E16" si="0">F11-D11</f>
        <v>0</v>
      </c>
      <c r="F11" s="34">
        <f>SUMIF(収支簿記載例!$L$7:$L$3088,$B11,収支簿記載例!$U$7:$U$3088)</f>
        <v>0</v>
      </c>
      <c r="G11" s="56"/>
      <c r="H11" s="58" t="s">
        <v>212</v>
      </c>
      <c r="I11" s="358">
        <f>SUMIF(収支簿記載例!$O$7:$O$3087,【削除禁止】収支簿データ!$B59,収支簿記載例!$U$7:$U$3087)</f>
        <v>450000</v>
      </c>
      <c r="J11" s="359"/>
    </row>
    <row r="12" spans="1:13" ht="21.75" customHeight="1" thickBot="1" x14ac:dyDescent="0.25">
      <c r="A12" s="382"/>
      <c r="B12" s="348" t="s">
        <v>174</v>
      </c>
      <c r="C12" s="349"/>
      <c r="D12" s="32">
        <v>0</v>
      </c>
      <c r="E12" s="33">
        <f t="shared" si="0"/>
        <v>0</v>
      </c>
      <c r="F12" s="34">
        <f>SUMIF(収支簿記載例!$L$7:$L$3088,$B12,収支簿記載例!$U$7:$U$3088)</f>
        <v>0</v>
      </c>
      <c r="G12" s="56"/>
      <c r="H12" s="59" t="s">
        <v>213</v>
      </c>
      <c r="I12" s="360">
        <f>F10-I11</f>
        <v>313000</v>
      </c>
      <c r="J12" s="361"/>
    </row>
    <row r="13" spans="1:13" ht="21.75" customHeight="1" x14ac:dyDescent="0.2">
      <c r="A13" s="382"/>
      <c r="B13" s="348" t="s">
        <v>175</v>
      </c>
      <c r="C13" s="349"/>
      <c r="D13" s="32">
        <v>200000</v>
      </c>
      <c r="E13" s="33">
        <f t="shared" si="0"/>
        <v>-50000</v>
      </c>
      <c r="F13" s="34">
        <f>SUMIF(収支簿記載例!$L$7:$L$3088,$B13,収支簿記載例!$U$7:$U$3088)</f>
        <v>150000</v>
      </c>
      <c r="G13" s="56"/>
      <c r="H13" s="60"/>
      <c r="I13" s="61"/>
      <c r="J13" s="62"/>
    </row>
    <row r="14" spans="1:13" ht="21.75" customHeight="1" x14ac:dyDescent="0.2">
      <c r="A14" s="382"/>
      <c r="B14" s="348" t="s">
        <v>193</v>
      </c>
      <c r="C14" s="349"/>
      <c r="D14" s="32">
        <v>0</v>
      </c>
      <c r="E14" s="33">
        <f t="shared" si="0"/>
        <v>0</v>
      </c>
      <c r="F14" s="34">
        <f>SUMIF(収支簿記載例!$L$7:$L$3088,$B14,収支簿記載例!$U$7:$U$3088)</f>
        <v>0</v>
      </c>
      <c r="G14" s="56"/>
      <c r="H14" s="60"/>
      <c r="I14" s="61"/>
      <c r="J14" s="62"/>
    </row>
    <row r="15" spans="1:13" ht="21.75" customHeight="1" x14ac:dyDescent="0.2">
      <c r="A15" s="382"/>
      <c r="B15" s="348" t="s">
        <v>176</v>
      </c>
      <c r="C15" s="349"/>
      <c r="D15" s="32">
        <v>0</v>
      </c>
      <c r="E15" s="33">
        <f t="shared" si="0"/>
        <v>0</v>
      </c>
      <c r="F15" s="34">
        <f>SUMIF(収支簿記載例!$L$7:$L$3088,$B15,収支簿記載例!$U$7:$U$3088)</f>
        <v>0</v>
      </c>
      <c r="G15" s="63"/>
      <c r="H15" s="64"/>
      <c r="I15" s="64"/>
      <c r="J15" s="64"/>
    </row>
    <row r="16" spans="1:13" ht="21.75" customHeight="1" x14ac:dyDescent="0.2">
      <c r="A16" s="382"/>
      <c r="B16" s="344" t="s">
        <v>18</v>
      </c>
      <c r="C16" s="345"/>
      <c r="D16" s="35">
        <v>76000</v>
      </c>
      <c r="E16" s="36">
        <f t="shared" si="0"/>
        <v>69324</v>
      </c>
      <c r="F16" s="37">
        <f>F40-SUM(F10:F15)</f>
        <v>145324</v>
      </c>
      <c r="G16" s="56"/>
      <c r="H16" s="60"/>
      <c r="I16" s="61"/>
      <c r="J16" s="62"/>
    </row>
    <row r="17" spans="1:10" ht="21.75" customHeight="1" thickBot="1" x14ac:dyDescent="0.25">
      <c r="A17" s="382"/>
      <c r="B17" s="346" t="s">
        <v>2</v>
      </c>
      <c r="C17" s="347"/>
      <c r="D17" s="38">
        <f>SUM(D10:D16)</f>
        <v>1180000</v>
      </c>
      <c r="E17" s="39">
        <f>SUM(E10:E16)</f>
        <v>-121676</v>
      </c>
      <c r="F17" s="40">
        <f>SUM(F10:F16)</f>
        <v>1058324</v>
      </c>
      <c r="G17" s="56"/>
      <c r="H17" s="60"/>
      <c r="I17" s="61"/>
      <c r="J17" s="62"/>
    </row>
    <row r="18" spans="1:10" ht="23.25" customHeight="1" x14ac:dyDescent="0.2">
      <c r="A18" s="382"/>
      <c r="B18" s="26"/>
      <c r="C18" s="26"/>
      <c r="D18" s="27"/>
      <c r="E18" s="27"/>
      <c r="F18" s="27"/>
      <c r="G18" s="28"/>
      <c r="H18" s="28"/>
      <c r="I18" s="28"/>
      <c r="J18" s="28"/>
    </row>
    <row r="19" spans="1:10" ht="19" customHeight="1" thickBot="1" x14ac:dyDescent="0.25">
      <c r="A19" s="382"/>
      <c r="B19" s="52" t="s">
        <v>203</v>
      </c>
      <c r="C19" s="52"/>
      <c r="D19" s="27"/>
      <c r="E19" s="27"/>
      <c r="F19" s="27"/>
      <c r="G19" s="28"/>
      <c r="H19" s="28"/>
      <c r="I19" s="28"/>
      <c r="J19" s="29" t="s">
        <v>199</v>
      </c>
    </row>
    <row r="20" spans="1:10" ht="19" customHeight="1" x14ac:dyDescent="0.2">
      <c r="A20" s="382"/>
      <c r="B20" s="373" t="s">
        <v>1</v>
      </c>
      <c r="C20" s="374"/>
      <c r="D20" s="363" t="s">
        <v>19</v>
      </c>
      <c r="E20" s="365" t="s">
        <v>171</v>
      </c>
      <c r="F20" s="367" t="s">
        <v>201</v>
      </c>
      <c r="G20" s="369" t="s">
        <v>3</v>
      </c>
      <c r="H20" s="370"/>
      <c r="I20" s="370"/>
      <c r="J20" s="371" t="s">
        <v>200</v>
      </c>
    </row>
    <row r="21" spans="1:10" ht="24" customHeight="1" x14ac:dyDescent="0.2">
      <c r="A21" s="382"/>
      <c r="B21" s="375"/>
      <c r="C21" s="376"/>
      <c r="D21" s="364"/>
      <c r="E21" s="366"/>
      <c r="F21" s="368"/>
      <c r="G21" s="65" t="s">
        <v>214</v>
      </c>
      <c r="H21" s="66" t="s">
        <v>215</v>
      </c>
      <c r="I21" s="66" t="s">
        <v>216</v>
      </c>
      <c r="J21" s="372"/>
    </row>
    <row r="22" spans="1:10" ht="21.75" customHeight="1" x14ac:dyDescent="0.2">
      <c r="A22" s="382"/>
      <c r="B22" s="348" t="s">
        <v>4</v>
      </c>
      <c r="C22" s="349"/>
      <c r="D22" s="32">
        <v>250000</v>
      </c>
      <c r="E22" s="33">
        <f>F22-D22</f>
        <v>-150000</v>
      </c>
      <c r="F22" s="34">
        <f>SUMIF(収支簿記載例!$L$7:$L$3088,$B22,収支簿記載例!$X$7:$X$3088)</f>
        <v>100000</v>
      </c>
      <c r="G22" s="41">
        <f>SUMIF(収支簿記載例!$L$7:$L$3088,$B22,収支簿記載例!$AA$7:$AA$3088)</f>
        <v>100000</v>
      </c>
      <c r="H22" s="42">
        <f>SUMIF(収支簿記載例!$L$7:$L$3088,$B22,収支簿記載例!$AD$7:$AD$3088)</f>
        <v>100000</v>
      </c>
      <c r="I22" s="43">
        <f>SUMIF(収支簿記載例!$L$7:$L$3088,$B22,収支簿記載例!$AG$7:$AG$3088)</f>
        <v>0</v>
      </c>
      <c r="J22" s="44">
        <f>SUMIF(収支簿記載例!$L$7:$L$3088,$B22,収支簿記載例!$AJ$7:$AJ$3088)</f>
        <v>0</v>
      </c>
    </row>
    <row r="23" spans="1:10" ht="21.75" customHeight="1" x14ac:dyDescent="0.2">
      <c r="A23" s="382"/>
      <c r="B23" s="348" t="s">
        <v>5</v>
      </c>
      <c r="C23" s="349"/>
      <c r="D23" s="32">
        <v>80000</v>
      </c>
      <c r="E23" s="33">
        <f t="shared" ref="E23:E39" si="1">F23-D23</f>
        <v>-75000</v>
      </c>
      <c r="F23" s="34">
        <f>SUMIF(収支簿記載例!$L$7:$L$3088,$B23,収支簿記載例!$X$7:$X$3088)</f>
        <v>5000</v>
      </c>
      <c r="G23" s="41">
        <f>SUMIF(収支簿記載例!$L$7:$L$3088,$B23,収支簿記載例!$AA$7:$AA$3088)</f>
        <v>5000</v>
      </c>
      <c r="H23" s="42">
        <f>SUMIF(収支簿記載例!$L$7:$L$3088,$B23,収支簿記載例!$AD$7:$AD$3088)</f>
        <v>5000</v>
      </c>
      <c r="I23" s="43">
        <f>SUMIF(収支簿記載例!$L$7:$L$3088,$B23,収支簿記載例!$AG$7:$AG$3088)</f>
        <v>0</v>
      </c>
      <c r="J23" s="44">
        <f>SUMIF(収支簿記載例!$L$7:$L$3088,$B23,収支簿記載例!$AJ$7:$AJ$3088)</f>
        <v>0</v>
      </c>
    </row>
    <row r="24" spans="1:10" ht="21.75" customHeight="1" x14ac:dyDescent="0.2">
      <c r="A24" s="382"/>
      <c r="B24" s="348" t="s">
        <v>6</v>
      </c>
      <c r="C24" s="349"/>
      <c r="D24" s="32">
        <v>0</v>
      </c>
      <c r="E24" s="33">
        <f t="shared" si="1"/>
        <v>0</v>
      </c>
      <c r="F24" s="34">
        <f>SUMIF(収支簿記載例!$L$7:$L$3088,$B24,収支簿記載例!$X$7:$X$3088)</f>
        <v>0</v>
      </c>
      <c r="G24" s="41">
        <f>SUMIF(収支簿記載例!$L$7:$L$3088,$B24,収支簿記載例!$AA$7:$AA$3088)</f>
        <v>0</v>
      </c>
      <c r="H24" s="42">
        <f>SUMIF(収支簿記載例!$L$7:$L$3088,$B24,収支簿記載例!$AD$7:$AD$3088)</f>
        <v>0</v>
      </c>
      <c r="I24" s="43">
        <f>SUMIF(収支簿記載例!$L$7:$L$3088,$B24,収支簿記載例!$AG$7:$AG$3088)</f>
        <v>0</v>
      </c>
      <c r="J24" s="44">
        <f>SUMIF(収支簿記載例!$L$7:$L$3088,$B24,収支簿記載例!$AJ$7:$AJ$3088)</f>
        <v>0</v>
      </c>
    </row>
    <row r="25" spans="1:10" ht="21.75" customHeight="1" x14ac:dyDescent="0.2">
      <c r="A25" s="382"/>
      <c r="B25" s="348" t="s">
        <v>7</v>
      </c>
      <c r="C25" s="349"/>
      <c r="D25" s="32">
        <v>0</v>
      </c>
      <c r="E25" s="33">
        <f t="shared" si="1"/>
        <v>0</v>
      </c>
      <c r="F25" s="34">
        <f>SUMIF(収支簿記載例!$L$7:$L$3088,$B25,収支簿記載例!$X$7:$X$3088)</f>
        <v>0</v>
      </c>
      <c r="G25" s="41">
        <f>SUMIF(収支簿記載例!$L$7:$L$3088,$B25,収支簿記載例!$AA$7:$AA$3088)</f>
        <v>0</v>
      </c>
      <c r="H25" s="42">
        <f>SUMIF(収支簿記載例!$L$7:$L$3088,$B25,収支簿記載例!$AD$7:$AD$3088)</f>
        <v>0</v>
      </c>
      <c r="I25" s="43">
        <f>SUMIF(収支簿記載例!$L$7:$L$3088,$B25,収支簿記載例!$AG$7:$AG$3088)</f>
        <v>0</v>
      </c>
      <c r="J25" s="44">
        <f>SUMIF(収支簿記載例!$L$7:$L$3088,$B25,収支簿記載例!$AJ$7:$AJ$3088)</f>
        <v>0</v>
      </c>
    </row>
    <row r="26" spans="1:10" ht="21.75" customHeight="1" x14ac:dyDescent="0.2">
      <c r="A26" s="382"/>
      <c r="B26" s="348" t="s">
        <v>8</v>
      </c>
      <c r="C26" s="349"/>
      <c r="D26" s="32">
        <v>300000</v>
      </c>
      <c r="E26" s="33">
        <f t="shared" si="1"/>
        <v>0</v>
      </c>
      <c r="F26" s="34">
        <f>SUMIF(収支簿記載例!$L$7:$L$3088,$B26,収支簿記載例!$X$7:$X$3088)</f>
        <v>300000</v>
      </c>
      <c r="G26" s="41">
        <f>SUMIF(収支簿記載例!$L$7:$L$3088,$B26,収支簿記載例!$AA$7:$AA$3088)</f>
        <v>300000</v>
      </c>
      <c r="H26" s="42">
        <f>SUMIF(収支簿記載例!$L$7:$L$3088,$B26,収支簿記載例!$AD$7:$AD$3088)</f>
        <v>300000</v>
      </c>
      <c r="I26" s="43">
        <f>SUMIF(収支簿記載例!$L$7:$L$3088,$B26,収支簿記載例!$AG$7:$AG$3088)</f>
        <v>0</v>
      </c>
      <c r="J26" s="44">
        <f>SUMIF(収支簿記載例!$L$7:$L$3088,$B26,収支簿記載例!$AJ$7:$AJ$3088)</f>
        <v>0</v>
      </c>
    </row>
    <row r="27" spans="1:10" ht="21.75" customHeight="1" x14ac:dyDescent="0.2">
      <c r="A27" s="382"/>
      <c r="B27" s="348" t="s">
        <v>9</v>
      </c>
      <c r="C27" s="349"/>
      <c r="D27" s="32">
        <v>50000</v>
      </c>
      <c r="E27" s="33">
        <f t="shared" si="1"/>
        <v>0</v>
      </c>
      <c r="F27" s="331">
        <f>SUMIF(収支簿記載例!$L$7:$L$3088,$B27,収支簿記載例!$X$7:$X$3088)</f>
        <v>50000</v>
      </c>
      <c r="G27" s="332">
        <f>SUMIF(収支簿記載例!$L$7:$L$3088,$B27,収支簿記載例!$AA$7:$AA$3088)</f>
        <v>0</v>
      </c>
      <c r="H27" s="42">
        <f>SUMIF(収支簿記載例!$L$7:$L$3088,$B27,収支簿記載例!$AD$7:$AD$3088)</f>
        <v>0</v>
      </c>
      <c r="I27" s="333">
        <f>SUMIF(収支簿記載例!$L$7:$L$3088,$B27,収支簿記載例!$AG$7:$AG$3088)</f>
        <v>0</v>
      </c>
      <c r="J27" s="44">
        <f>SUMIF(収支簿記載例!$L$7:$L$3088,$B27,収支簿記載例!$AJ$7:$AJ$3088)</f>
        <v>50000</v>
      </c>
    </row>
    <row r="28" spans="1:10" ht="21.75" customHeight="1" x14ac:dyDescent="0.2">
      <c r="A28" s="382"/>
      <c r="B28" s="348" t="s">
        <v>10</v>
      </c>
      <c r="C28" s="349"/>
      <c r="D28" s="32">
        <v>100000</v>
      </c>
      <c r="E28" s="33">
        <f t="shared" si="1"/>
        <v>0</v>
      </c>
      <c r="F28" s="34">
        <f>SUMIF(収支簿記載例!$L$7:$L$3088,$B28,収支簿記載例!$X$7:$X$3088)</f>
        <v>100000</v>
      </c>
      <c r="G28" s="41">
        <f>SUMIF(収支簿記載例!$L$7:$L$3088,$B28,収支簿記載例!$AA$7:$AA$3088)</f>
        <v>100000</v>
      </c>
      <c r="H28" s="42">
        <f>SUMIF(収支簿記載例!$L$7:$L$3088,$B28,収支簿記載例!$AD$7:$AD$3088)</f>
        <v>100000</v>
      </c>
      <c r="I28" s="43">
        <f>SUMIF(収支簿記載例!$L$7:$L$3088,$B28,収支簿記載例!$AG$7:$AG$3088)</f>
        <v>0</v>
      </c>
      <c r="J28" s="44">
        <f>SUMIF(収支簿記載例!$L$7:$L$3088,$B28,収支簿記載例!$AJ$7:$AJ$3088)</f>
        <v>0</v>
      </c>
    </row>
    <row r="29" spans="1:10" ht="21.75" customHeight="1" x14ac:dyDescent="0.2">
      <c r="A29" s="382"/>
      <c r="B29" s="348" t="s">
        <v>11</v>
      </c>
      <c r="C29" s="349"/>
      <c r="D29" s="32">
        <v>0</v>
      </c>
      <c r="E29" s="33">
        <f t="shared" si="1"/>
        <v>0</v>
      </c>
      <c r="F29" s="34">
        <f>SUMIF(収支簿記載例!$L$7:$L$3088,$B29,収支簿記載例!$X$7:$X$3088)</f>
        <v>0</v>
      </c>
      <c r="G29" s="41">
        <f>SUMIF(収支簿記載例!$L$7:$L$3088,$B29,収支簿記載例!$AA$7:$AA$3088)</f>
        <v>0</v>
      </c>
      <c r="H29" s="42">
        <f>SUMIF(収支簿記載例!$L$7:$L$3088,$B29,収支簿記載例!$AD$7:$AD$3088)</f>
        <v>0</v>
      </c>
      <c r="I29" s="43">
        <f>SUMIF(収支簿記載例!$L$7:$L$3088,$B29,収支簿記載例!$AG$7:$AG$3088)</f>
        <v>0</v>
      </c>
      <c r="J29" s="44">
        <f>SUMIF(収支簿記載例!$L$7:$L$3088,$B29,収支簿記載例!$AJ$7:$AJ$3088)</f>
        <v>0</v>
      </c>
    </row>
    <row r="30" spans="1:10" ht="21.75" customHeight="1" x14ac:dyDescent="0.2">
      <c r="A30" s="382"/>
      <c r="B30" s="348" t="s">
        <v>12</v>
      </c>
      <c r="C30" s="349"/>
      <c r="D30" s="32">
        <v>300000</v>
      </c>
      <c r="E30" s="33">
        <f t="shared" si="1"/>
        <v>0</v>
      </c>
      <c r="F30" s="34">
        <f>SUMIF(収支簿記載例!$L$7:$L$3088,$B30,収支簿記載例!$X$7:$X$3088)</f>
        <v>300000</v>
      </c>
      <c r="G30" s="41">
        <f>SUMIF(収支簿記載例!$L$7:$L$3088,$B30,収支簿記載例!$AA$7:$AA$3088)</f>
        <v>300000</v>
      </c>
      <c r="H30" s="42">
        <f>SUMIF(収支簿記載例!$L$7:$L$3088,$B30,収支簿記載例!$AD$7:$AD$3088)</f>
        <v>300000</v>
      </c>
      <c r="I30" s="43">
        <f>SUMIF(収支簿記載例!$L$7:$L$3088,$B30,収支簿記載例!$AG$7:$AG$3088)</f>
        <v>0</v>
      </c>
      <c r="J30" s="44">
        <f>SUMIF(収支簿記載例!$L$7:$L$3088,$B30,収支簿記載例!$AJ$7:$AJ$3088)</f>
        <v>0</v>
      </c>
    </row>
    <row r="31" spans="1:10" ht="21.75" customHeight="1" x14ac:dyDescent="0.2">
      <c r="A31" s="382"/>
      <c r="B31" s="348" t="s">
        <v>13</v>
      </c>
      <c r="C31" s="349"/>
      <c r="D31" s="32">
        <v>0</v>
      </c>
      <c r="E31" s="33">
        <f t="shared" si="1"/>
        <v>0</v>
      </c>
      <c r="F31" s="34">
        <f>SUMIF(収支簿記載例!$L$7:$L$3088,$B31,収支簿記載例!$X$7:$X$3088)</f>
        <v>0</v>
      </c>
      <c r="G31" s="41">
        <f>SUMIF(収支簿記載例!$L$7:$L$3088,$B31,収支簿記載例!$AA$7:$AA$3088)</f>
        <v>0</v>
      </c>
      <c r="H31" s="42">
        <f>SUMIF(収支簿記載例!$L$7:$L$3088,$B31,収支簿記載例!$AD$7:$AD$3088)</f>
        <v>0</v>
      </c>
      <c r="I31" s="43">
        <f>SUMIF(収支簿記載例!$L$7:$L$3088,$B31,収支簿記載例!$AG$7:$AG$3088)</f>
        <v>0</v>
      </c>
      <c r="J31" s="44">
        <f>SUMIF(収支簿記載例!$L$7:$L$3088,$B31,収支簿記載例!$AJ$7:$AJ$3088)</f>
        <v>0</v>
      </c>
    </row>
    <row r="32" spans="1:10" ht="21.75" customHeight="1" x14ac:dyDescent="0.2">
      <c r="A32" s="382"/>
      <c r="B32" s="348" t="s">
        <v>14</v>
      </c>
      <c r="C32" s="349"/>
      <c r="D32" s="32">
        <v>0</v>
      </c>
      <c r="E32" s="33">
        <f t="shared" si="1"/>
        <v>0</v>
      </c>
      <c r="F32" s="34">
        <f>SUMIF(収支簿記載例!$L$7:$L$3088,$B32,収支簿記載例!$X$7:$X$3088)</f>
        <v>0</v>
      </c>
      <c r="G32" s="41">
        <f>SUMIF(収支簿記載例!$L$7:$L$3088,$B32,収支簿記載例!$AA$7:$AA$3088)</f>
        <v>0</v>
      </c>
      <c r="H32" s="42">
        <f>SUMIF(収支簿記載例!$L$7:$L$3088,$B32,収支簿記載例!$AD$7:$AD$3088)</f>
        <v>0</v>
      </c>
      <c r="I32" s="43">
        <f>SUMIF(収支簿記載例!$L$7:$L$3088,$B32,収支簿記載例!$AG$7:$AG$3088)</f>
        <v>0</v>
      </c>
      <c r="J32" s="44">
        <f>SUMIF(収支簿記載例!$L$7:$L$3088,$B32,収支簿記載例!$AJ$7:$AJ$3088)</f>
        <v>0</v>
      </c>
    </row>
    <row r="33" spans="1:10" ht="21.75" customHeight="1" x14ac:dyDescent="0.2">
      <c r="A33" s="382"/>
      <c r="B33" s="348" t="s">
        <v>15</v>
      </c>
      <c r="C33" s="349"/>
      <c r="D33" s="32">
        <v>0</v>
      </c>
      <c r="E33" s="33">
        <f t="shared" si="1"/>
        <v>0</v>
      </c>
      <c r="F33" s="34">
        <f>SUMIF(収支簿記載例!$L$7:$L$3088,$B33,収支簿記載例!$X$7:$X$3088)</f>
        <v>0</v>
      </c>
      <c r="G33" s="41">
        <f>SUMIF(収支簿記載例!$L$7:$L$3088,$B33,収支簿記載例!$AA$7:$AA$3088)</f>
        <v>0</v>
      </c>
      <c r="H33" s="42">
        <f>SUMIF(収支簿記載例!$L$7:$L$3088,$B33,収支簿記載例!$AD$7:$AD$3088)</f>
        <v>0</v>
      </c>
      <c r="I33" s="43">
        <f>SUMIF(収支簿記載例!$L$7:$L$3088,$B33,収支簿記載例!$AG$7:$AG$3088)</f>
        <v>0</v>
      </c>
      <c r="J33" s="44">
        <f>SUMIF(収支簿記載例!$L$7:$L$3088,$B33,収支簿記載例!$AJ$7:$AJ$3088)</f>
        <v>0</v>
      </c>
    </row>
    <row r="34" spans="1:10" ht="21.75" customHeight="1" x14ac:dyDescent="0.2">
      <c r="A34" s="382"/>
      <c r="B34" s="348" t="s">
        <v>16</v>
      </c>
      <c r="C34" s="349"/>
      <c r="D34" s="32">
        <v>0</v>
      </c>
      <c r="E34" s="33">
        <f t="shared" si="1"/>
        <v>0</v>
      </c>
      <c r="F34" s="34">
        <f>SUMIF(収支簿記載例!$L$7:$L$3088,$B34,収支簿記載例!$X$7:$X$3088)</f>
        <v>0</v>
      </c>
      <c r="G34" s="41">
        <f>SUMIF(収支簿記載例!$L$7:$L$3088,$B34,収支簿記載例!$AA$7:$AA$3088)</f>
        <v>0</v>
      </c>
      <c r="H34" s="42">
        <f>SUMIF(収支簿記載例!$L$7:$L$3088,$B34,収支簿記載例!$AD$7:$AD$3088)</f>
        <v>0</v>
      </c>
      <c r="I34" s="43">
        <f>SUMIF(収支簿記載例!$L$7:$L$3088,$B34,収支簿記載例!$AG$7:$AG$3088)</f>
        <v>0</v>
      </c>
      <c r="J34" s="44">
        <f>SUMIF(収支簿記載例!$L$7:$L$3088,$B34,収支簿記載例!$AJ$7:$AJ$3088)</f>
        <v>0</v>
      </c>
    </row>
    <row r="35" spans="1:10" ht="21.75" customHeight="1" x14ac:dyDescent="0.2">
      <c r="A35" s="382"/>
      <c r="B35" s="377" t="s">
        <v>17</v>
      </c>
      <c r="C35" s="349"/>
      <c r="D35" s="32">
        <v>100000</v>
      </c>
      <c r="E35" s="33">
        <f t="shared" si="1"/>
        <v>3324</v>
      </c>
      <c r="F35" s="34">
        <f>SUMIF(収支簿記載例!$L$7:$L$3088,$B35,収支簿記載例!$X$7:$X$3088)</f>
        <v>103324</v>
      </c>
      <c r="G35" s="41">
        <f>SUMIF(収支簿記載例!$L$7:$L$3088,$B35,収支簿記載例!$AA$7:$AA$3088)</f>
        <v>103324</v>
      </c>
      <c r="H35" s="42">
        <f>SUMIF(収支簿記載例!$L$7:$L$3088,$B35,収支簿記載例!$AD$7:$AD$3088)</f>
        <v>43324</v>
      </c>
      <c r="I35" s="43">
        <f>SUMIF(収支簿記載例!$L$7:$L$3088,$B35,収支簿記載例!$AG$7:$AG$3088)</f>
        <v>60000</v>
      </c>
      <c r="J35" s="44">
        <f>SUMIF(収支簿記載例!$L$7:$L$3088,$B35,収支簿記載例!$AJ$7:$AJ$3088)</f>
        <v>0</v>
      </c>
    </row>
    <row r="36" spans="1:10" ht="21.75" customHeight="1" x14ac:dyDescent="0.2">
      <c r="A36" s="382"/>
      <c r="B36" s="53"/>
      <c r="C36" s="51" t="s">
        <v>205</v>
      </c>
      <c r="D36" s="32">
        <v>70000</v>
      </c>
      <c r="E36" s="33">
        <f>F36-D36</f>
        <v>30000</v>
      </c>
      <c r="F36" s="34">
        <f>SUMIF(収支簿記載例!$O$7:$O$3088,$C36,収支簿記載例!$X$7:$X$3088)</f>
        <v>100000</v>
      </c>
      <c r="G36" s="41">
        <f>SUMIF(収支簿記載例!$O$7:$O$3088,$C36,収支簿記載例!$AA$7:$AA$3088)</f>
        <v>100000</v>
      </c>
      <c r="H36" s="42">
        <f>SUMIF(収支簿記載例!$O$7:$O$3088,$C36,収支簿記載例!$AD$7:$AD$3088)</f>
        <v>40000</v>
      </c>
      <c r="I36" s="43">
        <f>SUMIF(収支簿記載例!$O$7:$O$3088,$C36,収支簿記載例!$AG$7:$AG$3088)</f>
        <v>60000</v>
      </c>
      <c r="J36" s="44">
        <f>SUMIF(収支簿記載例!$O$7:$O$3088,$C36,収支簿記載例!$AJ$7:$AJ$3088)</f>
        <v>0</v>
      </c>
    </row>
    <row r="37" spans="1:10" ht="21.75" customHeight="1" x14ac:dyDescent="0.2">
      <c r="A37" s="382"/>
      <c r="B37" s="54"/>
      <c r="C37" s="51" t="s">
        <v>206</v>
      </c>
      <c r="D37" s="80">
        <f>D35-D36</f>
        <v>30000</v>
      </c>
      <c r="E37" s="33">
        <f t="shared" ref="E37:J37" si="2">E35-E36</f>
        <v>-26676</v>
      </c>
      <c r="F37" s="34">
        <f t="shared" si="2"/>
        <v>3324</v>
      </c>
      <c r="G37" s="41">
        <f t="shared" si="2"/>
        <v>3324</v>
      </c>
      <c r="H37" s="42">
        <f t="shared" si="2"/>
        <v>3324</v>
      </c>
      <c r="I37" s="43">
        <f t="shared" si="2"/>
        <v>0</v>
      </c>
      <c r="J37" s="44">
        <f t="shared" si="2"/>
        <v>0</v>
      </c>
    </row>
    <row r="38" spans="1:10" ht="21.75" customHeight="1" x14ac:dyDescent="0.2">
      <c r="A38" s="382"/>
      <c r="B38" s="348" t="s">
        <v>21</v>
      </c>
      <c r="C38" s="349"/>
      <c r="D38" s="32">
        <v>0</v>
      </c>
      <c r="E38" s="33">
        <f t="shared" si="1"/>
        <v>0</v>
      </c>
      <c r="F38" s="34">
        <f>SUMIF(収支簿記載例!$L$7:$L$3088,$B38,収支簿記載例!$X$7:$X$3088)</f>
        <v>0</v>
      </c>
      <c r="G38" s="41">
        <f>SUMIF(収支簿記載例!$L$7:$L$3088,$B38,収支簿記載例!$AA$7:$AA$3088)</f>
        <v>0</v>
      </c>
      <c r="H38" s="42">
        <f>SUMIF(収支簿記載例!$L$7:$L$3088,$B38,収支簿記載例!$AD$7:$AD$3088)</f>
        <v>0</v>
      </c>
      <c r="I38" s="43">
        <f>SUMIF(収支簿記載例!$L$7:$L$3088,$B38,収支簿記載例!$AG$7:$AG$3088)</f>
        <v>0</v>
      </c>
      <c r="J38" s="44">
        <f>SUMIF(収支簿記載例!$L$7:$L$3088,$B38,収支簿記載例!$AJ$7:$AJ$3088)</f>
        <v>0</v>
      </c>
    </row>
    <row r="39" spans="1:10" ht="21.75" customHeight="1" x14ac:dyDescent="0.2">
      <c r="A39" s="382"/>
      <c r="B39" s="344" t="s">
        <v>177</v>
      </c>
      <c r="C39" s="345"/>
      <c r="D39" s="35">
        <v>0</v>
      </c>
      <c r="E39" s="36">
        <f t="shared" si="1"/>
        <v>100000</v>
      </c>
      <c r="F39" s="37">
        <f>SUMIF(収支簿記載例!$L$7:$L$3088,$B39,収支簿記載例!$X$7:$X$3088)</f>
        <v>100000</v>
      </c>
      <c r="G39" s="45">
        <f>SUMIF(収支簿記載例!$L$7:$L$3088,$B39,収支簿記載例!$AA$7:$AA$3088)</f>
        <v>0</v>
      </c>
      <c r="H39" s="46">
        <f>SUMIF(収支簿記載例!$L$7:$L$3088,$B39,収支簿記載例!$AD$7:$AD$3088)</f>
        <v>0</v>
      </c>
      <c r="I39" s="47">
        <f>SUMIF(収支簿記載例!$L$7:$L$3088,$B39,収支簿記載例!$AG$7:$AG$3088)</f>
        <v>0</v>
      </c>
      <c r="J39" s="48">
        <f>SUMIF(収支簿記載例!$L$7:$L$3088,$B39,収支簿記載例!$AJ$7:$AJ$3088)</f>
        <v>100000</v>
      </c>
    </row>
    <row r="40" spans="1:10" ht="21.75" customHeight="1" thickBot="1" x14ac:dyDescent="0.25">
      <c r="A40" s="382"/>
      <c r="B40" s="346" t="s">
        <v>2</v>
      </c>
      <c r="C40" s="347"/>
      <c r="D40" s="38">
        <f t="shared" ref="D40:J40" si="3">SUM(D22:D35,D38:D39)</f>
        <v>1180000</v>
      </c>
      <c r="E40" s="39">
        <f t="shared" si="3"/>
        <v>-121676</v>
      </c>
      <c r="F40" s="40">
        <f t="shared" si="3"/>
        <v>1058324</v>
      </c>
      <c r="G40" s="49">
        <f t="shared" si="3"/>
        <v>908324</v>
      </c>
      <c r="H40" s="50">
        <f t="shared" si="3"/>
        <v>848324</v>
      </c>
      <c r="I40" s="50">
        <f t="shared" si="3"/>
        <v>60000</v>
      </c>
      <c r="J40" s="31">
        <f t="shared" si="3"/>
        <v>150000</v>
      </c>
    </row>
    <row r="41" spans="1:10" ht="4" customHeight="1" x14ac:dyDescent="0.2">
      <c r="H41" s="24"/>
    </row>
    <row r="43" spans="1:10" x14ac:dyDescent="0.2">
      <c r="C43" s="24" t="s">
        <v>239</v>
      </c>
      <c r="D43" s="328">
        <f>D17-D40</f>
        <v>0</v>
      </c>
      <c r="E43" s="328">
        <f>E17-E40</f>
        <v>0</v>
      </c>
      <c r="F43" s="328">
        <f>F17-F40</f>
        <v>0</v>
      </c>
    </row>
    <row r="44" spans="1:10" x14ac:dyDescent="0.2">
      <c r="B44" s="362"/>
      <c r="C44" s="362"/>
      <c r="D44" s="362"/>
      <c r="E44" s="362"/>
      <c r="F44" s="362"/>
      <c r="G44" s="362"/>
      <c r="H44" s="362"/>
      <c r="I44" s="362"/>
      <c r="J44" s="362"/>
    </row>
    <row r="45" spans="1:10" x14ac:dyDescent="0.2">
      <c r="B45" s="362"/>
      <c r="C45" s="362"/>
      <c r="D45" s="362"/>
      <c r="E45" s="362"/>
      <c r="F45" s="362"/>
      <c r="G45" s="362"/>
      <c r="H45" s="362"/>
      <c r="I45" s="362"/>
      <c r="J45" s="362"/>
    </row>
    <row r="71" spans="1:3" s="23" customFormat="1" x14ac:dyDescent="0.2">
      <c r="A71" s="25"/>
      <c r="B71" s="22"/>
      <c r="C71" s="22"/>
    </row>
  </sheetData>
  <sheetProtection algorithmName="SHA-512" hashValue="AixxjsKnI2vMp4VYz5fDjoKg6+rDszmPCxjld9hKK6dRbOyYKJ0Iui6gVmflgF6YcKt6k0+lTPXvL39l5jZBQA==" saltValue="itAYZXIJV5dOZNLI6/smDA==" spinCount="100000" sheet="1" objects="1" scenarios="1"/>
  <dataConsolidate/>
  <mergeCells count="49">
    <mergeCell ref="B1:J1"/>
    <mergeCell ref="D3:G3"/>
    <mergeCell ref="A4:A40"/>
    <mergeCell ref="D4:G4"/>
    <mergeCell ref="D5:G5"/>
    <mergeCell ref="D8:D9"/>
    <mergeCell ref="E8:E9"/>
    <mergeCell ref="F8:F9"/>
    <mergeCell ref="B3:C3"/>
    <mergeCell ref="B4:C4"/>
    <mergeCell ref="B5:C5"/>
    <mergeCell ref="B8:C9"/>
    <mergeCell ref="B10:C10"/>
    <mergeCell ref="B11:C11"/>
    <mergeCell ref="B12:C12"/>
    <mergeCell ref="B13:C13"/>
    <mergeCell ref="B44:J44"/>
    <mergeCell ref="B45:J45"/>
    <mergeCell ref="D20:D21"/>
    <mergeCell ref="E20:E21"/>
    <mergeCell ref="F20:F21"/>
    <mergeCell ref="G20:I20"/>
    <mergeCell ref="J20:J21"/>
    <mergeCell ref="B20:C21"/>
    <mergeCell ref="B22:C22"/>
    <mergeCell ref="B24:C24"/>
    <mergeCell ref="B35:C35"/>
    <mergeCell ref="B26:C26"/>
    <mergeCell ref="B27:C27"/>
    <mergeCell ref="B28:C28"/>
    <mergeCell ref="B38:C38"/>
    <mergeCell ref="B33:C33"/>
    <mergeCell ref="B25:C25"/>
    <mergeCell ref="H8:J9"/>
    <mergeCell ref="I10:J10"/>
    <mergeCell ref="I11:J11"/>
    <mergeCell ref="I12:J12"/>
    <mergeCell ref="B14:C14"/>
    <mergeCell ref="B15:C15"/>
    <mergeCell ref="B16:C16"/>
    <mergeCell ref="B17:C17"/>
    <mergeCell ref="B23:C23"/>
    <mergeCell ref="B39:C39"/>
    <mergeCell ref="B40:C40"/>
    <mergeCell ref="B29:C29"/>
    <mergeCell ref="B30:C30"/>
    <mergeCell ref="B31:C31"/>
    <mergeCell ref="B32:C32"/>
    <mergeCell ref="B34:C34"/>
  </mergeCells>
  <phoneticPr fontId="1"/>
  <conditionalFormatting sqref="F16">
    <cfRule type="expression" dxfId="20" priority="9" stopIfTrue="1">
      <formula>F16&lt;0</formula>
    </cfRule>
  </conditionalFormatting>
  <conditionalFormatting sqref="F10">
    <cfRule type="expression" dxfId="19" priority="10" stopIfTrue="1">
      <formula>F10&gt;L10</formula>
    </cfRule>
    <cfRule type="expression" dxfId="18" priority="11" stopIfTrue="1">
      <formula>F10&gt;D10</formula>
    </cfRule>
  </conditionalFormatting>
  <conditionalFormatting sqref="H28">
    <cfRule type="expression" dxfId="17" priority="13" stopIfTrue="1">
      <formula>G40*0.3&lt;H28</formula>
    </cfRule>
  </conditionalFormatting>
  <conditionalFormatting sqref="G40">
    <cfRule type="expression" dxfId="16" priority="6" stopIfTrue="1">
      <formula>$G$40&lt;750000</formula>
    </cfRule>
  </conditionalFormatting>
  <conditionalFormatting sqref="D43">
    <cfRule type="expression" dxfId="15" priority="3">
      <formula>D43&lt;&gt;0</formula>
    </cfRule>
  </conditionalFormatting>
  <conditionalFormatting sqref="E43">
    <cfRule type="expression" dxfId="14" priority="2">
      <formula>E43&lt;&gt;0</formula>
    </cfRule>
  </conditionalFormatting>
  <conditionalFormatting sqref="F43">
    <cfRule type="expression" dxfId="13" priority="1">
      <formula>F43&lt;&gt;0</formula>
    </cfRule>
  </conditionalFormatting>
  <conditionalFormatting sqref="H22">
    <cfRule type="expression" dxfId="12" priority="14" stopIfTrue="1">
      <formula>G40*0.5&lt;(H22+H36)</formula>
    </cfRule>
  </conditionalFormatting>
  <conditionalFormatting sqref="H36">
    <cfRule type="expression" dxfId="11" priority="15" stopIfTrue="1">
      <formula>G40*0.5&lt;(H22+H36)</formula>
    </cfRule>
  </conditionalFormatting>
  <dataValidations count="3">
    <dataValidation type="custom" imeMode="halfAlpha" allowBlank="1" showInputMessage="1" showErrorMessage="1" error="・くじ助成金額は、1,000円未満切り捨てとなります。" prompt="くじ助成金額は、1,000円未満切り捨てとなります。" sqref="D10" xr:uid="{00000000-0002-0000-0000-000000000000}">
      <formula1>MOD(D10,1000)=0</formula1>
    </dataValidation>
    <dataValidation type="custom" allowBlank="1" showInputMessage="1" showErrorMessage="1" error="・くじ助成金の確定額は、交付決定額が上限となります。_x000a_・くじ助成金額は、1,000円未満切り捨てとなります。" prompt="くじ助成金額は、1,000円未満切り捨てとなります。" sqref="F10" xr:uid="{00000000-0002-0000-0000-000001000000}">
      <formula1>AND(MOD(F10,1000)=0,IF(D10&lt;&gt;"",D10&gt;=F10))</formula1>
    </dataValidation>
    <dataValidation imeMode="halfAlpha" allowBlank="1" showInputMessage="1" showErrorMessage="1" sqref="I10:J10 D11:D16 D22:D36 D38:D39" xr:uid="{00000000-0002-0000-0000-000002000000}"/>
  </dataValidations>
  <printOptions horizontalCentered="1"/>
  <pageMargins left="0.39370078740157483" right="0.39370078740157483" top="0.59055118110236227" bottom="0.19685039370078741" header="0.23622047244094491" footer="0"/>
  <pageSetup paperSize="9" scale="89" orientation="portrait"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R42"/>
  <sheetViews>
    <sheetView showGridLines="0" tabSelected="1" view="pageBreakPreview" zoomScaleNormal="100" zoomScaleSheetLayoutView="100" workbookViewId="0"/>
  </sheetViews>
  <sheetFormatPr defaultColWidth="9" defaultRowHeight="12" x14ac:dyDescent="0.2"/>
  <cols>
    <col min="1" max="1" width="4.08984375" style="146" customWidth="1"/>
    <col min="2" max="2" width="0.7265625" style="147" customWidth="1"/>
    <col min="3" max="3" width="9.36328125" style="147" customWidth="1"/>
    <col min="4" max="5" width="0.7265625" style="147" customWidth="1"/>
    <col min="6" max="6" width="18.08984375" style="147" customWidth="1"/>
    <col min="7" max="8" width="0.7265625" style="147" customWidth="1"/>
    <col min="9" max="9" width="18.08984375" style="147" customWidth="1"/>
    <col min="10" max="11" width="0.7265625" style="147" customWidth="1"/>
    <col min="12" max="12" width="8.453125" style="147" customWidth="1"/>
    <col min="13" max="14" width="0.7265625" style="147" customWidth="1"/>
    <col min="15" max="15" width="8.453125" style="147" customWidth="1"/>
    <col min="16" max="17" width="0.7265625" style="147" customWidth="1"/>
    <col min="18" max="18" width="6.7265625" style="147" bestFit="1" customWidth="1"/>
    <col min="19" max="20" width="0.7265625" style="147" customWidth="1"/>
    <col min="21" max="21" width="9.36328125" style="147" customWidth="1"/>
    <col min="22" max="23" width="0.7265625" style="147" customWidth="1"/>
    <col min="24" max="24" width="9.36328125" style="147" customWidth="1"/>
    <col min="25" max="26" width="0.7265625" style="147" customWidth="1"/>
    <col min="27" max="27" width="9.36328125" style="147" customWidth="1"/>
    <col min="28" max="29" width="0.7265625" style="147" customWidth="1"/>
    <col min="30" max="30" width="9.36328125" style="147" customWidth="1"/>
    <col min="31" max="32" width="0.7265625" style="147" customWidth="1"/>
    <col min="33" max="33" width="8.36328125" style="147" customWidth="1"/>
    <col min="34" max="35" width="0.7265625" style="147" customWidth="1"/>
    <col min="36" max="36" width="9.36328125" style="147" customWidth="1"/>
    <col min="37" max="38" width="0.7265625" style="147" customWidth="1"/>
    <col min="39" max="39" width="10.26953125" style="147" bestFit="1" customWidth="1"/>
    <col min="40" max="40" width="0.7265625" style="147" customWidth="1"/>
    <col min="41" max="41" width="6" style="147" customWidth="1"/>
    <col min="42" max="42" width="44.453125" style="149" customWidth="1"/>
    <col min="43" max="43" width="38.6328125" style="149" customWidth="1"/>
    <col min="44" max="44" width="26" style="149" customWidth="1"/>
    <col min="45" max="49" width="11.08984375" style="147" customWidth="1"/>
    <col min="50" max="16384" width="9" style="147"/>
  </cols>
  <sheetData>
    <row r="1" spans="1:44" ht="32.15" customHeight="1" x14ac:dyDescent="0.2">
      <c r="AA1" s="408" t="s">
        <v>22</v>
      </c>
      <c r="AB1" s="409"/>
      <c r="AC1" s="409"/>
      <c r="AD1" s="409"/>
      <c r="AE1" s="148"/>
      <c r="AF1" s="148"/>
      <c r="AG1" s="410" t="s">
        <v>220</v>
      </c>
      <c r="AH1" s="410"/>
      <c r="AI1" s="410"/>
      <c r="AJ1" s="410"/>
      <c r="AK1" s="410"/>
      <c r="AL1" s="410"/>
      <c r="AM1" s="410"/>
    </row>
    <row r="2" spans="1:44" ht="32.15" customHeight="1" x14ac:dyDescent="0.2">
      <c r="C2" s="150" t="s">
        <v>23</v>
      </c>
      <c r="D2" s="151"/>
      <c r="E2" s="411" t="s">
        <v>50</v>
      </c>
      <c r="F2" s="411"/>
      <c r="G2" s="411"/>
      <c r="H2" s="411"/>
      <c r="I2" s="411"/>
      <c r="J2" s="412" t="s">
        <v>24</v>
      </c>
      <c r="K2" s="413"/>
      <c r="L2" s="413"/>
      <c r="M2" s="413"/>
      <c r="N2" s="413"/>
      <c r="O2" s="411" t="s">
        <v>20</v>
      </c>
      <c r="P2" s="411"/>
      <c r="Q2" s="411"/>
      <c r="R2" s="411"/>
      <c r="S2" s="411"/>
      <c r="T2" s="411"/>
      <c r="U2" s="411"/>
      <c r="V2" s="411"/>
      <c r="W2" s="411"/>
      <c r="X2" s="411"/>
      <c r="Y2" s="152"/>
      <c r="Z2" s="153"/>
      <c r="AA2" s="408" t="s">
        <v>25</v>
      </c>
      <c r="AB2" s="409"/>
      <c r="AC2" s="409"/>
      <c r="AD2" s="409"/>
      <c r="AE2" s="148"/>
      <c r="AF2" s="148"/>
      <c r="AG2" s="414" t="s">
        <v>204</v>
      </c>
      <c r="AH2" s="414"/>
      <c r="AI2" s="414"/>
      <c r="AJ2" s="414"/>
      <c r="AK2" s="414"/>
      <c r="AL2" s="414"/>
      <c r="AM2" s="414"/>
      <c r="AN2" s="130" t="s">
        <v>190</v>
      </c>
    </row>
    <row r="3" spans="1:44" ht="6" customHeight="1" x14ac:dyDescent="0.2"/>
    <row r="4" spans="1:44" s="163" customFormat="1" x14ac:dyDescent="0.2">
      <c r="A4" s="400" t="s">
        <v>191</v>
      </c>
      <c r="B4" s="154"/>
      <c r="C4" s="402" t="s">
        <v>28</v>
      </c>
      <c r="D4" s="289"/>
      <c r="E4" s="155"/>
      <c r="F4" s="404" t="s">
        <v>29</v>
      </c>
      <c r="G4" s="289"/>
      <c r="H4" s="155"/>
      <c r="I4" s="404" t="s">
        <v>30</v>
      </c>
      <c r="J4" s="289"/>
      <c r="K4" s="155"/>
      <c r="L4" s="404" t="s">
        <v>31</v>
      </c>
      <c r="M4" s="404"/>
      <c r="N4" s="404"/>
      <c r="O4" s="404"/>
      <c r="P4" s="156"/>
      <c r="Q4" s="157"/>
      <c r="R4" s="406" t="s">
        <v>32</v>
      </c>
      <c r="S4" s="156"/>
      <c r="T4" s="158"/>
      <c r="U4" s="391" t="s">
        <v>33</v>
      </c>
      <c r="V4" s="158"/>
      <c r="W4" s="159"/>
      <c r="X4" s="393" t="s">
        <v>34</v>
      </c>
      <c r="Y4" s="160"/>
      <c r="Z4" s="160"/>
      <c r="AA4" s="160"/>
      <c r="AB4" s="160"/>
      <c r="AC4" s="160"/>
      <c r="AD4" s="160"/>
      <c r="AE4" s="160"/>
      <c r="AF4" s="160"/>
      <c r="AG4" s="160"/>
      <c r="AH4" s="160"/>
      <c r="AI4" s="160"/>
      <c r="AJ4" s="160"/>
      <c r="AK4" s="160"/>
      <c r="AL4" s="161"/>
      <c r="AM4" s="395" t="s">
        <v>35</v>
      </c>
      <c r="AN4" s="162"/>
      <c r="AP4" s="149"/>
      <c r="AQ4" s="149"/>
      <c r="AR4" s="149"/>
    </row>
    <row r="5" spans="1:44" s="163" customFormat="1" ht="12.5" thickBot="1" x14ac:dyDescent="0.25">
      <c r="A5" s="401"/>
      <c r="B5" s="164"/>
      <c r="C5" s="403"/>
      <c r="D5" s="290"/>
      <c r="E5" s="165"/>
      <c r="F5" s="405"/>
      <c r="G5" s="290"/>
      <c r="H5" s="165"/>
      <c r="I5" s="405"/>
      <c r="J5" s="290"/>
      <c r="K5" s="165"/>
      <c r="L5" s="405"/>
      <c r="M5" s="405"/>
      <c r="N5" s="405"/>
      <c r="O5" s="405"/>
      <c r="P5" s="166"/>
      <c r="Q5" s="167"/>
      <c r="R5" s="407"/>
      <c r="S5" s="166"/>
      <c r="T5" s="168"/>
      <c r="U5" s="392"/>
      <c r="V5" s="169"/>
      <c r="W5" s="170"/>
      <c r="X5" s="394"/>
      <c r="Y5" s="171"/>
      <c r="Z5" s="172"/>
      <c r="AA5" s="173" t="s">
        <v>36</v>
      </c>
      <c r="AB5" s="173"/>
      <c r="AC5" s="174"/>
      <c r="AD5" s="173" t="s">
        <v>37</v>
      </c>
      <c r="AE5" s="173"/>
      <c r="AF5" s="397" t="s">
        <v>38</v>
      </c>
      <c r="AG5" s="398"/>
      <c r="AH5" s="399"/>
      <c r="AI5" s="172"/>
      <c r="AJ5" s="173" t="s">
        <v>39</v>
      </c>
      <c r="AK5" s="175"/>
      <c r="AL5" s="176"/>
      <c r="AM5" s="396"/>
      <c r="AN5" s="177"/>
      <c r="AP5" s="149"/>
      <c r="AQ5" s="149"/>
      <c r="AR5" s="149"/>
    </row>
    <row r="6" spans="1:44" ht="12.5" thickTop="1" x14ac:dyDescent="0.2">
      <c r="A6" s="292"/>
      <c r="B6" s="293"/>
      <c r="C6" s="291"/>
      <c r="D6" s="291"/>
      <c r="E6" s="294"/>
      <c r="F6" s="150"/>
      <c r="G6" s="291"/>
      <c r="H6" s="294"/>
      <c r="I6" s="150"/>
      <c r="J6" s="291"/>
      <c r="K6" s="294"/>
      <c r="L6" s="150"/>
      <c r="M6" s="150"/>
      <c r="N6" s="150"/>
      <c r="O6" s="150"/>
      <c r="P6" s="295"/>
      <c r="Q6" s="296"/>
      <c r="R6" s="297"/>
      <c r="S6" s="295"/>
      <c r="T6" s="298"/>
      <c r="U6" s="299"/>
      <c r="V6" s="298"/>
      <c r="W6" s="300"/>
      <c r="X6" s="301"/>
      <c r="Y6" s="302"/>
      <c r="Z6" s="294"/>
      <c r="AA6" s="291"/>
      <c r="AB6" s="291"/>
      <c r="AC6" s="303"/>
      <c r="AD6" s="291"/>
      <c r="AE6" s="291"/>
      <c r="AF6" s="294"/>
      <c r="AG6" s="291"/>
      <c r="AH6" s="291"/>
      <c r="AI6" s="294"/>
      <c r="AJ6" s="291"/>
      <c r="AK6" s="295"/>
      <c r="AL6" s="304"/>
      <c r="AM6" s="305"/>
      <c r="AN6" s="178"/>
    </row>
    <row r="7" spans="1:44" ht="30" customHeight="1" x14ac:dyDescent="0.2">
      <c r="A7" s="306">
        <v>1</v>
      </c>
      <c r="B7" s="307"/>
      <c r="C7" s="485">
        <v>45412</v>
      </c>
      <c r="D7" s="309"/>
      <c r="E7" s="307"/>
      <c r="F7" s="310" t="s">
        <v>182</v>
      </c>
      <c r="G7" s="309"/>
      <c r="H7" s="307"/>
      <c r="I7" s="310" t="s">
        <v>221</v>
      </c>
      <c r="J7" s="309"/>
      <c r="K7" s="307"/>
      <c r="L7" s="310" t="s">
        <v>56</v>
      </c>
      <c r="M7" s="309"/>
      <c r="N7" s="311"/>
      <c r="O7" s="310" t="s">
        <v>102</v>
      </c>
      <c r="P7" s="312"/>
      <c r="Q7" s="313"/>
      <c r="R7" s="72" t="s">
        <v>47</v>
      </c>
      <c r="S7" s="312"/>
      <c r="T7" s="314"/>
      <c r="U7" s="315"/>
      <c r="V7" s="315"/>
      <c r="W7" s="316"/>
      <c r="X7" s="317">
        <v>100000</v>
      </c>
      <c r="Y7" s="317"/>
      <c r="Z7" s="318"/>
      <c r="AA7" s="319">
        <v>100000</v>
      </c>
      <c r="AB7" s="319"/>
      <c r="AC7" s="320">
        <v>1000</v>
      </c>
      <c r="AD7" s="319">
        <v>100000</v>
      </c>
      <c r="AE7" s="319"/>
      <c r="AF7" s="318"/>
      <c r="AG7" s="319">
        <f t="shared" ref="AG7:AG41" si="0">AA7-AD7</f>
        <v>0</v>
      </c>
      <c r="AH7" s="319"/>
      <c r="AI7" s="318"/>
      <c r="AJ7" s="319">
        <f t="shared" ref="AJ7:AJ41" si="1">X7-AA7</f>
        <v>0</v>
      </c>
      <c r="AK7" s="312"/>
      <c r="AL7" s="321"/>
      <c r="AM7" s="322">
        <f>U7-X7</f>
        <v>-100000</v>
      </c>
      <c r="AN7" s="180"/>
    </row>
    <row r="8" spans="1:44" ht="30" customHeight="1" x14ac:dyDescent="0.2">
      <c r="A8" s="306">
        <v>2</v>
      </c>
      <c r="B8" s="307"/>
      <c r="C8" s="485">
        <v>45412</v>
      </c>
      <c r="D8" s="309"/>
      <c r="E8" s="307"/>
      <c r="F8" s="310" t="s">
        <v>182</v>
      </c>
      <c r="G8" s="309"/>
      <c r="H8" s="307"/>
      <c r="I8" s="310" t="s">
        <v>222</v>
      </c>
      <c r="J8" s="309"/>
      <c r="K8" s="307"/>
      <c r="L8" s="310" t="s">
        <v>108</v>
      </c>
      <c r="M8" s="309"/>
      <c r="N8" s="311"/>
      <c r="O8" s="310" t="s">
        <v>109</v>
      </c>
      <c r="P8" s="312"/>
      <c r="Q8" s="313"/>
      <c r="R8" s="72" t="s">
        <v>47</v>
      </c>
      <c r="S8" s="312"/>
      <c r="T8" s="314"/>
      <c r="U8" s="315"/>
      <c r="V8" s="315"/>
      <c r="W8" s="316"/>
      <c r="X8" s="317">
        <v>5000</v>
      </c>
      <c r="Y8" s="317"/>
      <c r="Z8" s="318"/>
      <c r="AA8" s="319">
        <v>5000</v>
      </c>
      <c r="AB8" s="319"/>
      <c r="AC8" s="320"/>
      <c r="AD8" s="319">
        <v>5000</v>
      </c>
      <c r="AE8" s="319"/>
      <c r="AF8" s="318"/>
      <c r="AG8" s="319">
        <f t="shared" si="0"/>
        <v>0</v>
      </c>
      <c r="AH8" s="319"/>
      <c r="AI8" s="318"/>
      <c r="AJ8" s="319">
        <f t="shared" si="1"/>
        <v>0</v>
      </c>
      <c r="AK8" s="312"/>
      <c r="AL8" s="321"/>
      <c r="AM8" s="322">
        <f>AM7+U8-X8</f>
        <v>-105000</v>
      </c>
      <c r="AN8" s="180"/>
    </row>
    <row r="9" spans="1:44" ht="30" customHeight="1" x14ac:dyDescent="0.2">
      <c r="A9" s="306">
        <v>3</v>
      </c>
      <c r="B9" s="307"/>
      <c r="C9" s="485">
        <v>45412</v>
      </c>
      <c r="D9" s="309"/>
      <c r="E9" s="307"/>
      <c r="F9" s="310" t="s">
        <v>183</v>
      </c>
      <c r="G9" s="309"/>
      <c r="H9" s="307"/>
      <c r="I9" s="310" t="s">
        <v>184</v>
      </c>
      <c r="J9" s="309"/>
      <c r="K9" s="307"/>
      <c r="L9" s="310" t="s">
        <v>70</v>
      </c>
      <c r="M9" s="309"/>
      <c r="N9" s="311"/>
      <c r="O9" s="310" t="s">
        <v>142</v>
      </c>
      <c r="P9" s="312"/>
      <c r="Q9" s="313"/>
      <c r="R9" s="72" t="s">
        <v>47</v>
      </c>
      <c r="S9" s="312"/>
      <c r="T9" s="314"/>
      <c r="U9" s="315"/>
      <c r="V9" s="315"/>
      <c r="W9" s="316"/>
      <c r="X9" s="317">
        <v>324</v>
      </c>
      <c r="Y9" s="317"/>
      <c r="Z9" s="318"/>
      <c r="AA9" s="319">
        <v>324</v>
      </c>
      <c r="AB9" s="319"/>
      <c r="AC9" s="320"/>
      <c r="AD9" s="319">
        <v>324</v>
      </c>
      <c r="AE9" s="319"/>
      <c r="AF9" s="318"/>
      <c r="AG9" s="319">
        <f t="shared" si="0"/>
        <v>0</v>
      </c>
      <c r="AH9" s="319"/>
      <c r="AI9" s="318"/>
      <c r="AJ9" s="319">
        <f t="shared" si="1"/>
        <v>0</v>
      </c>
      <c r="AK9" s="312"/>
      <c r="AL9" s="321"/>
      <c r="AM9" s="322">
        <f t="shared" ref="AM9:AM41" si="2">AM8+U9-X9</f>
        <v>-105324</v>
      </c>
      <c r="AN9" s="180"/>
    </row>
    <row r="10" spans="1:44" ht="30" customHeight="1" x14ac:dyDescent="0.2">
      <c r="A10" s="323">
        <v>4</v>
      </c>
      <c r="B10" s="307"/>
      <c r="C10" s="485">
        <v>45454</v>
      </c>
      <c r="D10" s="309"/>
      <c r="E10" s="307"/>
      <c r="F10" s="310" t="s">
        <v>185</v>
      </c>
      <c r="G10" s="309"/>
      <c r="H10" s="307"/>
      <c r="I10" s="310" t="s">
        <v>186</v>
      </c>
      <c r="J10" s="309"/>
      <c r="K10" s="307"/>
      <c r="L10" s="310" t="s">
        <v>87</v>
      </c>
      <c r="M10" s="309"/>
      <c r="N10" s="311"/>
      <c r="O10" s="310" t="s">
        <v>88</v>
      </c>
      <c r="P10" s="312"/>
      <c r="Q10" s="313"/>
      <c r="R10" s="72" t="s">
        <v>47</v>
      </c>
      <c r="S10" s="312"/>
      <c r="T10" s="314"/>
      <c r="U10" s="315">
        <v>450000</v>
      </c>
      <c r="V10" s="315"/>
      <c r="W10" s="316"/>
      <c r="X10" s="317"/>
      <c r="Y10" s="317"/>
      <c r="Z10" s="318"/>
      <c r="AA10" s="319"/>
      <c r="AB10" s="319"/>
      <c r="AC10" s="320"/>
      <c r="AD10" s="319"/>
      <c r="AE10" s="319"/>
      <c r="AF10" s="318"/>
      <c r="AG10" s="319">
        <f t="shared" si="0"/>
        <v>0</v>
      </c>
      <c r="AH10" s="319"/>
      <c r="AI10" s="318"/>
      <c r="AJ10" s="319">
        <f t="shared" si="1"/>
        <v>0</v>
      </c>
      <c r="AK10" s="312"/>
      <c r="AL10" s="321"/>
      <c r="AM10" s="322">
        <f t="shared" si="2"/>
        <v>344676</v>
      </c>
      <c r="AN10" s="180"/>
    </row>
    <row r="11" spans="1:44" ht="30" customHeight="1" x14ac:dyDescent="0.2">
      <c r="A11" s="306">
        <v>5</v>
      </c>
      <c r="B11" s="309"/>
      <c r="C11" s="485">
        <v>45462</v>
      </c>
      <c r="D11" s="309"/>
      <c r="E11" s="307"/>
      <c r="F11" s="310" t="s">
        <v>187</v>
      </c>
      <c r="G11" s="309"/>
      <c r="H11" s="307"/>
      <c r="I11" s="310" t="s">
        <v>229</v>
      </c>
      <c r="J11" s="309"/>
      <c r="K11" s="307"/>
      <c r="L11" s="310" t="s">
        <v>63</v>
      </c>
      <c r="M11" s="309"/>
      <c r="N11" s="311"/>
      <c r="O11" s="310" t="s">
        <v>122</v>
      </c>
      <c r="P11" s="312"/>
      <c r="Q11" s="313"/>
      <c r="R11" s="72" t="s">
        <v>47</v>
      </c>
      <c r="S11" s="312"/>
      <c r="T11" s="314"/>
      <c r="U11" s="315"/>
      <c r="V11" s="315"/>
      <c r="W11" s="316"/>
      <c r="X11" s="317">
        <v>50000</v>
      </c>
      <c r="Y11" s="317"/>
      <c r="Z11" s="318"/>
      <c r="AA11" s="319">
        <v>50000</v>
      </c>
      <c r="AB11" s="319"/>
      <c r="AC11" s="320"/>
      <c r="AD11" s="319">
        <v>50000</v>
      </c>
      <c r="AE11" s="319"/>
      <c r="AF11" s="318"/>
      <c r="AG11" s="319">
        <f t="shared" si="0"/>
        <v>0</v>
      </c>
      <c r="AH11" s="319"/>
      <c r="AI11" s="318"/>
      <c r="AJ11" s="319">
        <f t="shared" si="1"/>
        <v>0</v>
      </c>
      <c r="AK11" s="312"/>
      <c r="AL11" s="321"/>
      <c r="AM11" s="322">
        <f t="shared" si="2"/>
        <v>294676</v>
      </c>
      <c r="AN11" s="180"/>
    </row>
    <row r="12" spans="1:44" ht="30" customHeight="1" x14ac:dyDescent="0.2">
      <c r="A12" s="306">
        <v>6</v>
      </c>
      <c r="B12" s="309"/>
      <c r="C12" s="485">
        <v>45462</v>
      </c>
      <c r="D12" s="309"/>
      <c r="E12" s="307"/>
      <c r="F12" s="310" t="s">
        <v>187</v>
      </c>
      <c r="G12" s="309"/>
      <c r="H12" s="307"/>
      <c r="I12" s="310" t="s">
        <v>230</v>
      </c>
      <c r="J12" s="309"/>
      <c r="K12" s="307"/>
      <c r="L12" s="310" t="s">
        <v>63</v>
      </c>
      <c r="M12" s="309"/>
      <c r="N12" s="311"/>
      <c r="O12" s="310" t="s">
        <v>122</v>
      </c>
      <c r="P12" s="312"/>
      <c r="Q12" s="313"/>
      <c r="R12" s="72" t="s">
        <v>47</v>
      </c>
      <c r="S12" s="312"/>
      <c r="T12" s="314"/>
      <c r="U12" s="315"/>
      <c r="V12" s="315"/>
      <c r="W12" s="316"/>
      <c r="X12" s="317">
        <v>50000</v>
      </c>
      <c r="Y12" s="317"/>
      <c r="Z12" s="318"/>
      <c r="AA12" s="319">
        <v>50000</v>
      </c>
      <c r="AB12" s="319"/>
      <c r="AC12" s="320"/>
      <c r="AD12" s="319">
        <v>50000</v>
      </c>
      <c r="AE12" s="319"/>
      <c r="AF12" s="318"/>
      <c r="AG12" s="319">
        <f t="shared" si="0"/>
        <v>0</v>
      </c>
      <c r="AH12" s="319"/>
      <c r="AI12" s="318"/>
      <c r="AJ12" s="319">
        <f t="shared" si="1"/>
        <v>0</v>
      </c>
      <c r="AK12" s="312"/>
      <c r="AL12" s="321"/>
      <c r="AM12" s="322">
        <f t="shared" si="2"/>
        <v>244676</v>
      </c>
      <c r="AN12" s="180"/>
    </row>
    <row r="13" spans="1:44" ht="30" customHeight="1" x14ac:dyDescent="0.2">
      <c r="A13" s="324">
        <v>7</v>
      </c>
      <c r="B13" s="307"/>
      <c r="C13" s="485">
        <v>45462</v>
      </c>
      <c r="D13" s="309"/>
      <c r="E13" s="307"/>
      <c r="F13" s="310" t="s">
        <v>188</v>
      </c>
      <c r="G13" s="309"/>
      <c r="H13" s="307"/>
      <c r="I13" s="310" t="s">
        <v>231</v>
      </c>
      <c r="J13" s="309"/>
      <c r="K13" s="307"/>
      <c r="L13" s="310" t="s">
        <v>65</v>
      </c>
      <c r="M13" s="309"/>
      <c r="N13" s="311"/>
      <c r="O13" s="310" t="s">
        <v>130</v>
      </c>
      <c r="P13" s="312"/>
      <c r="Q13" s="313"/>
      <c r="R13" s="72" t="s">
        <v>47</v>
      </c>
      <c r="S13" s="312"/>
      <c r="T13" s="314"/>
      <c r="U13" s="315"/>
      <c r="V13" s="315"/>
      <c r="W13" s="316"/>
      <c r="X13" s="317">
        <v>300000</v>
      </c>
      <c r="Y13" s="317"/>
      <c r="Z13" s="318"/>
      <c r="AA13" s="319">
        <v>300000</v>
      </c>
      <c r="AB13" s="319"/>
      <c r="AC13" s="320">
        <v>1000</v>
      </c>
      <c r="AD13" s="319">
        <v>300000</v>
      </c>
      <c r="AE13" s="319"/>
      <c r="AF13" s="318"/>
      <c r="AG13" s="319">
        <f t="shared" si="0"/>
        <v>0</v>
      </c>
      <c r="AH13" s="319"/>
      <c r="AI13" s="318"/>
      <c r="AJ13" s="319">
        <f t="shared" si="1"/>
        <v>0</v>
      </c>
      <c r="AK13" s="312"/>
      <c r="AL13" s="321"/>
      <c r="AM13" s="322">
        <f t="shared" si="2"/>
        <v>-55324</v>
      </c>
      <c r="AN13" s="180"/>
    </row>
    <row r="14" spans="1:44" ht="30" customHeight="1" x14ac:dyDescent="0.2">
      <c r="A14" s="334">
        <v>8</v>
      </c>
      <c r="B14" s="335"/>
      <c r="C14" s="485">
        <v>45462</v>
      </c>
      <c r="D14" s="313"/>
      <c r="E14" s="335"/>
      <c r="F14" s="336" t="s">
        <v>241</v>
      </c>
      <c r="G14" s="124"/>
      <c r="H14" s="337"/>
      <c r="I14" s="336" t="s">
        <v>242</v>
      </c>
      <c r="J14" s="124"/>
      <c r="K14" s="337"/>
      <c r="L14" s="336" t="s">
        <v>62</v>
      </c>
      <c r="M14" s="124"/>
      <c r="N14" s="338"/>
      <c r="O14" s="336" t="s">
        <v>243</v>
      </c>
      <c r="P14" s="339"/>
      <c r="Q14" s="124"/>
      <c r="R14" s="72" t="s">
        <v>244</v>
      </c>
      <c r="S14" s="340"/>
      <c r="T14" s="314"/>
      <c r="U14" s="315"/>
      <c r="V14" s="315"/>
      <c r="W14" s="316"/>
      <c r="X14" s="317">
        <v>50000</v>
      </c>
      <c r="Y14" s="317"/>
      <c r="Z14" s="342"/>
      <c r="AA14" s="341"/>
      <c r="AB14" s="341"/>
      <c r="AC14" s="343"/>
      <c r="AD14" s="341"/>
      <c r="AE14" s="341"/>
      <c r="AF14" s="342"/>
      <c r="AG14" s="341">
        <f t="shared" si="0"/>
        <v>0</v>
      </c>
      <c r="AH14" s="341"/>
      <c r="AI14" s="342"/>
      <c r="AJ14" s="341">
        <f t="shared" si="1"/>
        <v>50000</v>
      </c>
      <c r="AK14" s="340"/>
      <c r="AL14" s="321"/>
      <c r="AM14" s="322">
        <f t="shared" si="2"/>
        <v>-105324</v>
      </c>
      <c r="AN14" s="180"/>
    </row>
    <row r="15" spans="1:44" ht="30" customHeight="1" x14ac:dyDescent="0.2">
      <c r="A15" s="306">
        <v>9</v>
      </c>
      <c r="B15" s="307"/>
      <c r="C15" s="485">
        <v>45473</v>
      </c>
      <c r="D15" s="309"/>
      <c r="E15" s="307"/>
      <c r="F15" s="310" t="s">
        <v>223</v>
      </c>
      <c r="G15" s="309"/>
      <c r="H15" s="307"/>
      <c r="I15" s="310" t="s">
        <v>224</v>
      </c>
      <c r="J15" s="309"/>
      <c r="K15" s="307"/>
      <c r="L15" s="310" t="s">
        <v>70</v>
      </c>
      <c r="M15" s="309"/>
      <c r="N15" s="311"/>
      <c r="O15" s="310" t="s">
        <v>208</v>
      </c>
      <c r="P15" s="312"/>
      <c r="Q15" s="313"/>
      <c r="R15" s="72" t="s">
        <v>47</v>
      </c>
      <c r="S15" s="312"/>
      <c r="T15" s="314"/>
      <c r="U15" s="315"/>
      <c r="V15" s="315"/>
      <c r="W15" s="316"/>
      <c r="X15" s="317">
        <v>100000</v>
      </c>
      <c r="Y15" s="317"/>
      <c r="Z15" s="318"/>
      <c r="AA15" s="319">
        <v>100000</v>
      </c>
      <c r="AB15" s="319"/>
      <c r="AC15" s="320">
        <v>1000</v>
      </c>
      <c r="AD15" s="319">
        <v>40000</v>
      </c>
      <c r="AE15" s="319"/>
      <c r="AF15" s="318"/>
      <c r="AG15" s="319">
        <f t="shared" si="0"/>
        <v>60000</v>
      </c>
      <c r="AH15" s="319"/>
      <c r="AI15" s="318"/>
      <c r="AJ15" s="319">
        <f t="shared" si="1"/>
        <v>0</v>
      </c>
      <c r="AK15" s="312"/>
      <c r="AL15" s="321"/>
      <c r="AM15" s="322">
        <f t="shared" si="2"/>
        <v>-205324</v>
      </c>
      <c r="AN15" s="180"/>
    </row>
    <row r="16" spans="1:44" ht="30" customHeight="1" x14ac:dyDescent="0.2">
      <c r="A16" s="306">
        <v>10</v>
      </c>
      <c r="B16" s="307"/>
      <c r="C16" s="485">
        <v>45473</v>
      </c>
      <c r="D16" s="309"/>
      <c r="E16" s="307"/>
      <c r="F16" s="310" t="s">
        <v>223</v>
      </c>
      <c r="G16" s="309"/>
      <c r="H16" s="307"/>
      <c r="I16" s="310" t="s">
        <v>227</v>
      </c>
      <c r="J16" s="309"/>
      <c r="K16" s="307"/>
      <c r="L16" s="310" t="s">
        <v>70</v>
      </c>
      <c r="M16" s="309"/>
      <c r="N16" s="311"/>
      <c r="O16" s="310" t="s">
        <v>93</v>
      </c>
      <c r="P16" s="312"/>
      <c r="Q16" s="313"/>
      <c r="R16" s="72" t="s">
        <v>47</v>
      </c>
      <c r="S16" s="312"/>
      <c r="T16" s="314"/>
      <c r="U16" s="315"/>
      <c r="V16" s="315"/>
      <c r="W16" s="316"/>
      <c r="X16" s="317">
        <v>3000</v>
      </c>
      <c r="Y16" s="317"/>
      <c r="Z16" s="318"/>
      <c r="AA16" s="319">
        <v>3000</v>
      </c>
      <c r="AB16" s="319"/>
      <c r="AC16" s="320"/>
      <c r="AD16" s="319">
        <v>3000</v>
      </c>
      <c r="AE16" s="319"/>
      <c r="AF16" s="318"/>
      <c r="AG16" s="319">
        <f t="shared" si="0"/>
        <v>0</v>
      </c>
      <c r="AH16" s="319"/>
      <c r="AI16" s="318"/>
      <c r="AJ16" s="319">
        <f t="shared" si="1"/>
        <v>0</v>
      </c>
      <c r="AK16" s="312"/>
      <c r="AL16" s="321"/>
      <c r="AM16" s="322">
        <f t="shared" si="2"/>
        <v>-208324</v>
      </c>
      <c r="AN16" s="180"/>
    </row>
    <row r="17" spans="1:40" ht="30" customHeight="1" x14ac:dyDescent="0.2">
      <c r="A17" s="306">
        <v>11</v>
      </c>
      <c r="B17" s="307"/>
      <c r="C17" s="485">
        <v>45473</v>
      </c>
      <c r="D17" s="309"/>
      <c r="E17" s="307"/>
      <c r="F17" s="310" t="s">
        <v>189</v>
      </c>
      <c r="G17" s="309"/>
      <c r="H17" s="307"/>
      <c r="I17" s="310" t="s">
        <v>53</v>
      </c>
      <c r="J17" s="309"/>
      <c r="K17" s="307"/>
      <c r="L17" s="310" t="s">
        <v>53</v>
      </c>
      <c r="M17" s="309"/>
      <c r="N17" s="311"/>
      <c r="O17" s="310" t="s">
        <v>95</v>
      </c>
      <c r="P17" s="312"/>
      <c r="Q17" s="313"/>
      <c r="R17" s="72" t="s">
        <v>49</v>
      </c>
      <c r="S17" s="312"/>
      <c r="T17" s="314"/>
      <c r="U17" s="315">
        <v>150000</v>
      </c>
      <c r="V17" s="315"/>
      <c r="W17" s="316"/>
      <c r="X17" s="317"/>
      <c r="Y17" s="317"/>
      <c r="Z17" s="318"/>
      <c r="AA17" s="319"/>
      <c r="AB17" s="319"/>
      <c r="AC17" s="320"/>
      <c r="AD17" s="319"/>
      <c r="AE17" s="319"/>
      <c r="AF17" s="318"/>
      <c r="AG17" s="319">
        <f t="shared" si="0"/>
        <v>0</v>
      </c>
      <c r="AH17" s="319"/>
      <c r="AI17" s="318"/>
      <c r="AJ17" s="319">
        <f t="shared" si="1"/>
        <v>0</v>
      </c>
      <c r="AK17" s="312"/>
      <c r="AL17" s="321"/>
      <c r="AM17" s="322">
        <f t="shared" si="2"/>
        <v>-58324</v>
      </c>
      <c r="AN17" s="180"/>
    </row>
    <row r="18" spans="1:40" ht="30" customHeight="1" x14ac:dyDescent="0.2">
      <c r="A18" s="306">
        <v>12</v>
      </c>
      <c r="B18" s="307"/>
      <c r="C18" s="485">
        <v>45731</v>
      </c>
      <c r="D18" s="309"/>
      <c r="E18" s="307"/>
      <c r="F18" s="310" t="s">
        <v>218</v>
      </c>
      <c r="G18" s="309"/>
      <c r="H18" s="307"/>
      <c r="I18" s="310" t="s">
        <v>232</v>
      </c>
      <c r="J18" s="309"/>
      <c r="K18" s="307"/>
      <c r="L18" s="310" t="s">
        <v>61</v>
      </c>
      <c r="M18" s="309"/>
      <c r="N18" s="311"/>
      <c r="O18" s="310" t="s">
        <v>113</v>
      </c>
      <c r="P18" s="312"/>
      <c r="Q18" s="313"/>
      <c r="R18" s="72" t="s">
        <v>47</v>
      </c>
      <c r="S18" s="312"/>
      <c r="T18" s="314"/>
      <c r="U18" s="315"/>
      <c r="V18" s="315"/>
      <c r="W18" s="316"/>
      <c r="X18" s="317">
        <v>300000</v>
      </c>
      <c r="Y18" s="317"/>
      <c r="Z18" s="318"/>
      <c r="AA18" s="319">
        <v>300000</v>
      </c>
      <c r="AB18" s="319"/>
      <c r="AC18" s="320"/>
      <c r="AD18" s="319">
        <v>300000</v>
      </c>
      <c r="AE18" s="319"/>
      <c r="AF18" s="318"/>
      <c r="AG18" s="319">
        <f t="shared" si="0"/>
        <v>0</v>
      </c>
      <c r="AH18" s="319"/>
      <c r="AI18" s="318"/>
      <c r="AJ18" s="319">
        <f t="shared" si="1"/>
        <v>0</v>
      </c>
      <c r="AK18" s="312"/>
      <c r="AL18" s="321"/>
      <c r="AM18" s="322">
        <f t="shared" si="2"/>
        <v>-358324</v>
      </c>
      <c r="AN18" s="180"/>
    </row>
    <row r="19" spans="1:40" ht="30" customHeight="1" x14ac:dyDescent="0.2">
      <c r="A19" s="306">
        <v>13</v>
      </c>
      <c r="B19" s="307"/>
      <c r="C19" s="485">
        <v>45731</v>
      </c>
      <c r="D19" s="309"/>
      <c r="E19" s="307"/>
      <c r="F19" s="310" t="s">
        <v>233</v>
      </c>
      <c r="G19" s="309"/>
      <c r="H19" s="307"/>
      <c r="I19" s="310" t="s">
        <v>228</v>
      </c>
      <c r="J19" s="309"/>
      <c r="K19" s="307"/>
      <c r="L19" s="310" t="s">
        <v>71</v>
      </c>
      <c r="M19" s="309"/>
      <c r="N19" s="311"/>
      <c r="O19" s="310" t="s">
        <v>155</v>
      </c>
      <c r="P19" s="312"/>
      <c r="Q19" s="313"/>
      <c r="R19" s="72" t="s">
        <v>47</v>
      </c>
      <c r="S19" s="312"/>
      <c r="T19" s="314"/>
      <c r="U19" s="315"/>
      <c r="V19" s="315"/>
      <c r="W19" s="316"/>
      <c r="X19" s="317">
        <v>100000</v>
      </c>
      <c r="Y19" s="317"/>
      <c r="Z19" s="318"/>
      <c r="AA19" s="319">
        <v>0</v>
      </c>
      <c r="AB19" s="319"/>
      <c r="AC19" s="320"/>
      <c r="AD19" s="319">
        <v>0</v>
      </c>
      <c r="AE19" s="319"/>
      <c r="AF19" s="318"/>
      <c r="AG19" s="319">
        <f t="shared" si="0"/>
        <v>0</v>
      </c>
      <c r="AH19" s="319"/>
      <c r="AI19" s="318"/>
      <c r="AJ19" s="319">
        <f t="shared" si="1"/>
        <v>100000</v>
      </c>
      <c r="AK19" s="312"/>
      <c r="AL19" s="321"/>
      <c r="AM19" s="322">
        <f t="shared" si="2"/>
        <v>-458324</v>
      </c>
      <c r="AN19" s="180"/>
    </row>
    <row r="20" spans="1:40" ht="30" customHeight="1" x14ac:dyDescent="0.2">
      <c r="A20" s="306">
        <v>14</v>
      </c>
      <c r="B20" s="307"/>
      <c r="C20" s="308"/>
      <c r="D20" s="309"/>
      <c r="E20" s="307"/>
      <c r="F20" s="310"/>
      <c r="G20" s="309"/>
      <c r="H20" s="307"/>
      <c r="I20" s="310" t="s">
        <v>219</v>
      </c>
      <c r="J20" s="309"/>
      <c r="K20" s="307"/>
      <c r="L20" s="310" t="s">
        <v>56</v>
      </c>
      <c r="M20" s="309"/>
      <c r="N20" s="311"/>
      <c r="O20" s="310" t="s">
        <v>93</v>
      </c>
      <c r="P20" s="312"/>
      <c r="Q20" s="313"/>
      <c r="R20" s="72"/>
      <c r="S20" s="312"/>
      <c r="T20" s="314"/>
      <c r="U20" s="315"/>
      <c r="V20" s="315"/>
      <c r="W20" s="316"/>
      <c r="X20" s="317"/>
      <c r="Y20" s="317"/>
      <c r="Z20" s="318"/>
      <c r="AA20" s="319"/>
      <c r="AB20" s="319"/>
      <c r="AC20" s="320"/>
      <c r="AD20" s="319"/>
      <c r="AE20" s="319"/>
      <c r="AF20" s="318"/>
      <c r="AG20" s="319">
        <f t="shared" si="0"/>
        <v>0</v>
      </c>
      <c r="AH20" s="319"/>
      <c r="AI20" s="318"/>
      <c r="AJ20" s="319">
        <f t="shared" si="1"/>
        <v>0</v>
      </c>
      <c r="AK20" s="312"/>
      <c r="AL20" s="321"/>
      <c r="AM20" s="322">
        <f t="shared" si="2"/>
        <v>-458324</v>
      </c>
      <c r="AN20" s="180"/>
    </row>
    <row r="21" spans="1:40" ht="30" customHeight="1" x14ac:dyDescent="0.2">
      <c r="A21" s="306">
        <v>15</v>
      </c>
      <c r="B21" s="307"/>
      <c r="C21" s="308"/>
      <c r="D21" s="309"/>
      <c r="E21" s="307"/>
      <c r="F21" s="310"/>
      <c r="G21" s="309"/>
      <c r="H21" s="307"/>
      <c r="I21" s="310" t="s">
        <v>217</v>
      </c>
      <c r="J21" s="309"/>
      <c r="K21" s="307"/>
      <c r="L21" s="310" t="s">
        <v>63</v>
      </c>
      <c r="M21" s="309"/>
      <c r="N21" s="311"/>
      <c r="O21" s="310" t="s">
        <v>93</v>
      </c>
      <c r="P21" s="312"/>
      <c r="Q21" s="313"/>
      <c r="R21" s="72"/>
      <c r="S21" s="312"/>
      <c r="T21" s="314"/>
      <c r="U21" s="315"/>
      <c r="V21" s="315"/>
      <c r="W21" s="316"/>
      <c r="X21" s="317"/>
      <c r="Y21" s="317"/>
      <c r="Z21" s="318"/>
      <c r="AA21" s="319"/>
      <c r="AB21" s="319"/>
      <c r="AC21" s="320"/>
      <c r="AD21" s="319"/>
      <c r="AE21" s="319"/>
      <c r="AF21" s="318"/>
      <c r="AG21" s="319">
        <f t="shared" si="0"/>
        <v>0</v>
      </c>
      <c r="AH21" s="319"/>
      <c r="AI21" s="318"/>
      <c r="AJ21" s="319">
        <f t="shared" si="1"/>
        <v>0</v>
      </c>
      <c r="AK21" s="312"/>
      <c r="AL21" s="321"/>
      <c r="AM21" s="322">
        <f t="shared" si="2"/>
        <v>-458324</v>
      </c>
      <c r="AN21" s="180"/>
    </row>
    <row r="22" spans="1:40" ht="30" customHeight="1" x14ac:dyDescent="0.2">
      <c r="A22" s="67">
        <v>16</v>
      </c>
      <c r="B22" s="120"/>
      <c r="C22" s="118"/>
      <c r="D22" s="121"/>
      <c r="E22" s="120"/>
      <c r="F22" s="70" t="s">
        <v>237</v>
      </c>
      <c r="G22" s="121"/>
      <c r="H22" s="120"/>
      <c r="I22" s="70" t="s">
        <v>238</v>
      </c>
      <c r="J22" s="121"/>
      <c r="K22" s="120"/>
      <c r="L22" s="70" t="s">
        <v>87</v>
      </c>
      <c r="M22" s="121"/>
      <c r="N22" s="122"/>
      <c r="O22" s="70" t="s">
        <v>89</v>
      </c>
      <c r="P22" s="123"/>
      <c r="Q22" s="124"/>
      <c r="R22" s="73" t="s">
        <v>54</v>
      </c>
      <c r="S22" s="123"/>
      <c r="T22" s="125"/>
      <c r="U22" s="74">
        <v>313000</v>
      </c>
      <c r="V22" s="74"/>
      <c r="W22" s="126"/>
      <c r="X22" s="76"/>
      <c r="Y22" s="76"/>
      <c r="Z22" s="127"/>
      <c r="AA22" s="78"/>
      <c r="AB22" s="78"/>
      <c r="AC22" s="128"/>
      <c r="AD22" s="78"/>
      <c r="AE22" s="78"/>
      <c r="AF22" s="127"/>
      <c r="AG22" s="78">
        <f t="shared" si="0"/>
        <v>0</v>
      </c>
      <c r="AH22" s="78"/>
      <c r="AI22" s="127"/>
      <c r="AJ22" s="78">
        <f t="shared" si="1"/>
        <v>0</v>
      </c>
      <c r="AK22" s="123"/>
      <c r="AL22" s="179"/>
      <c r="AM22" s="322">
        <f t="shared" si="2"/>
        <v>-145324</v>
      </c>
      <c r="AN22" s="180"/>
    </row>
    <row r="23" spans="1:40" ht="30" customHeight="1" x14ac:dyDescent="0.2">
      <c r="A23" s="67"/>
      <c r="B23" s="120"/>
      <c r="C23" s="68"/>
      <c r="D23" s="121"/>
      <c r="E23" s="120"/>
      <c r="F23" s="70"/>
      <c r="G23" s="121"/>
      <c r="H23" s="120"/>
      <c r="I23" s="70"/>
      <c r="J23" s="121"/>
      <c r="K23" s="120"/>
      <c r="L23" s="70"/>
      <c r="M23" s="121"/>
      <c r="N23" s="122"/>
      <c r="O23" s="70"/>
      <c r="P23" s="123"/>
      <c r="Q23" s="124"/>
      <c r="R23" s="73"/>
      <c r="S23" s="123"/>
      <c r="T23" s="125"/>
      <c r="U23" s="74"/>
      <c r="V23" s="74"/>
      <c r="W23" s="126"/>
      <c r="X23" s="76"/>
      <c r="Y23" s="76"/>
      <c r="Z23" s="127"/>
      <c r="AA23" s="78"/>
      <c r="AB23" s="78"/>
      <c r="AC23" s="128"/>
      <c r="AD23" s="78"/>
      <c r="AE23" s="78"/>
      <c r="AF23" s="127"/>
      <c r="AG23" s="78">
        <f t="shared" si="0"/>
        <v>0</v>
      </c>
      <c r="AH23" s="78"/>
      <c r="AI23" s="127"/>
      <c r="AJ23" s="78">
        <f t="shared" si="1"/>
        <v>0</v>
      </c>
      <c r="AK23" s="123"/>
      <c r="AL23" s="179"/>
      <c r="AM23" s="322">
        <f t="shared" si="2"/>
        <v>-145324</v>
      </c>
      <c r="AN23" s="180"/>
    </row>
    <row r="24" spans="1:40" ht="30" customHeight="1" x14ac:dyDescent="0.2">
      <c r="A24" s="67"/>
      <c r="B24" s="120"/>
      <c r="C24" s="68"/>
      <c r="D24" s="121"/>
      <c r="E24" s="120"/>
      <c r="F24" s="70"/>
      <c r="G24" s="121"/>
      <c r="H24" s="120"/>
      <c r="I24" s="70"/>
      <c r="J24" s="121"/>
      <c r="K24" s="120"/>
      <c r="L24" s="70"/>
      <c r="M24" s="121"/>
      <c r="N24" s="122"/>
      <c r="O24" s="70"/>
      <c r="P24" s="123"/>
      <c r="Q24" s="124"/>
      <c r="R24" s="73"/>
      <c r="S24" s="123"/>
      <c r="T24" s="125"/>
      <c r="U24" s="74"/>
      <c r="V24" s="74"/>
      <c r="W24" s="126"/>
      <c r="X24" s="76"/>
      <c r="Y24" s="76"/>
      <c r="Z24" s="127"/>
      <c r="AA24" s="78"/>
      <c r="AB24" s="78"/>
      <c r="AC24" s="128"/>
      <c r="AD24" s="78"/>
      <c r="AE24" s="78"/>
      <c r="AF24" s="127"/>
      <c r="AG24" s="78">
        <f t="shared" si="0"/>
        <v>0</v>
      </c>
      <c r="AH24" s="78"/>
      <c r="AI24" s="127"/>
      <c r="AJ24" s="78">
        <f t="shared" si="1"/>
        <v>0</v>
      </c>
      <c r="AK24" s="123"/>
      <c r="AL24" s="179"/>
      <c r="AM24" s="322">
        <f t="shared" si="2"/>
        <v>-145324</v>
      </c>
      <c r="AN24" s="180"/>
    </row>
    <row r="25" spans="1:40" ht="30" customHeight="1" x14ac:dyDescent="0.2">
      <c r="A25" s="67"/>
      <c r="B25" s="120"/>
      <c r="C25" s="68"/>
      <c r="D25" s="121"/>
      <c r="E25" s="120"/>
      <c r="F25" s="70"/>
      <c r="G25" s="121"/>
      <c r="H25" s="120"/>
      <c r="I25" s="70"/>
      <c r="J25" s="121"/>
      <c r="K25" s="120"/>
      <c r="L25" s="70"/>
      <c r="M25" s="121"/>
      <c r="N25" s="122"/>
      <c r="O25" s="70"/>
      <c r="P25" s="123"/>
      <c r="Q25" s="124"/>
      <c r="R25" s="73"/>
      <c r="S25" s="123"/>
      <c r="T25" s="125"/>
      <c r="U25" s="74"/>
      <c r="V25" s="74"/>
      <c r="W25" s="126"/>
      <c r="X25" s="76"/>
      <c r="Y25" s="76"/>
      <c r="Z25" s="127"/>
      <c r="AA25" s="78"/>
      <c r="AB25" s="78"/>
      <c r="AC25" s="128"/>
      <c r="AD25" s="78"/>
      <c r="AE25" s="78"/>
      <c r="AF25" s="127"/>
      <c r="AG25" s="78">
        <f t="shared" si="0"/>
        <v>0</v>
      </c>
      <c r="AH25" s="78"/>
      <c r="AI25" s="127"/>
      <c r="AJ25" s="127"/>
      <c r="AK25" s="123"/>
      <c r="AL25" s="179"/>
      <c r="AM25" s="322">
        <f t="shared" si="2"/>
        <v>-145324</v>
      </c>
      <c r="AN25" s="180"/>
    </row>
    <row r="26" spans="1:40" ht="30" customHeight="1" x14ac:dyDescent="0.2">
      <c r="A26" s="67"/>
      <c r="B26" s="120"/>
      <c r="C26" s="68"/>
      <c r="D26" s="121"/>
      <c r="E26" s="120"/>
      <c r="F26" s="70"/>
      <c r="G26" s="121"/>
      <c r="H26" s="120"/>
      <c r="I26" s="70"/>
      <c r="J26" s="121"/>
      <c r="K26" s="120"/>
      <c r="L26" s="70"/>
      <c r="M26" s="121"/>
      <c r="N26" s="122"/>
      <c r="O26" s="70"/>
      <c r="P26" s="123"/>
      <c r="Q26" s="124"/>
      <c r="R26" s="73"/>
      <c r="S26" s="123"/>
      <c r="T26" s="125"/>
      <c r="U26" s="74"/>
      <c r="V26" s="74"/>
      <c r="W26" s="126"/>
      <c r="X26" s="76"/>
      <c r="Y26" s="76"/>
      <c r="Z26" s="127"/>
      <c r="AA26" s="78"/>
      <c r="AB26" s="78"/>
      <c r="AC26" s="128"/>
      <c r="AD26" s="78"/>
      <c r="AE26" s="78"/>
      <c r="AF26" s="127"/>
      <c r="AG26" s="78">
        <f t="shared" si="0"/>
        <v>0</v>
      </c>
      <c r="AH26" s="79"/>
      <c r="AI26" s="135"/>
      <c r="AJ26" s="78">
        <f t="shared" si="1"/>
        <v>0</v>
      </c>
      <c r="AK26" s="131"/>
      <c r="AL26" s="181"/>
      <c r="AM26" s="322">
        <f t="shared" si="2"/>
        <v>-145324</v>
      </c>
      <c r="AN26" s="182"/>
    </row>
    <row r="27" spans="1:40" ht="30" customHeight="1" x14ac:dyDescent="0.2">
      <c r="A27" s="67"/>
      <c r="B27" s="120"/>
      <c r="C27" s="68"/>
      <c r="D27" s="121"/>
      <c r="E27" s="120"/>
      <c r="F27" s="70"/>
      <c r="G27" s="121"/>
      <c r="H27" s="120"/>
      <c r="I27" s="70"/>
      <c r="J27" s="121"/>
      <c r="K27" s="120"/>
      <c r="L27" s="70"/>
      <c r="M27" s="121"/>
      <c r="N27" s="122"/>
      <c r="O27" s="70"/>
      <c r="P27" s="123"/>
      <c r="Q27" s="124"/>
      <c r="R27" s="73"/>
      <c r="S27" s="123"/>
      <c r="T27" s="125"/>
      <c r="U27" s="74"/>
      <c r="V27" s="74"/>
      <c r="W27" s="126"/>
      <c r="X27" s="76"/>
      <c r="Y27" s="76"/>
      <c r="Z27" s="127"/>
      <c r="AA27" s="78"/>
      <c r="AB27" s="78"/>
      <c r="AC27" s="128"/>
      <c r="AD27" s="78"/>
      <c r="AE27" s="78"/>
      <c r="AF27" s="127"/>
      <c r="AG27" s="78">
        <f t="shared" si="0"/>
        <v>0</v>
      </c>
      <c r="AH27" s="78"/>
      <c r="AI27" s="127"/>
      <c r="AJ27" s="78">
        <f t="shared" si="1"/>
        <v>0</v>
      </c>
      <c r="AK27" s="123"/>
      <c r="AL27" s="179"/>
      <c r="AM27" s="322">
        <f t="shared" si="2"/>
        <v>-145324</v>
      </c>
      <c r="AN27" s="180"/>
    </row>
    <row r="28" spans="1:40" ht="30" customHeight="1" x14ac:dyDescent="0.2">
      <c r="A28" s="67"/>
      <c r="B28" s="129"/>
      <c r="C28" s="69"/>
      <c r="D28" s="130"/>
      <c r="E28" s="129"/>
      <c r="F28" s="71"/>
      <c r="G28" s="130"/>
      <c r="H28" s="129"/>
      <c r="I28" s="71"/>
      <c r="J28" s="130"/>
      <c r="K28" s="129"/>
      <c r="L28" s="70"/>
      <c r="M28" s="121"/>
      <c r="N28" s="122"/>
      <c r="O28" s="70"/>
      <c r="P28" s="131"/>
      <c r="Q28" s="132"/>
      <c r="R28" s="73"/>
      <c r="S28" s="131"/>
      <c r="T28" s="133"/>
      <c r="U28" s="75"/>
      <c r="V28" s="75"/>
      <c r="W28" s="134"/>
      <c r="X28" s="77"/>
      <c r="Y28" s="77"/>
      <c r="Z28" s="135"/>
      <c r="AA28" s="79"/>
      <c r="AB28" s="79"/>
      <c r="AC28" s="136"/>
      <c r="AD28" s="79"/>
      <c r="AE28" s="79"/>
      <c r="AF28" s="135"/>
      <c r="AG28" s="78">
        <f t="shared" si="0"/>
        <v>0</v>
      </c>
      <c r="AH28" s="78"/>
      <c r="AI28" s="127"/>
      <c r="AJ28" s="78">
        <f t="shared" si="1"/>
        <v>0</v>
      </c>
      <c r="AK28" s="123"/>
      <c r="AL28" s="179"/>
      <c r="AM28" s="322">
        <f t="shared" si="2"/>
        <v>-145324</v>
      </c>
      <c r="AN28" s="180"/>
    </row>
    <row r="29" spans="1:40" ht="30" customHeight="1" x14ac:dyDescent="0.2">
      <c r="A29" s="67"/>
      <c r="B29" s="120"/>
      <c r="C29" s="68"/>
      <c r="D29" s="121"/>
      <c r="E29" s="120"/>
      <c r="F29" s="70"/>
      <c r="G29" s="121"/>
      <c r="H29" s="120"/>
      <c r="I29" s="70"/>
      <c r="J29" s="121"/>
      <c r="K29" s="120"/>
      <c r="L29" s="70"/>
      <c r="M29" s="121"/>
      <c r="N29" s="122"/>
      <c r="O29" s="70"/>
      <c r="P29" s="123"/>
      <c r="Q29" s="124"/>
      <c r="R29" s="73"/>
      <c r="S29" s="123"/>
      <c r="T29" s="125"/>
      <c r="U29" s="74"/>
      <c r="V29" s="74"/>
      <c r="W29" s="126"/>
      <c r="X29" s="76"/>
      <c r="Y29" s="76"/>
      <c r="Z29" s="127"/>
      <c r="AA29" s="78"/>
      <c r="AB29" s="78"/>
      <c r="AC29" s="128"/>
      <c r="AD29" s="78"/>
      <c r="AE29" s="78"/>
      <c r="AF29" s="127"/>
      <c r="AG29" s="78">
        <f t="shared" si="0"/>
        <v>0</v>
      </c>
      <c r="AH29" s="78"/>
      <c r="AI29" s="127"/>
      <c r="AJ29" s="78">
        <f t="shared" si="1"/>
        <v>0</v>
      </c>
      <c r="AK29" s="123"/>
      <c r="AL29" s="179"/>
      <c r="AM29" s="322">
        <f t="shared" si="2"/>
        <v>-145324</v>
      </c>
      <c r="AN29" s="180"/>
    </row>
    <row r="30" spans="1:40" ht="30" customHeight="1" x14ac:dyDescent="0.2">
      <c r="A30" s="67"/>
      <c r="B30" s="120"/>
      <c r="C30" s="68"/>
      <c r="D30" s="121"/>
      <c r="E30" s="120"/>
      <c r="F30" s="70"/>
      <c r="G30" s="121"/>
      <c r="H30" s="120"/>
      <c r="I30" s="70"/>
      <c r="J30" s="121"/>
      <c r="K30" s="120"/>
      <c r="L30" s="70"/>
      <c r="M30" s="121"/>
      <c r="N30" s="122"/>
      <c r="O30" s="70"/>
      <c r="P30" s="123"/>
      <c r="Q30" s="124"/>
      <c r="R30" s="73"/>
      <c r="S30" s="123"/>
      <c r="T30" s="125"/>
      <c r="U30" s="74"/>
      <c r="V30" s="74"/>
      <c r="W30" s="126"/>
      <c r="X30" s="76"/>
      <c r="Y30" s="76"/>
      <c r="Z30" s="127"/>
      <c r="AA30" s="78"/>
      <c r="AB30" s="78"/>
      <c r="AC30" s="128"/>
      <c r="AD30" s="78"/>
      <c r="AE30" s="78"/>
      <c r="AF30" s="127"/>
      <c r="AG30" s="78">
        <f t="shared" si="0"/>
        <v>0</v>
      </c>
      <c r="AH30" s="78"/>
      <c r="AI30" s="127"/>
      <c r="AJ30" s="78">
        <f t="shared" si="1"/>
        <v>0</v>
      </c>
      <c r="AK30" s="123"/>
      <c r="AL30" s="179"/>
      <c r="AM30" s="322">
        <f t="shared" si="2"/>
        <v>-145324</v>
      </c>
      <c r="AN30" s="180"/>
    </row>
    <row r="31" spans="1:40" ht="30" customHeight="1" x14ac:dyDescent="0.2">
      <c r="A31" s="67"/>
      <c r="B31" s="120"/>
      <c r="C31" s="68"/>
      <c r="D31" s="121"/>
      <c r="E31" s="120"/>
      <c r="F31" s="70"/>
      <c r="G31" s="121"/>
      <c r="H31" s="120"/>
      <c r="I31" s="70"/>
      <c r="J31" s="121"/>
      <c r="K31" s="120"/>
      <c r="L31" s="70"/>
      <c r="M31" s="121"/>
      <c r="N31" s="122"/>
      <c r="O31" s="70"/>
      <c r="P31" s="123"/>
      <c r="Q31" s="124"/>
      <c r="R31" s="73"/>
      <c r="S31" s="123"/>
      <c r="T31" s="125"/>
      <c r="U31" s="74"/>
      <c r="V31" s="74"/>
      <c r="W31" s="126"/>
      <c r="X31" s="76"/>
      <c r="Y31" s="76"/>
      <c r="Z31" s="127"/>
      <c r="AA31" s="78"/>
      <c r="AB31" s="78"/>
      <c r="AC31" s="128"/>
      <c r="AD31" s="78"/>
      <c r="AE31" s="78"/>
      <c r="AF31" s="127"/>
      <c r="AG31" s="78">
        <f t="shared" si="0"/>
        <v>0</v>
      </c>
      <c r="AH31" s="78"/>
      <c r="AI31" s="127"/>
      <c r="AJ31" s="78">
        <f t="shared" si="1"/>
        <v>0</v>
      </c>
      <c r="AK31" s="123"/>
      <c r="AL31" s="179"/>
      <c r="AM31" s="322">
        <f t="shared" si="2"/>
        <v>-145324</v>
      </c>
      <c r="AN31" s="180"/>
    </row>
    <row r="32" spans="1:40" ht="30" customHeight="1" x14ac:dyDescent="0.2">
      <c r="A32" s="67"/>
      <c r="B32" s="120"/>
      <c r="C32" s="68"/>
      <c r="D32" s="121"/>
      <c r="E32" s="120"/>
      <c r="F32" s="70"/>
      <c r="G32" s="121"/>
      <c r="H32" s="120"/>
      <c r="I32" s="70"/>
      <c r="J32" s="121"/>
      <c r="K32" s="120"/>
      <c r="L32" s="70"/>
      <c r="M32" s="121"/>
      <c r="N32" s="122"/>
      <c r="O32" s="70"/>
      <c r="P32" s="123"/>
      <c r="Q32" s="124"/>
      <c r="R32" s="73"/>
      <c r="S32" s="123"/>
      <c r="T32" s="125"/>
      <c r="U32" s="74"/>
      <c r="V32" s="74"/>
      <c r="W32" s="126"/>
      <c r="X32" s="76"/>
      <c r="Y32" s="76"/>
      <c r="Z32" s="127"/>
      <c r="AA32" s="78"/>
      <c r="AB32" s="78"/>
      <c r="AC32" s="128"/>
      <c r="AD32" s="78"/>
      <c r="AE32" s="78"/>
      <c r="AF32" s="127"/>
      <c r="AG32" s="78">
        <f t="shared" si="0"/>
        <v>0</v>
      </c>
      <c r="AH32" s="78"/>
      <c r="AI32" s="127"/>
      <c r="AJ32" s="78">
        <f t="shared" si="1"/>
        <v>0</v>
      </c>
      <c r="AK32" s="123"/>
      <c r="AL32" s="179"/>
      <c r="AM32" s="322">
        <f t="shared" si="2"/>
        <v>-145324</v>
      </c>
      <c r="AN32" s="180"/>
    </row>
    <row r="33" spans="1:40" ht="30" customHeight="1" x14ac:dyDescent="0.2">
      <c r="A33" s="67"/>
      <c r="B33" s="120"/>
      <c r="C33" s="68"/>
      <c r="D33" s="121"/>
      <c r="E33" s="120"/>
      <c r="F33" s="70"/>
      <c r="G33" s="121"/>
      <c r="H33" s="120"/>
      <c r="I33" s="70"/>
      <c r="J33" s="121"/>
      <c r="K33" s="120"/>
      <c r="L33" s="70"/>
      <c r="M33" s="121"/>
      <c r="N33" s="122"/>
      <c r="O33" s="70"/>
      <c r="P33" s="123"/>
      <c r="Q33" s="124"/>
      <c r="R33" s="73"/>
      <c r="S33" s="123"/>
      <c r="T33" s="125"/>
      <c r="U33" s="74"/>
      <c r="V33" s="74"/>
      <c r="W33" s="126"/>
      <c r="X33" s="76"/>
      <c r="Y33" s="76"/>
      <c r="Z33" s="127"/>
      <c r="AA33" s="78"/>
      <c r="AB33" s="78"/>
      <c r="AC33" s="128"/>
      <c r="AD33" s="78"/>
      <c r="AE33" s="78"/>
      <c r="AF33" s="127"/>
      <c r="AG33" s="78">
        <f t="shared" si="0"/>
        <v>0</v>
      </c>
      <c r="AH33" s="78"/>
      <c r="AI33" s="127"/>
      <c r="AJ33" s="78">
        <f t="shared" si="1"/>
        <v>0</v>
      </c>
      <c r="AK33" s="123"/>
      <c r="AL33" s="179"/>
      <c r="AM33" s="322">
        <f t="shared" si="2"/>
        <v>-145324</v>
      </c>
      <c r="AN33" s="180"/>
    </row>
    <row r="34" spans="1:40" ht="30" customHeight="1" x14ac:dyDescent="0.2">
      <c r="A34" s="67"/>
      <c r="B34" s="120"/>
      <c r="C34" s="68"/>
      <c r="D34" s="121"/>
      <c r="E34" s="120"/>
      <c r="F34" s="70"/>
      <c r="G34" s="121"/>
      <c r="H34" s="120"/>
      <c r="I34" s="70"/>
      <c r="J34" s="121"/>
      <c r="K34" s="120"/>
      <c r="L34" s="70"/>
      <c r="M34" s="121"/>
      <c r="N34" s="122"/>
      <c r="O34" s="70"/>
      <c r="P34" s="123"/>
      <c r="Q34" s="124"/>
      <c r="R34" s="73"/>
      <c r="S34" s="123"/>
      <c r="T34" s="125"/>
      <c r="U34" s="74"/>
      <c r="V34" s="74"/>
      <c r="W34" s="126"/>
      <c r="X34" s="76"/>
      <c r="Y34" s="76"/>
      <c r="Z34" s="127"/>
      <c r="AA34" s="78"/>
      <c r="AB34" s="78"/>
      <c r="AC34" s="128"/>
      <c r="AD34" s="78"/>
      <c r="AE34" s="78"/>
      <c r="AF34" s="127"/>
      <c r="AG34" s="78">
        <f t="shared" si="0"/>
        <v>0</v>
      </c>
      <c r="AH34" s="78"/>
      <c r="AI34" s="127"/>
      <c r="AJ34" s="78">
        <f t="shared" si="1"/>
        <v>0</v>
      </c>
      <c r="AK34" s="123"/>
      <c r="AL34" s="179"/>
      <c r="AM34" s="322">
        <f t="shared" si="2"/>
        <v>-145324</v>
      </c>
      <c r="AN34" s="180"/>
    </row>
    <row r="35" spans="1:40" ht="30" customHeight="1" x14ac:dyDescent="0.2">
      <c r="A35" s="67"/>
      <c r="B35" s="120"/>
      <c r="C35" s="68"/>
      <c r="D35" s="121"/>
      <c r="E35" s="120"/>
      <c r="F35" s="70"/>
      <c r="G35" s="121"/>
      <c r="H35" s="120"/>
      <c r="I35" s="70"/>
      <c r="J35" s="121"/>
      <c r="K35" s="120"/>
      <c r="L35" s="70"/>
      <c r="M35" s="121"/>
      <c r="N35" s="122"/>
      <c r="O35" s="70"/>
      <c r="P35" s="123"/>
      <c r="Q35" s="124"/>
      <c r="R35" s="73"/>
      <c r="S35" s="123"/>
      <c r="T35" s="125"/>
      <c r="U35" s="74"/>
      <c r="V35" s="74"/>
      <c r="W35" s="126"/>
      <c r="X35" s="76"/>
      <c r="Y35" s="76"/>
      <c r="Z35" s="127"/>
      <c r="AA35" s="78"/>
      <c r="AB35" s="78"/>
      <c r="AC35" s="128"/>
      <c r="AD35" s="78"/>
      <c r="AE35" s="78"/>
      <c r="AF35" s="127"/>
      <c r="AG35" s="78">
        <f t="shared" si="0"/>
        <v>0</v>
      </c>
      <c r="AH35" s="78"/>
      <c r="AI35" s="127"/>
      <c r="AJ35" s="78">
        <f t="shared" si="1"/>
        <v>0</v>
      </c>
      <c r="AK35" s="123"/>
      <c r="AL35" s="179"/>
      <c r="AM35" s="322">
        <f t="shared" si="2"/>
        <v>-145324</v>
      </c>
      <c r="AN35" s="180"/>
    </row>
    <row r="36" spans="1:40" ht="30" customHeight="1" x14ac:dyDescent="0.2">
      <c r="A36" s="67"/>
      <c r="B36" s="120"/>
      <c r="C36" s="68"/>
      <c r="D36" s="121"/>
      <c r="E36" s="120"/>
      <c r="F36" s="70"/>
      <c r="G36" s="121"/>
      <c r="H36" s="120"/>
      <c r="I36" s="70"/>
      <c r="J36" s="121"/>
      <c r="K36" s="120"/>
      <c r="L36" s="70"/>
      <c r="M36" s="121"/>
      <c r="N36" s="122"/>
      <c r="O36" s="70"/>
      <c r="P36" s="123"/>
      <c r="Q36" s="124"/>
      <c r="R36" s="73"/>
      <c r="S36" s="123"/>
      <c r="T36" s="125"/>
      <c r="U36" s="74"/>
      <c r="V36" s="74"/>
      <c r="W36" s="126"/>
      <c r="X36" s="76"/>
      <c r="Y36" s="76"/>
      <c r="Z36" s="127"/>
      <c r="AA36" s="78"/>
      <c r="AB36" s="78"/>
      <c r="AC36" s="128"/>
      <c r="AD36" s="78"/>
      <c r="AE36" s="78"/>
      <c r="AF36" s="127"/>
      <c r="AG36" s="78">
        <f t="shared" si="0"/>
        <v>0</v>
      </c>
      <c r="AH36" s="78"/>
      <c r="AI36" s="127"/>
      <c r="AJ36" s="78">
        <f t="shared" si="1"/>
        <v>0</v>
      </c>
      <c r="AK36" s="123"/>
      <c r="AL36" s="179"/>
      <c r="AM36" s="322">
        <f t="shared" si="2"/>
        <v>-145324</v>
      </c>
      <c r="AN36" s="180"/>
    </row>
    <row r="37" spans="1:40" ht="30" customHeight="1" x14ac:dyDescent="0.2">
      <c r="A37" s="67"/>
      <c r="B37" s="120"/>
      <c r="C37" s="68"/>
      <c r="D37" s="121"/>
      <c r="E37" s="120"/>
      <c r="F37" s="70"/>
      <c r="G37" s="121"/>
      <c r="H37" s="120"/>
      <c r="I37" s="70"/>
      <c r="J37" s="121"/>
      <c r="K37" s="120"/>
      <c r="L37" s="70"/>
      <c r="M37" s="121"/>
      <c r="N37" s="122"/>
      <c r="O37" s="70"/>
      <c r="P37" s="123"/>
      <c r="Q37" s="124"/>
      <c r="R37" s="73"/>
      <c r="S37" s="123"/>
      <c r="T37" s="125"/>
      <c r="U37" s="74"/>
      <c r="V37" s="74"/>
      <c r="W37" s="126"/>
      <c r="X37" s="76"/>
      <c r="Y37" s="76"/>
      <c r="Z37" s="127"/>
      <c r="AA37" s="78"/>
      <c r="AB37" s="78"/>
      <c r="AC37" s="128"/>
      <c r="AD37" s="78"/>
      <c r="AE37" s="78"/>
      <c r="AF37" s="127"/>
      <c r="AG37" s="78">
        <f t="shared" si="0"/>
        <v>0</v>
      </c>
      <c r="AH37" s="78"/>
      <c r="AI37" s="127"/>
      <c r="AJ37" s="78">
        <f t="shared" si="1"/>
        <v>0</v>
      </c>
      <c r="AK37" s="123"/>
      <c r="AL37" s="179"/>
      <c r="AM37" s="322">
        <f t="shared" si="2"/>
        <v>-145324</v>
      </c>
      <c r="AN37" s="180"/>
    </row>
    <row r="38" spans="1:40" ht="30" customHeight="1" x14ac:dyDescent="0.2">
      <c r="A38" s="67"/>
      <c r="B38" s="120"/>
      <c r="C38" s="68"/>
      <c r="D38" s="121"/>
      <c r="E38" s="120"/>
      <c r="F38" s="70"/>
      <c r="G38" s="121"/>
      <c r="H38" s="120"/>
      <c r="I38" s="70"/>
      <c r="J38" s="121"/>
      <c r="K38" s="120"/>
      <c r="L38" s="70"/>
      <c r="M38" s="121"/>
      <c r="N38" s="122"/>
      <c r="O38" s="70"/>
      <c r="P38" s="123"/>
      <c r="Q38" s="124"/>
      <c r="R38" s="73"/>
      <c r="S38" s="123"/>
      <c r="T38" s="125"/>
      <c r="U38" s="74"/>
      <c r="V38" s="74"/>
      <c r="W38" s="126"/>
      <c r="X38" s="76"/>
      <c r="Y38" s="76"/>
      <c r="Z38" s="127"/>
      <c r="AA38" s="78"/>
      <c r="AB38" s="78"/>
      <c r="AC38" s="128"/>
      <c r="AD38" s="78"/>
      <c r="AE38" s="78"/>
      <c r="AF38" s="127"/>
      <c r="AG38" s="78">
        <f t="shared" si="0"/>
        <v>0</v>
      </c>
      <c r="AH38" s="78"/>
      <c r="AI38" s="127"/>
      <c r="AJ38" s="78">
        <f t="shared" si="1"/>
        <v>0</v>
      </c>
      <c r="AK38" s="123"/>
      <c r="AL38" s="179"/>
      <c r="AM38" s="322">
        <f t="shared" si="2"/>
        <v>-145324</v>
      </c>
      <c r="AN38" s="180"/>
    </row>
    <row r="39" spans="1:40" ht="30" customHeight="1" x14ac:dyDescent="0.2">
      <c r="A39" s="67"/>
      <c r="B39" s="120"/>
      <c r="C39" s="68"/>
      <c r="D39" s="121"/>
      <c r="E39" s="120"/>
      <c r="F39" s="70"/>
      <c r="G39" s="121"/>
      <c r="H39" s="120"/>
      <c r="I39" s="70"/>
      <c r="J39" s="121"/>
      <c r="K39" s="120"/>
      <c r="L39" s="70"/>
      <c r="M39" s="121"/>
      <c r="N39" s="122"/>
      <c r="O39" s="70"/>
      <c r="P39" s="123"/>
      <c r="Q39" s="124"/>
      <c r="R39" s="73"/>
      <c r="S39" s="123"/>
      <c r="T39" s="125"/>
      <c r="U39" s="74"/>
      <c r="V39" s="74"/>
      <c r="W39" s="126"/>
      <c r="X39" s="76"/>
      <c r="Y39" s="76"/>
      <c r="Z39" s="127"/>
      <c r="AA39" s="78"/>
      <c r="AB39" s="78"/>
      <c r="AC39" s="128"/>
      <c r="AD39" s="78"/>
      <c r="AE39" s="78"/>
      <c r="AF39" s="127"/>
      <c r="AG39" s="78">
        <f t="shared" si="0"/>
        <v>0</v>
      </c>
      <c r="AH39" s="78"/>
      <c r="AI39" s="127"/>
      <c r="AJ39" s="78">
        <f t="shared" si="1"/>
        <v>0</v>
      </c>
      <c r="AK39" s="123"/>
      <c r="AL39" s="179"/>
      <c r="AM39" s="322">
        <f t="shared" si="2"/>
        <v>-145324</v>
      </c>
      <c r="AN39" s="180"/>
    </row>
    <row r="40" spans="1:40" ht="30" customHeight="1" x14ac:dyDescent="0.2">
      <c r="A40" s="67"/>
      <c r="B40" s="120"/>
      <c r="C40" s="68"/>
      <c r="D40" s="121"/>
      <c r="E40" s="120"/>
      <c r="F40" s="70"/>
      <c r="G40" s="121"/>
      <c r="H40" s="120"/>
      <c r="I40" s="70"/>
      <c r="J40" s="121"/>
      <c r="K40" s="120"/>
      <c r="L40" s="70"/>
      <c r="M40" s="121"/>
      <c r="N40" s="122"/>
      <c r="O40" s="70"/>
      <c r="P40" s="123"/>
      <c r="Q40" s="124"/>
      <c r="R40" s="73"/>
      <c r="S40" s="123"/>
      <c r="T40" s="125"/>
      <c r="U40" s="74"/>
      <c r="V40" s="74"/>
      <c r="W40" s="126"/>
      <c r="X40" s="76"/>
      <c r="Y40" s="76"/>
      <c r="Z40" s="127"/>
      <c r="AA40" s="78"/>
      <c r="AB40" s="78"/>
      <c r="AC40" s="128"/>
      <c r="AD40" s="78"/>
      <c r="AE40" s="197"/>
      <c r="AF40" s="78"/>
      <c r="AG40" s="78">
        <f t="shared" si="0"/>
        <v>0</v>
      </c>
      <c r="AH40" s="78"/>
      <c r="AI40" s="127"/>
      <c r="AJ40" s="78">
        <f t="shared" si="1"/>
        <v>0</v>
      </c>
      <c r="AK40" s="121"/>
      <c r="AL40" s="183"/>
      <c r="AM40" s="322">
        <f t="shared" si="2"/>
        <v>-145324</v>
      </c>
      <c r="AN40" s="180"/>
    </row>
    <row r="41" spans="1:40" ht="30" customHeight="1" x14ac:dyDescent="0.2">
      <c r="A41" s="67"/>
      <c r="B41" s="120"/>
      <c r="C41" s="68"/>
      <c r="D41" s="121"/>
      <c r="E41" s="120"/>
      <c r="F41" s="70"/>
      <c r="G41" s="121"/>
      <c r="H41" s="120"/>
      <c r="I41" s="70"/>
      <c r="J41" s="121"/>
      <c r="K41" s="120"/>
      <c r="L41" s="70"/>
      <c r="M41" s="121"/>
      <c r="N41" s="122"/>
      <c r="O41" s="70"/>
      <c r="P41" s="123"/>
      <c r="Q41" s="124"/>
      <c r="R41" s="73"/>
      <c r="S41" s="123"/>
      <c r="T41" s="125"/>
      <c r="U41" s="74"/>
      <c r="V41" s="74"/>
      <c r="W41" s="126"/>
      <c r="X41" s="76"/>
      <c r="Y41" s="76"/>
      <c r="Z41" s="127"/>
      <c r="AA41" s="78"/>
      <c r="AB41" s="78"/>
      <c r="AC41" s="128"/>
      <c r="AD41" s="78"/>
      <c r="AE41" s="197"/>
      <c r="AF41" s="78"/>
      <c r="AG41" s="78">
        <f t="shared" si="0"/>
        <v>0</v>
      </c>
      <c r="AH41" s="78"/>
      <c r="AI41" s="127"/>
      <c r="AJ41" s="78">
        <f t="shared" si="1"/>
        <v>0</v>
      </c>
      <c r="AK41" s="121"/>
      <c r="AL41" s="183"/>
      <c r="AM41" s="322">
        <f t="shared" si="2"/>
        <v>-145324</v>
      </c>
      <c r="AN41" s="180"/>
    </row>
    <row r="42" spans="1:40" ht="30" customHeight="1" x14ac:dyDescent="0.2">
      <c r="A42" s="184"/>
      <c r="B42" s="185"/>
      <c r="C42" s="186"/>
      <c r="D42" s="187"/>
      <c r="E42" s="185"/>
      <c r="F42" s="188"/>
      <c r="G42" s="187"/>
      <c r="H42" s="185"/>
      <c r="I42" s="188"/>
      <c r="J42" s="187"/>
      <c r="K42" s="185"/>
      <c r="L42" s="188"/>
      <c r="M42" s="187"/>
      <c r="N42" s="189"/>
      <c r="O42" s="188"/>
      <c r="P42" s="190"/>
      <c r="Q42" s="187"/>
      <c r="R42" s="191"/>
      <c r="S42" s="190"/>
      <c r="T42" s="187"/>
      <c r="U42" s="192">
        <f>SUBTOTAL(9,U7:U41)</f>
        <v>913000</v>
      </c>
      <c r="V42" s="192"/>
      <c r="W42" s="193"/>
      <c r="X42" s="192">
        <f>SUBTOTAL(9,X7:X41)</f>
        <v>1058324</v>
      </c>
      <c r="Y42" s="192"/>
      <c r="Z42" s="193"/>
      <c r="AA42" s="192">
        <f>SUBTOTAL(9,AA7:AA41)</f>
        <v>908324</v>
      </c>
      <c r="AB42" s="192"/>
      <c r="AC42" s="194"/>
      <c r="AD42" s="192">
        <f>SUBTOTAL(9,AD7:AD41)</f>
        <v>848324</v>
      </c>
      <c r="AE42" s="198"/>
      <c r="AF42" s="192"/>
      <c r="AG42" s="192">
        <f>SUBTOTAL(9,AG7:AG41)</f>
        <v>60000</v>
      </c>
      <c r="AH42" s="192"/>
      <c r="AI42" s="193"/>
      <c r="AJ42" s="192">
        <f>SUBTOTAL(9,AJ7:AJ41)</f>
        <v>150000</v>
      </c>
      <c r="AK42" s="195"/>
      <c r="AL42" s="196"/>
      <c r="AM42" s="192"/>
      <c r="AN42" s="190"/>
    </row>
  </sheetData>
  <sheetProtection algorithmName="SHA-512" hashValue="wIBvTTFw1FIsVFrQEPj3sYOdrltPucNA+bIw9kAZWKfz8/zvzvEMjQMMBKkOFQgiL+vJmxcacGlHgI/e9xpa3w==" saltValue="ag6yTg8CF699wvJhVHRWWQ==" spinCount="100000" sheet="1" formatRows="0" insertRows="0" deleteRows="0"/>
  <autoFilter ref="C6:AJ42" xr:uid="{00000000-0009-0000-0000-000001000000}"/>
  <mergeCells count="17">
    <mergeCell ref="AA1:AD1"/>
    <mergeCell ref="AG1:AM1"/>
    <mergeCell ref="E2:I2"/>
    <mergeCell ref="J2:N2"/>
    <mergeCell ref="O2:X2"/>
    <mergeCell ref="AA2:AD2"/>
    <mergeCell ref="AG2:AM2"/>
    <mergeCell ref="U4:U5"/>
    <mergeCell ref="X4:X5"/>
    <mergeCell ref="AM4:AM5"/>
    <mergeCell ref="AF5:AH5"/>
    <mergeCell ref="A4:A5"/>
    <mergeCell ref="C4:C5"/>
    <mergeCell ref="F4:F5"/>
    <mergeCell ref="I4:I5"/>
    <mergeCell ref="L4:O5"/>
    <mergeCell ref="R4:R5"/>
  </mergeCells>
  <phoneticPr fontId="1"/>
  <dataValidations count="6">
    <dataValidation type="list" allowBlank="1" showInputMessage="1" showErrorMessage="1" sqref="O2:X2" xr:uid="{00000000-0002-0000-0100-000000000000}">
      <formula1>INDIRECT($E$2)</formula1>
    </dataValidation>
    <dataValidation type="list" allowBlank="1" showInputMessage="1" showErrorMessage="1" sqref="O40:O42 O7:O22" xr:uid="{00000000-0002-0000-0100-000001000000}">
      <formula1>INDIRECT($L7)</formula1>
    </dataValidation>
    <dataValidation type="list" allowBlank="1" showInputMessage="1" showErrorMessage="1" sqref="E2:I2" xr:uid="{00000000-0002-0000-0100-000002000000}">
      <formula1>助成区分</formula1>
    </dataValidation>
    <dataValidation type="custom" allowBlank="1" showInputMessage="1" showErrorMessage="1" sqref="AJ26:AJ41 AJ7:AJ24 AG7:AG41 AM7:AM41" xr:uid="{00000000-0002-0000-0100-000005000000}">
      <formula1>""</formula1>
    </dataValidation>
    <dataValidation type="list" allowBlank="1" showInputMessage="1" showErrorMessage="1" sqref="R7:R41" xr:uid="{00000000-0002-0000-0100-000003000000}">
      <formula1>種別</formula1>
    </dataValidation>
    <dataValidation type="list" allowBlank="1" showInputMessage="1" showErrorMessage="1" sqref="L7:L41" xr:uid="{00000000-0002-0000-0100-000004000000}">
      <formula1>経理区分</formula1>
    </dataValidation>
  </dataValidations>
  <printOptions horizontalCentered="1"/>
  <pageMargins left="0.39370078740157483" right="0.39370078740157483" top="0.78740157480314965" bottom="0.39370078740157483" header="0.51181102362204722" footer="0.19685039370078741"/>
  <pageSetup paperSize="9" scale="89" fitToHeight="0" orientation="landscape" cellComments="asDisplayed" r:id="rId1"/>
  <headerFooter>
    <oddHeader>&amp;C&amp;"ＭＳ ゴシック,太字"&amp;16&amp;K000000スポーツ振興くじ助成事業収支簿</oddHeader>
    <oddFooter>&amp;C&amp;P</oddFooter>
  </headerFooter>
  <rowBreaks count="1" manualBreakCount="1">
    <brk id="22" max="39"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1"/>
  <sheetViews>
    <sheetView view="pageBreakPreview" zoomScaleNormal="100" zoomScaleSheetLayoutView="100" workbookViewId="0">
      <selection activeCell="B1" sqref="B1:J1"/>
    </sheetView>
  </sheetViews>
  <sheetFormatPr defaultColWidth="9" defaultRowHeight="11" x14ac:dyDescent="0.2"/>
  <cols>
    <col min="1" max="1" width="0.90625" style="28" customWidth="1"/>
    <col min="2" max="2" width="5.08984375" style="28" customWidth="1"/>
    <col min="3" max="3" width="16.6328125" style="28" customWidth="1"/>
    <col min="4" max="10" width="10.453125" style="28" customWidth="1"/>
    <col min="11" max="11" width="0.90625" style="28" customWidth="1"/>
    <col min="12" max="12" width="9" style="28" customWidth="1"/>
    <col min="13" max="13" width="15" style="28" customWidth="1"/>
    <col min="14" max="16384" width="9" style="28"/>
  </cols>
  <sheetData>
    <row r="1" spans="1:13" ht="18.75" customHeight="1" x14ac:dyDescent="0.2">
      <c r="A1" s="82"/>
      <c r="B1" s="378" t="s">
        <v>245</v>
      </c>
      <c r="C1" s="378"/>
      <c r="D1" s="378"/>
      <c r="E1" s="378"/>
      <c r="F1" s="378"/>
      <c r="G1" s="378"/>
      <c r="H1" s="378"/>
      <c r="I1" s="378"/>
      <c r="J1" s="378"/>
      <c r="K1" s="82"/>
    </row>
    <row r="2" spans="1:13" ht="18" customHeight="1" x14ac:dyDescent="0.2">
      <c r="A2" s="81"/>
      <c r="B2" s="81"/>
      <c r="C2" s="81"/>
      <c r="D2" s="81"/>
      <c r="E2" s="81"/>
      <c r="F2" s="81"/>
      <c r="G2" s="82"/>
      <c r="H2" s="82"/>
      <c r="I2" s="82"/>
      <c r="J2" s="82"/>
      <c r="K2" s="82"/>
    </row>
    <row r="3" spans="1:13" ht="20.25" customHeight="1" x14ac:dyDescent="0.2">
      <c r="A3" s="81"/>
      <c r="B3" s="415" t="s">
        <v>0</v>
      </c>
      <c r="C3" s="443"/>
      <c r="D3" s="444" t="str">
        <f>IF(収支簿!AG1="","",収支簿!AG1)</f>
        <v/>
      </c>
      <c r="E3" s="445"/>
      <c r="F3" s="445"/>
      <c r="G3" s="446"/>
      <c r="H3" s="83"/>
      <c r="I3" s="83"/>
      <c r="J3" s="82"/>
      <c r="K3" s="82"/>
    </row>
    <row r="4" spans="1:13" ht="20.25" customHeight="1" x14ac:dyDescent="0.2">
      <c r="A4" s="447"/>
      <c r="B4" s="415" t="s">
        <v>42</v>
      </c>
      <c r="C4" s="443"/>
      <c r="D4" s="444" t="str">
        <f>IF(収支簿!O2="","",収支簿!O2)</f>
        <v/>
      </c>
      <c r="E4" s="445"/>
      <c r="F4" s="445"/>
      <c r="G4" s="446"/>
      <c r="H4" s="83"/>
      <c r="I4" s="83"/>
      <c r="J4" s="81"/>
      <c r="K4" s="82"/>
    </row>
    <row r="5" spans="1:13" ht="20.25" customHeight="1" x14ac:dyDescent="0.2">
      <c r="A5" s="447"/>
      <c r="B5" s="415" t="s">
        <v>198</v>
      </c>
      <c r="C5" s="443"/>
      <c r="D5" s="448" t="str">
        <f>IF(収支簿!AG2="","",収支簿!AG2)</f>
        <v/>
      </c>
      <c r="E5" s="448"/>
      <c r="F5" s="448"/>
      <c r="G5" s="448"/>
      <c r="H5" s="83"/>
      <c r="I5" s="83"/>
      <c r="J5" s="81"/>
      <c r="K5" s="82"/>
    </row>
    <row r="6" spans="1:13" ht="18" customHeight="1" x14ac:dyDescent="0.2">
      <c r="A6" s="447"/>
      <c r="B6" s="84"/>
      <c r="C6" s="84"/>
      <c r="D6" s="81"/>
      <c r="E6" s="81"/>
      <c r="F6" s="81"/>
      <c r="G6" s="82"/>
      <c r="H6" s="82"/>
      <c r="I6" s="82"/>
      <c r="J6" s="82"/>
      <c r="K6" s="82"/>
    </row>
    <row r="7" spans="1:13" ht="19" customHeight="1" thickBot="1" x14ac:dyDescent="0.25">
      <c r="A7" s="447"/>
      <c r="B7" s="85" t="s">
        <v>202</v>
      </c>
      <c r="C7" s="85"/>
      <c r="D7" s="81"/>
      <c r="E7" s="81"/>
      <c r="F7" s="86" t="s">
        <v>209</v>
      </c>
      <c r="G7" s="82"/>
      <c r="H7" s="82"/>
      <c r="I7" s="82"/>
      <c r="J7" s="86" t="s">
        <v>209</v>
      </c>
      <c r="K7" s="82"/>
    </row>
    <row r="8" spans="1:13" ht="24.75" customHeight="1" x14ac:dyDescent="0.2">
      <c r="A8" s="447"/>
      <c r="B8" s="431" t="s">
        <v>1</v>
      </c>
      <c r="C8" s="432"/>
      <c r="D8" s="449" t="s">
        <v>19</v>
      </c>
      <c r="E8" s="451" t="s">
        <v>170</v>
      </c>
      <c r="F8" s="453" t="s">
        <v>201</v>
      </c>
      <c r="G8" s="87"/>
      <c r="H8" s="455" t="s">
        <v>210</v>
      </c>
      <c r="I8" s="456"/>
      <c r="J8" s="457"/>
      <c r="K8" s="82"/>
    </row>
    <row r="9" spans="1:13" x14ac:dyDescent="0.2">
      <c r="A9" s="447"/>
      <c r="B9" s="433"/>
      <c r="C9" s="434"/>
      <c r="D9" s="450"/>
      <c r="E9" s="452"/>
      <c r="F9" s="454"/>
      <c r="G9" s="87"/>
      <c r="H9" s="458"/>
      <c r="I9" s="459"/>
      <c r="J9" s="460"/>
      <c r="K9" s="82"/>
    </row>
    <row r="10" spans="1:13" ht="21.75" customHeight="1" x14ac:dyDescent="0.2">
      <c r="A10" s="447"/>
      <c r="B10" s="418" t="s">
        <v>172</v>
      </c>
      <c r="C10" s="419"/>
      <c r="D10" s="88"/>
      <c r="E10" s="89">
        <f>F10-D10</f>
        <v>0</v>
      </c>
      <c r="F10" s="254">
        <f>SUMIF(収支簿!$L$7:$L$3093,$B10,収支簿!$U$7:$U$3093)</f>
        <v>0</v>
      </c>
      <c r="G10" s="90"/>
      <c r="H10" s="91" t="s">
        <v>211</v>
      </c>
      <c r="I10" s="437"/>
      <c r="J10" s="438"/>
      <c r="K10" s="82"/>
      <c r="L10" s="28" t="e">
        <f>H40*VLOOKUP($D$4, 【削除禁止】収支簿データ!$C$2:$D$56, 2,0)</f>
        <v>#N/A</v>
      </c>
      <c r="M10" s="28" t="s">
        <v>196</v>
      </c>
    </row>
    <row r="11" spans="1:13" ht="21.75" customHeight="1" x14ac:dyDescent="0.2">
      <c r="A11" s="447"/>
      <c r="B11" s="418" t="s">
        <v>173</v>
      </c>
      <c r="C11" s="419"/>
      <c r="D11" s="88"/>
      <c r="E11" s="89">
        <f t="shared" ref="E11:E16" si="0">F11-D11</f>
        <v>0</v>
      </c>
      <c r="F11" s="104">
        <f>SUMIF(収支簿!$L$7:$L$3094,$B11,収支簿!$U$7:$U$3094)</f>
        <v>0</v>
      </c>
      <c r="G11" s="87"/>
      <c r="H11" s="91" t="s">
        <v>212</v>
      </c>
      <c r="I11" s="439">
        <f>SUMIF(収支簿!$O$7:$O$3094,【削除禁止】収支簿データ!$B59,収支簿!$U$7:$U$3094)</f>
        <v>0</v>
      </c>
      <c r="J11" s="440"/>
      <c r="K11" s="82"/>
    </row>
    <row r="12" spans="1:13" ht="21.75" customHeight="1" thickBot="1" x14ac:dyDescent="0.25">
      <c r="A12" s="447"/>
      <c r="B12" s="418" t="s">
        <v>174</v>
      </c>
      <c r="C12" s="419"/>
      <c r="D12" s="88"/>
      <c r="E12" s="89">
        <f t="shared" si="0"/>
        <v>0</v>
      </c>
      <c r="F12" s="104">
        <f>SUMIF(収支簿!$L$7:$L$3094,$B12,収支簿!$U$7:$U$3094)</f>
        <v>0</v>
      </c>
      <c r="G12" s="87"/>
      <c r="H12" s="92" t="s">
        <v>213</v>
      </c>
      <c r="I12" s="441">
        <f>F10-I11</f>
        <v>0</v>
      </c>
      <c r="J12" s="442"/>
      <c r="K12" s="82"/>
    </row>
    <row r="13" spans="1:13" ht="21.75" customHeight="1" x14ac:dyDescent="0.2">
      <c r="A13" s="447"/>
      <c r="B13" s="418" t="s">
        <v>175</v>
      </c>
      <c r="C13" s="419"/>
      <c r="D13" s="88"/>
      <c r="E13" s="89">
        <f t="shared" si="0"/>
        <v>0</v>
      </c>
      <c r="F13" s="104">
        <f>SUMIF(収支簿!$L$7:$L$3094,$B13,収支簿!$U$7:$U$3094)</f>
        <v>0</v>
      </c>
      <c r="G13" s="87"/>
      <c r="H13" s="93"/>
      <c r="I13" s="94"/>
      <c r="J13" s="95"/>
      <c r="K13" s="82"/>
    </row>
    <row r="14" spans="1:13" ht="21.75" customHeight="1" x14ac:dyDescent="0.2">
      <c r="A14" s="447"/>
      <c r="B14" s="418" t="s">
        <v>193</v>
      </c>
      <c r="C14" s="419"/>
      <c r="D14" s="88"/>
      <c r="E14" s="89">
        <f t="shared" si="0"/>
        <v>0</v>
      </c>
      <c r="F14" s="104">
        <f>SUMIF(収支簿!$L$7:$L$3094,$B14,収支簿!$U$7:$U$3094)</f>
        <v>0</v>
      </c>
      <c r="G14" s="87"/>
      <c r="H14" s="93"/>
      <c r="I14" s="94"/>
      <c r="J14" s="95"/>
      <c r="K14" s="82"/>
    </row>
    <row r="15" spans="1:13" ht="21.75" customHeight="1" x14ac:dyDescent="0.2">
      <c r="A15" s="447"/>
      <c r="B15" s="418" t="s">
        <v>176</v>
      </c>
      <c r="C15" s="419"/>
      <c r="D15" s="88"/>
      <c r="E15" s="89">
        <f t="shared" si="0"/>
        <v>0</v>
      </c>
      <c r="F15" s="104">
        <f>SUMIF(収支簿!$L$7:$L$3094,$B15,収支簿!$U$7:$U$3094)</f>
        <v>0</v>
      </c>
      <c r="G15" s="96"/>
      <c r="H15" s="97"/>
      <c r="I15" s="97"/>
      <c r="J15" s="97"/>
      <c r="K15" s="82"/>
    </row>
    <row r="16" spans="1:13" ht="21.75" customHeight="1" x14ac:dyDescent="0.2">
      <c r="A16" s="447"/>
      <c r="B16" s="421" t="s">
        <v>18</v>
      </c>
      <c r="C16" s="422"/>
      <c r="D16" s="98"/>
      <c r="E16" s="99">
        <f t="shared" si="0"/>
        <v>0</v>
      </c>
      <c r="F16" s="112">
        <f>F40-SUM(F10:F15)</f>
        <v>0</v>
      </c>
      <c r="G16" s="87"/>
      <c r="H16" s="93"/>
      <c r="I16" s="94"/>
      <c r="J16" s="95"/>
      <c r="K16" s="82"/>
    </row>
    <row r="17" spans="1:11" ht="21.75" customHeight="1" thickBot="1" x14ac:dyDescent="0.25">
      <c r="A17" s="447"/>
      <c r="B17" s="415" t="s">
        <v>2</v>
      </c>
      <c r="C17" s="416"/>
      <c r="D17" s="100">
        <f>SUM(D10:D16)</f>
        <v>0</v>
      </c>
      <c r="E17" s="101">
        <f>SUM(E10:E16)</f>
        <v>0</v>
      </c>
      <c r="F17" s="102">
        <f>SUM(F10:F16)</f>
        <v>0</v>
      </c>
      <c r="G17" s="87"/>
      <c r="H17" s="93"/>
      <c r="I17" s="94"/>
      <c r="J17" s="95"/>
      <c r="K17" s="82"/>
    </row>
    <row r="18" spans="1:11" ht="23.25" customHeight="1" x14ac:dyDescent="0.2">
      <c r="A18" s="447"/>
      <c r="B18" s="84"/>
      <c r="C18" s="84"/>
      <c r="D18" s="81"/>
      <c r="E18" s="81"/>
      <c r="F18" s="81"/>
      <c r="G18" s="82"/>
      <c r="H18" s="82"/>
      <c r="I18" s="82"/>
      <c r="J18" s="82"/>
      <c r="K18" s="82"/>
    </row>
    <row r="19" spans="1:11" ht="19" customHeight="1" thickBot="1" x14ac:dyDescent="0.25">
      <c r="A19" s="447"/>
      <c r="B19" s="85" t="s">
        <v>203</v>
      </c>
      <c r="C19" s="85"/>
      <c r="D19" s="81"/>
      <c r="E19" s="81"/>
      <c r="F19" s="81"/>
      <c r="G19" s="82"/>
      <c r="H19" s="82"/>
      <c r="I19" s="82"/>
      <c r="J19" s="103" t="s">
        <v>199</v>
      </c>
      <c r="K19" s="82"/>
    </row>
    <row r="20" spans="1:11" ht="19" customHeight="1" x14ac:dyDescent="0.2">
      <c r="A20" s="447"/>
      <c r="B20" s="431" t="s">
        <v>1</v>
      </c>
      <c r="C20" s="432"/>
      <c r="D20" s="435" t="s">
        <v>19</v>
      </c>
      <c r="E20" s="423" t="s">
        <v>171</v>
      </c>
      <c r="F20" s="425" t="s">
        <v>201</v>
      </c>
      <c r="G20" s="427" t="s">
        <v>3</v>
      </c>
      <c r="H20" s="428"/>
      <c r="I20" s="428"/>
      <c r="J20" s="429" t="s">
        <v>200</v>
      </c>
      <c r="K20" s="82"/>
    </row>
    <row r="21" spans="1:11" ht="24" customHeight="1" x14ac:dyDescent="0.2">
      <c r="A21" s="447"/>
      <c r="B21" s="433"/>
      <c r="C21" s="434"/>
      <c r="D21" s="436"/>
      <c r="E21" s="424"/>
      <c r="F21" s="426"/>
      <c r="G21" s="325" t="s">
        <v>214</v>
      </c>
      <c r="H21" s="326" t="s">
        <v>215</v>
      </c>
      <c r="I21" s="326" t="s">
        <v>216</v>
      </c>
      <c r="J21" s="430"/>
      <c r="K21" s="82"/>
    </row>
    <row r="22" spans="1:11" ht="21.75" customHeight="1" x14ac:dyDescent="0.2">
      <c r="A22" s="447"/>
      <c r="B22" s="418" t="s">
        <v>4</v>
      </c>
      <c r="C22" s="419"/>
      <c r="D22" s="88"/>
      <c r="E22" s="89">
        <f>F22-D22</f>
        <v>0</v>
      </c>
      <c r="F22" s="104">
        <f>SUMIF(収支簿!$L$7:$L$3094,$B22,収支簿!$X$7:$X$3094)</f>
        <v>0</v>
      </c>
      <c r="G22" s="105">
        <f>SUMIF(収支簿!$L$7:$L$3094,$B22,収支簿!$AA$7:$AA$3094)</f>
        <v>0</v>
      </c>
      <c r="H22" s="42">
        <f>SUMIF(収支簿!$L$7:$L$3094,$B22,収支簿!$AD$7:$AD$3094)</f>
        <v>0</v>
      </c>
      <c r="I22" s="106">
        <f>SUMIF(収支簿!$L$7:$L$3094,$B22,収支簿!$AG$7:$AG$3094)</f>
        <v>0</v>
      </c>
      <c r="J22" s="107">
        <f>SUMIF(収支簿!$L$7:$L$3094,$B22,収支簿!$AJ$7:$AJ$3094)</f>
        <v>0</v>
      </c>
      <c r="K22" s="82"/>
    </row>
    <row r="23" spans="1:11" ht="21.75" customHeight="1" x14ac:dyDescent="0.2">
      <c r="A23" s="447"/>
      <c r="B23" s="418" t="s">
        <v>5</v>
      </c>
      <c r="C23" s="419"/>
      <c r="D23" s="88"/>
      <c r="E23" s="89">
        <f t="shared" ref="E23:E39" si="1">F23-D23</f>
        <v>0</v>
      </c>
      <c r="F23" s="104">
        <f>SUMIF(収支簿!$L$7:$L$3094,$B23,収支簿!$X$7:$X$3094)</f>
        <v>0</v>
      </c>
      <c r="G23" s="105">
        <f>SUMIF(収支簿!$L$7:$L$3094,$B23,収支簿!$AA$7:$AA$3094)</f>
        <v>0</v>
      </c>
      <c r="H23" s="42">
        <f>SUMIF(収支簿!$L$7:$L$3094,$B23,収支簿!$AD$7:$AD$3094)</f>
        <v>0</v>
      </c>
      <c r="I23" s="106">
        <f>SUMIF(収支簿!$L$7:$L$3094,$B23,収支簿!$AG$7:$AG$3094)</f>
        <v>0</v>
      </c>
      <c r="J23" s="107">
        <f>SUMIF(収支簿!$L$7:$L$3094,$B23,収支簿!$AJ$7:$AJ$3094)</f>
        <v>0</v>
      </c>
      <c r="K23" s="82"/>
    </row>
    <row r="24" spans="1:11" ht="21.75" customHeight="1" x14ac:dyDescent="0.2">
      <c r="A24" s="447"/>
      <c r="B24" s="418" t="s">
        <v>6</v>
      </c>
      <c r="C24" s="419"/>
      <c r="D24" s="88"/>
      <c r="E24" s="89">
        <f t="shared" si="1"/>
        <v>0</v>
      </c>
      <c r="F24" s="104">
        <f>SUMIF(収支簿!$L$7:$L$3094,$B24,収支簿!$X$7:$X$3094)</f>
        <v>0</v>
      </c>
      <c r="G24" s="105">
        <f>SUMIF(収支簿!$L$7:$L$3094,$B24,収支簿!$AA$7:$AA$3094)</f>
        <v>0</v>
      </c>
      <c r="H24" s="42">
        <f>SUMIF(収支簿!$L$7:$L$3094,$B24,収支簿!$AD$7:$AD$3094)</f>
        <v>0</v>
      </c>
      <c r="I24" s="106">
        <f>SUMIF(収支簿!$L$7:$L$3094,$B24,収支簿!$AG$7:$AG$3094)</f>
        <v>0</v>
      </c>
      <c r="J24" s="107">
        <f>SUMIF(収支簿!$L$7:$L$3094,$B24,収支簿!$AJ$7:$AJ$3094)</f>
        <v>0</v>
      </c>
      <c r="K24" s="82"/>
    </row>
    <row r="25" spans="1:11" ht="21.75" customHeight="1" x14ac:dyDescent="0.2">
      <c r="A25" s="447"/>
      <c r="B25" s="418" t="s">
        <v>7</v>
      </c>
      <c r="C25" s="419"/>
      <c r="D25" s="88"/>
      <c r="E25" s="89">
        <f t="shared" si="1"/>
        <v>0</v>
      </c>
      <c r="F25" s="104">
        <f>SUMIF(収支簿!$L$7:$L$3094,$B25,収支簿!$X$7:$X$3094)</f>
        <v>0</v>
      </c>
      <c r="G25" s="105">
        <f>SUMIF(収支簿!$L$7:$L$3094,$B25,収支簿!$AA$7:$AA$3094)</f>
        <v>0</v>
      </c>
      <c r="H25" s="42">
        <f>SUMIF(収支簿!$L$7:$L$3094,$B25,収支簿!$AD$7:$AD$3094)</f>
        <v>0</v>
      </c>
      <c r="I25" s="106">
        <f>SUMIF(収支簿!$L$7:$L$3094,$B25,収支簿!$AG$7:$AG$3094)</f>
        <v>0</v>
      </c>
      <c r="J25" s="107">
        <f>SUMIF(収支簿!$L$7:$L$3094,$B25,収支簿!$AJ$7:$AJ$3094)</f>
        <v>0</v>
      </c>
      <c r="K25" s="82"/>
    </row>
    <row r="26" spans="1:11" ht="21.75" customHeight="1" x14ac:dyDescent="0.2">
      <c r="A26" s="447"/>
      <c r="B26" s="418" t="s">
        <v>8</v>
      </c>
      <c r="C26" s="419"/>
      <c r="D26" s="88"/>
      <c r="E26" s="89">
        <f t="shared" si="1"/>
        <v>0</v>
      </c>
      <c r="F26" s="104">
        <f>SUMIF(収支簿!$L$7:$L$3094,$B26,収支簿!$X$7:$X$3094)</f>
        <v>0</v>
      </c>
      <c r="G26" s="105">
        <f>SUMIF(収支簿!$L$7:$L$3094,$B26,収支簿!$AA$7:$AA$3094)</f>
        <v>0</v>
      </c>
      <c r="H26" s="42">
        <f>SUMIF(収支簿!$L$7:$L$3094,$B26,収支簿!$AD$7:$AD$3094)</f>
        <v>0</v>
      </c>
      <c r="I26" s="106">
        <f>SUMIF(収支簿!$L$7:$L$3094,$B26,収支簿!$AG$7:$AG$3094)</f>
        <v>0</v>
      </c>
      <c r="J26" s="107">
        <f>SUMIF(収支簿!$L$7:$L$3094,$B26,収支簿!$AJ$7:$AJ$3094)</f>
        <v>0</v>
      </c>
      <c r="K26" s="82"/>
    </row>
    <row r="27" spans="1:11" ht="21.75" customHeight="1" x14ac:dyDescent="0.2">
      <c r="A27" s="447"/>
      <c r="B27" s="418" t="s">
        <v>9</v>
      </c>
      <c r="C27" s="419"/>
      <c r="D27" s="88"/>
      <c r="E27" s="89">
        <f t="shared" si="1"/>
        <v>0</v>
      </c>
      <c r="F27" s="104">
        <f>SUMIF(収支簿!$L$7:$L$3094,$B27,収支簿!$X$7:$X$3094)</f>
        <v>0</v>
      </c>
      <c r="G27" s="105">
        <f>SUMIF(収支簿!$L$7:$L$3094,$B27,収支簿!$AA$7:$AA$3094)</f>
        <v>0</v>
      </c>
      <c r="H27" s="42">
        <f>SUMIF(収支簿!$L$7:$L$3094,$B27,収支簿!$AD$7:$AD$3094)</f>
        <v>0</v>
      </c>
      <c r="I27" s="106">
        <f>SUMIF(収支簿!$L$7:$L$3094,$B27,収支簿!$AG$7:$AG$3094)</f>
        <v>0</v>
      </c>
      <c r="J27" s="107">
        <f>SUMIF(収支簿!$L$7:$L$3094,$B27,収支簿!$AJ$7:$AJ$3094)</f>
        <v>0</v>
      </c>
      <c r="K27" s="82"/>
    </row>
    <row r="28" spans="1:11" ht="21.75" customHeight="1" x14ac:dyDescent="0.2">
      <c r="A28" s="447"/>
      <c r="B28" s="418" t="s">
        <v>10</v>
      </c>
      <c r="C28" s="419"/>
      <c r="D28" s="88"/>
      <c r="E28" s="89">
        <f t="shared" si="1"/>
        <v>0</v>
      </c>
      <c r="F28" s="104">
        <f>SUMIF(収支簿!$L$7:$L$3094,$B28,収支簿!$X$7:$X$3094)</f>
        <v>0</v>
      </c>
      <c r="G28" s="105">
        <f>SUMIF(収支簿!$L$7:$L$3094,$B28,収支簿!$AA$7:$AA$3094)</f>
        <v>0</v>
      </c>
      <c r="H28" s="42">
        <f>SUMIF(収支簿!$L$7:$L$3094,$B28,収支簿!$AD$7:$AD$3094)</f>
        <v>0</v>
      </c>
      <c r="I28" s="106">
        <f>SUMIF(収支簿!$L$7:$L$3094,$B28,収支簿!$AG$7:$AG$3094)</f>
        <v>0</v>
      </c>
      <c r="J28" s="107">
        <f>SUMIF(収支簿!$L$7:$L$3094,$B28,収支簿!$AJ$7:$AJ$3094)</f>
        <v>0</v>
      </c>
      <c r="K28" s="82"/>
    </row>
    <row r="29" spans="1:11" ht="21.75" customHeight="1" x14ac:dyDescent="0.2">
      <c r="A29" s="447"/>
      <c r="B29" s="418" t="s">
        <v>11</v>
      </c>
      <c r="C29" s="419"/>
      <c r="D29" s="88"/>
      <c r="E29" s="89">
        <f t="shared" si="1"/>
        <v>0</v>
      </c>
      <c r="F29" s="104">
        <f>SUMIF(収支簿!$L$7:$L$3094,$B29,収支簿!$X$7:$X$3094)</f>
        <v>0</v>
      </c>
      <c r="G29" s="105">
        <f>SUMIF(収支簿!$L$7:$L$3094,$B29,収支簿!$AA$7:$AA$3094)</f>
        <v>0</v>
      </c>
      <c r="H29" s="42">
        <f>SUMIF(収支簿!$L$7:$L$3094,$B29,収支簿!$AD$7:$AD$3094)</f>
        <v>0</v>
      </c>
      <c r="I29" s="106">
        <f>SUMIF(収支簿!$L$7:$L$3094,$B29,収支簿!$AG$7:$AG$3094)</f>
        <v>0</v>
      </c>
      <c r="J29" s="107">
        <f>SUMIF(収支簿!$L$7:$L$3094,$B29,収支簿!$AJ$7:$AJ$3094)</f>
        <v>0</v>
      </c>
      <c r="K29" s="82"/>
    </row>
    <row r="30" spans="1:11" ht="21.75" customHeight="1" x14ac:dyDescent="0.2">
      <c r="A30" s="447"/>
      <c r="B30" s="418" t="s">
        <v>12</v>
      </c>
      <c r="C30" s="419"/>
      <c r="D30" s="88"/>
      <c r="E30" s="89">
        <f t="shared" si="1"/>
        <v>0</v>
      </c>
      <c r="F30" s="104">
        <f>SUMIF(収支簿!$L$7:$L$3094,$B30,収支簿!$X$7:$X$3094)</f>
        <v>0</v>
      </c>
      <c r="G30" s="105">
        <f>SUMIF(収支簿!$L$7:$L$3094,$B30,収支簿!$AA$7:$AA$3094)</f>
        <v>0</v>
      </c>
      <c r="H30" s="42">
        <f>SUMIF(収支簿!$L$7:$L$3094,$B30,収支簿!$AD$7:$AD$3094)</f>
        <v>0</v>
      </c>
      <c r="I30" s="106">
        <f>SUMIF(収支簿!$L$7:$L$3094,$B30,収支簿!$AG$7:$AG$3094)</f>
        <v>0</v>
      </c>
      <c r="J30" s="107">
        <f>SUMIF(収支簿!$L$7:$L$3094,$B30,収支簿!$AJ$7:$AJ$3094)</f>
        <v>0</v>
      </c>
      <c r="K30" s="82"/>
    </row>
    <row r="31" spans="1:11" ht="21.75" customHeight="1" x14ac:dyDescent="0.2">
      <c r="A31" s="447"/>
      <c r="B31" s="418" t="s">
        <v>13</v>
      </c>
      <c r="C31" s="419"/>
      <c r="D31" s="88"/>
      <c r="E31" s="89">
        <f t="shared" si="1"/>
        <v>0</v>
      </c>
      <c r="F31" s="104">
        <f>SUMIF(収支簿!$L$7:$L$3094,$B31,収支簿!$X$7:$X$3094)</f>
        <v>0</v>
      </c>
      <c r="G31" s="105">
        <f>SUMIF(収支簿!$L$7:$L$3094,$B31,収支簿!$AA$7:$AA$3094)</f>
        <v>0</v>
      </c>
      <c r="H31" s="42">
        <f>SUMIF(収支簿!$L$7:$L$3094,$B31,収支簿!$AD$7:$AD$3094)</f>
        <v>0</v>
      </c>
      <c r="I31" s="106">
        <f>SUMIF(収支簿!$L$7:$L$3094,$B31,収支簿!$AG$7:$AG$3094)</f>
        <v>0</v>
      </c>
      <c r="J31" s="107">
        <f>SUMIF(収支簿!$L$7:$L$3094,$B31,収支簿!$AJ$7:$AJ$3094)</f>
        <v>0</v>
      </c>
      <c r="K31" s="82"/>
    </row>
    <row r="32" spans="1:11" ht="21.75" customHeight="1" x14ac:dyDescent="0.2">
      <c r="A32" s="447"/>
      <c r="B32" s="418" t="s">
        <v>14</v>
      </c>
      <c r="C32" s="419"/>
      <c r="D32" s="88"/>
      <c r="E32" s="89">
        <f t="shared" si="1"/>
        <v>0</v>
      </c>
      <c r="F32" s="104">
        <f>SUMIF(収支簿!$L$7:$L$3094,$B32,収支簿!$X$7:$X$3094)</f>
        <v>0</v>
      </c>
      <c r="G32" s="105">
        <f>SUMIF(収支簿!$L$7:$L$3094,$B32,収支簿!$AA$7:$AA$3094)</f>
        <v>0</v>
      </c>
      <c r="H32" s="42">
        <f>SUMIF(収支簿!$L$7:$L$3094,$B32,収支簿!$AD$7:$AD$3094)</f>
        <v>0</v>
      </c>
      <c r="I32" s="106">
        <f>SUMIF(収支簿!$L$7:$L$3094,$B32,収支簿!$AG$7:$AG$3094)</f>
        <v>0</v>
      </c>
      <c r="J32" s="107">
        <f>SUMIF(収支簿!$L$7:$L$3094,$B32,収支簿!$AJ$7:$AJ$3094)</f>
        <v>0</v>
      </c>
      <c r="K32" s="82"/>
    </row>
    <row r="33" spans="1:11" ht="21.75" customHeight="1" x14ac:dyDescent="0.2">
      <c r="A33" s="447"/>
      <c r="B33" s="418" t="s">
        <v>15</v>
      </c>
      <c r="C33" s="419"/>
      <c r="D33" s="88"/>
      <c r="E33" s="89">
        <f t="shared" si="1"/>
        <v>0</v>
      </c>
      <c r="F33" s="104">
        <f>SUMIF(収支簿!$L$7:$L$3094,$B33,収支簿!$X$7:$X$3094)</f>
        <v>0</v>
      </c>
      <c r="G33" s="105">
        <f>SUMIF(収支簿!$L$7:$L$3094,$B33,収支簿!$AA$7:$AA$3094)</f>
        <v>0</v>
      </c>
      <c r="H33" s="42">
        <f>SUMIF(収支簿!$L$7:$L$3094,$B33,収支簿!$AD$7:$AD$3094)</f>
        <v>0</v>
      </c>
      <c r="I33" s="106">
        <f>SUMIF(収支簿!$L$7:$L$3094,$B33,収支簿!$AG$7:$AG$3094)</f>
        <v>0</v>
      </c>
      <c r="J33" s="107">
        <f>SUMIF(収支簿!$L$7:$L$3094,$B33,収支簿!$AJ$7:$AJ$3094)</f>
        <v>0</v>
      </c>
      <c r="K33" s="82"/>
    </row>
    <row r="34" spans="1:11" ht="21.75" customHeight="1" x14ac:dyDescent="0.2">
      <c r="A34" s="447"/>
      <c r="B34" s="418" t="s">
        <v>16</v>
      </c>
      <c r="C34" s="419"/>
      <c r="D34" s="88"/>
      <c r="E34" s="89">
        <f t="shared" si="1"/>
        <v>0</v>
      </c>
      <c r="F34" s="104">
        <f>SUMIF(収支簿!$L$7:$L$3094,$B34,収支簿!$X$7:$X$3094)</f>
        <v>0</v>
      </c>
      <c r="G34" s="105">
        <f>SUMIF(収支簿!$L$7:$L$3094,$B34,収支簿!$AA$7:$AA$3094)</f>
        <v>0</v>
      </c>
      <c r="H34" s="42">
        <f>SUMIF(収支簿!$L$7:$L$3094,$B34,収支簿!$AD$7:$AD$3094)</f>
        <v>0</v>
      </c>
      <c r="I34" s="106">
        <f>SUMIF(収支簿!$L$7:$L$3094,$B34,収支簿!$AG$7:$AG$3094)</f>
        <v>0</v>
      </c>
      <c r="J34" s="107">
        <f>SUMIF(収支簿!$L$7:$L$3094,$B34,収支簿!$AJ$7:$AJ$3094)</f>
        <v>0</v>
      </c>
      <c r="K34" s="82"/>
    </row>
    <row r="35" spans="1:11" ht="21.75" customHeight="1" x14ac:dyDescent="0.2">
      <c r="A35" s="447"/>
      <c r="B35" s="420" t="s">
        <v>17</v>
      </c>
      <c r="C35" s="419"/>
      <c r="D35" s="88"/>
      <c r="E35" s="89">
        <f t="shared" si="1"/>
        <v>0</v>
      </c>
      <c r="F35" s="104">
        <f>SUMIF(収支簿!$L$7:$L$3094,$B35,収支簿!$X$7:$X$3094)</f>
        <v>0</v>
      </c>
      <c r="G35" s="105">
        <f>SUMIF(収支簿!$L$7:$L$3094,$B35,収支簿!$AA$7:$AA$3094)</f>
        <v>0</v>
      </c>
      <c r="H35" s="42">
        <f>SUMIF(収支簿!$L$7:$L$3094,$B35,収支簿!$AD$7:$AD$3094)</f>
        <v>0</v>
      </c>
      <c r="I35" s="106">
        <f>SUMIF(収支簿!$L$7:$L$3094,$B35,収支簿!$AG$7:$AG$3094)</f>
        <v>0</v>
      </c>
      <c r="J35" s="107">
        <f>SUMIF(収支簿!$L$7:$L$3094,$B35,収支簿!$AJ$7:$AJ$3094)</f>
        <v>0</v>
      </c>
      <c r="K35" s="82"/>
    </row>
    <row r="36" spans="1:11" ht="21.75" customHeight="1" x14ac:dyDescent="0.2">
      <c r="A36" s="447"/>
      <c r="B36" s="108"/>
      <c r="C36" s="109" t="s">
        <v>205</v>
      </c>
      <c r="D36" s="88"/>
      <c r="E36" s="89">
        <f t="shared" si="1"/>
        <v>0</v>
      </c>
      <c r="F36" s="104">
        <f>SUMIF(収支簿!$O$7:$O$3094,$C36,収支簿!$X$7:$X$3094)</f>
        <v>0</v>
      </c>
      <c r="G36" s="105">
        <f>SUMIF(収支簿!$O$7:$O$3094,$C36,収支簿!$AA$7:$AA$3094)</f>
        <v>0</v>
      </c>
      <c r="H36" s="42">
        <f>SUMIF(収支簿!$O$7:$O$3094,$C36,収支簿!$AD$7:$AD$3094)</f>
        <v>0</v>
      </c>
      <c r="I36" s="106">
        <f>SUMIF(収支簿!$O$7:$O$3094,$C36,収支簿!$AG$7:$AG$3094)</f>
        <v>0</v>
      </c>
      <c r="J36" s="107">
        <f>SUMIF(収支簿!$O$7:$O$3094,$C36,収支簿!$AJ$7:$AJ$3094)</f>
        <v>0</v>
      </c>
      <c r="K36" s="82"/>
    </row>
    <row r="37" spans="1:11" ht="21.75" customHeight="1" x14ac:dyDescent="0.2">
      <c r="A37" s="447"/>
      <c r="B37" s="110"/>
      <c r="C37" s="109" t="s">
        <v>206</v>
      </c>
      <c r="D37" s="111">
        <f t="shared" ref="D37:J37" si="2">D35-D36</f>
        <v>0</v>
      </c>
      <c r="E37" s="89">
        <f t="shared" si="2"/>
        <v>0</v>
      </c>
      <c r="F37" s="104">
        <f t="shared" si="2"/>
        <v>0</v>
      </c>
      <c r="G37" s="105">
        <f t="shared" si="2"/>
        <v>0</v>
      </c>
      <c r="H37" s="42">
        <f t="shared" si="2"/>
        <v>0</v>
      </c>
      <c r="I37" s="106">
        <f t="shared" si="2"/>
        <v>0</v>
      </c>
      <c r="J37" s="107">
        <f t="shared" si="2"/>
        <v>0</v>
      </c>
      <c r="K37" s="82"/>
    </row>
    <row r="38" spans="1:11" ht="21.75" customHeight="1" x14ac:dyDescent="0.2">
      <c r="A38" s="447"/>
      <c r="B38" s="418" t="s">
        <v>21</v>
      </c>
      <c r="C38" s="419"/>
      <c r="D38" s="88"/>
      <c r="E38" s="89">
        <f t="shared" si="1"/>
        <v>0</v>
      </c>
      <c r="F38" s="104">
        <f>SUMIF(収支簿!$L$7:$L$3094,$B38,収支簿!$X$7:$X$3094)</f>
        <v>0</v>
      </c>
      <c r="G38" s="105">
        <f>SUMIF(収支簿!$L$7:$L$3094,$B38,収支簿!$AA$7:$AA$3094)</f>
        <v>0</v>
      </c>
      <c r="H38" s="42">
        <f>SUMIF(収支簿!$L$7:$L$3094,$B38,収支簿!$AD$7:$AD$3094)</f>
        <v>0</v>
      </c>
      <c r="I38" s="106">
        <f>SUMIF(収支簿!$L$7:$L$3094,$B38,収支簿!$AG$7:$AG$3094)</f>
        <v>0</v>
      </c>
      <c r="J38" s="107">
        <f>SUMIF(収支簿!$L$7:$L$3094,$B38,収支簿!$AJ$7:$AJ$3094)</f>
        <v>0</v>
      </c>
      <c r="K38" s="82"/>
    </row>
    <row r="39" spans="1:11" ht="21.75" customHeight="1" x14ac:dyDescent="0.2">
      <c r="A39" s="447"/>
      <c r="B39" s="421" t="s">
        <v>177</v>
      </c>
      <c r="C39" s="422"/>
      <c r="D39" s="98"/>
      <c r="E39" s="99">
        <f t="shared" si="1"/>
        <v>0</v>
      </c>
      <c r="F39" s="112">
        <f>SUMIF(収支簿!$L$7:$L$3094,$B39,収支簿!$X$7:$X$3094)</f>
        <v>0</v>
      </c>
      <c r="G39" s="113">
        <f>SUMIF(収支簿!$L$7:$L$3094,$B39,収支簿!$AA$7:$AA$3094)</f>
        <v>0</v>
      </c>
      <c r="H39" s="46">
        <f>SUMIF(収支簿!$L$7:$L$3094,$B39,収支簿!$AD$7:$AD$3094)</f>
        <v>0</v>
      </c>
      <c r="I39" s="114">
        <f>SUMIF(収支簿!$L$7:$L$3094,$B39,収支簿!$AG$7:$AG$3094)</f>
        <v>0</v>
      </c>
      <c r="J39" s="115">
        <f>SUMIF(収支簿!$L$7:$L$3094,$B39,収支簿!$AJ$7:$AJ$3094)</f>
        <v>0</v>
      </c>
      <c r="K39" s="82"/>
    </row>
    <row r="40" spans="1:11" ht="21.75" customHeight="1" thickBot="1" x14ac:dyDescent="0.25">
      <c r="A40" s="447"/>
      <c r="B40" s="415" t="s">
        <v>2</v>
      </c>
      <c r="C40" s="416"/>
      <c r="D40" s="100">
        <f t="shared" ref="D40:J40" si="3">SUM(D22:D35,D38:D39)</f>
        <v>0</v>
      </c>
      <c r="E40" s="101">
        <f t="shared" si="3"/>
        <v>0</v>
      </c>
      <c r="F40" s="102">
        <f t="shared" si="3"/>
        <v>0</v>
      </c>
      <c r="G40" s="116">
        <f t="shared" si="3"/>
        <v>0</v>
      </c>
      <c r="H40" s="50">
        <f t="shared" si="3"/>
        <v>0</v>
      </c>
      <c r="I40" s="50">
        <f t="shared" si="3"/>
        <v>0</v>
      </c>
      <c r="J40" s="117">
        <f t="shared" si="3"/>
        <v>0</v>
      </c>
      <c r="K40" s="82"/>
    </row>
    <row r="41" spans="1:11" ht="4" customHeight="1" x14ac:dyDescent="0.2">
      <c r="A41" s="82"/>
      <c r="B41" s="82"/>
      <c r="C41" s="82"/>
      <c r="D41" s="82"/>
      <c r="E41" s="82"/>
      <c r="F41" s="82"/>
      <c r="G41" s="82"/>
      <c r="H41" s="103"/>
      <c r="I41" s="82"/>
      <c r="J41" s="82"/>
      <c r="K41" s="82"/>
    </row>
    <row r="43" spans="1:11" x14ac:dyDescent="0.2">
      <c r="C43" s="29" t="s">
        <v>240</v>
      </c>
      <c r="D43" s="329">
        <f>D17-D40</f>
        <v>0</v>
      </c>
      <c r="E43" s="329">
        <f>E17-E40</f>
        <v>0</v>
      </c>
      <c r="F43" s="329">
        <f>F17-F40</f>
        <v>0</v>
      </c>
    </row>
    <row r="44" spans="1:11" x14ac:dyDescent="0.2">
      <c r="B44" s="417"/>
      <c r="C44" s="417"/>
      <c r="D44" s="417"/>
      <c r="E44" s="417"/>
      <c r="F44" s="417"/>
      <c r="G44" s="417"/>
      <c r="H44" s="417"/>
      <c r="I44" s="417"/>
      <c r="J44" s="417"/>
    </row>
    <row r="45" spans="1:11" x14ac:dyDescent="0.2">
      <c r="B45" s="417"/>
      <c r="C45" s="417"/>
      <c r="D45" s="417"/>
      <c r="E45" s="417"/>
      <c r="F45" s="417"/>
      <c r="G45" s="417"/>
      <c r="H45" s="417"/>
      <c r="I45" s="417"/>
      <c r="J45" s="417"/>
    </row>
    <row r="71" spans="1:3" s="27" customFormat="1" x14ac:dyDescent="0.2">
      <c r="A71" s="327"/>
      <c r="B71" s="28"/>
      <c r="C71" s="28"/>
    </row>
  </sheetData>
  <sheetProtection algorithmName="SHA-512" hashValue="j5IOxQOzZnC1PT/e+kTqmPzuBMq7TO0TDRSr4DKji3XqC7b3BxFWcMMcBgPfJIqppwH6q6HgS7JtUmain0FU1w==" saltValue="7b8j6K134SmNsgGB/cAOIQ==" spinCount="100000" sheet="1" objects="1" scenarios="1"/>
  <dataConsolidate/>
  <mergeCells count="49">
    <mergeCell ref="B1:J1"/>
    <mergeCell ref="B3:C3"/>
    <mergeCell ref="D3:G3"/>
    <mergeCell ref="A4:A40"/>
    <mergeCell ref="B4:C4"/>
    <mergeCell ref="D4:G4"/>
    <mergeCell ref="B5:C5"/>
    <mergeCell ref="D5:G5"/>
    <mergeCell ref="B8:C9"/>
    <mergeCell ref="D8:D9"/>
    <mergeCell ref="E8:E9"/>
    <mergeCell ref="F8:F9"/>
    <mergeCell ref="B10:C10"/>
    <mergeCell ref="B11:C11"/>
    <mergeCell ref="B12:C12"/>
    <mergeCell ref="H8:J9"/>
    <mergeCell ref="I10:J10"/>
    <mergeCell ref="I11:J11"/>
    <mergeCell ref="I12:J12"/>
    <mergeCell ref="B13:C13"/>
    <mergeCell ref="B14:C14"/>
    <mergeCell ref="B15:C15"/>
    <mergeCell ref="B16:C16"/>
    <mergeCell ref="B17:C17"/>
    <mergeCell ref="B20:C21"/>
    <mergeCell ref="D20:D21"/>
    <mergeCell ref="E20:E21"/>
    <mergeCell ref="F20:F21"/>
    <mergeCell ref="G20:I20"/>
    <mergeCell ref="J20:J21"/>
    <mergeCell ref="B22:C22"/>
    <mergeCell ref="B23:C23"/>
    <mergeCell ref="B24:C24"/>
    <mergeCell ref="B25:C25"/>
    <mergeCell ref="B26:C26"/>
    <mergeCell ref="B27:C27"/>
    <mergeCell ref="B28:C28"/>
    <mergeCell ref="B29:C29"/>
    <mergeCell ref="B30:C30"/>
    <mergeCell ref="B31:C31"/>
    <mergeCell ref="B32:C32"/>
    <mergeCell ref="B40:C40"/>
    <mergeCell ref="B44:J44"/>
    <mergeCell ref="B45:J45"/>
    <mergeCell ref="B33:C33"/>
    <mergeCell ref="B34:C34"/>
    <mergeCell ref="B35:C35"/>
    <mergeCell ref="B38:C38"/>
    <mergeCell ref="B39:C39"/>
  </mergeCells>
  <phoneticPr fontId="1"/>
  <conditionalFormatting sqref="F16">
    <cfRule type="expression" dxfId="10" priority="8" stopIfTrue="1">
      <formula>F16&lt;0</formula>
    </cfRule>
  </conditionalFormatting>
  <conditionalFormatting sqref="F10">
    <cfRule type="expression" dxfId="9" priority="9" stopIfTrue="1">
      <formula>F10&gt;L10</formula>
    </cfRule>
    <cfRule type="expression" dxfId="8" priority="10" stopIfTrue="1">
      <formula>F10&gt;D10</formula>
    </cfRule>
  </conditionalFormatting>
  <conditionalFormatting sqref="H28">
    <cfRule type="expression" dxfId="7" priority="11" stopIfTrue="1">
      <formula>G40*0.3&lt;H28</formula>
    </cfRule>
  </conditionalFormatting>
  <conditionalFormatting sqref="G40">
    <cfRule type="expression" dxfId="6" priority="6" stopIfTrue="1">
      <formula>AND($D$4="総合型地域スポーツクラブ活動基盤強化",$G$40&lt;750000)</formula>
    </cfRule>
  </conditionalFormatting>
  <conditionalFormatting sqref="D43">
    <cfRule type="expression" dxfId="5" priority="3">
      <formula>D43&lt;&gt;0</formula>
    </cfRule>
  </conditionalFormatting>
  <conditionalFormatting sqref="E43">
    <cfRule type="expression" dxfId="4" priority="2">
      <formula>E43&lt;&gt;0</formula>
    </cfRule>
  </conditionalFormatting>
  <conditionalFormatting sqref="F43">
    <cfRule type="expression" dxfId="3" priority="1">
      <formula>F43&lt;&gt;0</formula>
    </cfRule>
  </conditionalFormatting>
  <conditionalFormatting sqref="H22">
    <cfRule type="expression" dxfId="2" priority="16" stopIfTrue="1">
      <formula>G40*0.5&lt;(H22+H36)</formula>
    </cfRule>
  </conditionalFormatting>
  <conditionalFormatting sqref="H36">
    <cfRule type="expression" dxfId="1" priority="17" stopIfTrue="1">
      <formula>G40*0.5&lt;(H22+H36)</formula>
    </cfRule>
  </conditionalFormatting>
  <dataValidations count="3">
    <dataValidation type="custom" allowBlank="1" showInputMessage="1" showErrorMessage="1" error="・くじ助成金の確定額は、交付決定額が上限となります。_x000a_・くじ助成金額は、1,000円未満切り捨てとなります。" prompt="くじ助成金額は、1,000円未満切り捨てとなります。" sqref="F10" xr:uid="{00000000-0002-0000-0200-000000000000}">
      <formula1>AND(MOD(F10,1000)=0,IF(D10&lt;&gt;"",D10&gt;=F10))</formula1>
    </dataValidation>
    <dataValidation type="custom" imeMode="halfAlpha" allowBlank="1" showInputMessage="1" showErrorMessage="1" error="・くじ助成金額は、1,000円未満切り捨てとなります。" prompt="くじ助成金額は、1,000円未満切り捨てとなります。" sqref="D10" xr:uid="{00000000-0002-0000-0200-000001000000}">
      <formula1>MOD(D10,1000)=0</formula1>
    </dataValidation>
    <dataValidation imeMode="halfAlpha" allowBlank="1" showInputMessage="1" showErrorMessage="1" sqref="I10:J10 D11:D16 D22:D36 D38:D39" xr:uid="{00000000-0002-0000-0200-000002000000}"/>
  </dataValidations>
  <printOptions horizontalCentered="1"/>
  <pageMargins left="0.39370078740157483" right="0.39370078740157483" top="0.59055118110236227" bottom="0.19685039370078741" header="0.23622047244094491"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R100"/>
  <sheetViews>
    <sheetView showGridLines="0" view="pageBreakPreview" zoomScaleNormal="100" zoomScaleSheetLayoutView="100" workbookViewId="0"/>
  </sheetViews>
  <sheetFormatPr defaultColWidth="9" defaultRowHeight="12" x14ac:dyDescent="0.2"/>
  <cols>
    <col min="1" max="1" width="4.08984375" style="163" customWidth="1"/>
    <col min="2" max="2" width="0.7265625" style="163" customWidth="1"/>
    <col min="3" max="3" width="9.36328125" style="163" customWidth="1"/>
    <col min="4" max="5" width="0.7265625" style="163" customWidth="1"/>
    <col min="6" max="6" width="18.08984375" style="163" customWidth="1"/>
    <col min="7" max="8" width="0.7265625" style="163" customWidth="1"/>
    <col min="9" max="9" width="18.08984375" style="163" customWidth="1"/>
    <col min="10" max="11" width="0.7265625" style="163" customWidth="1"/>
    <col min="12" max="12" width="8.453125" style="163" customWidth="1"/>
    <col min="13" max="14" width="0.7265625" style="163" customWidth="1"/>
    <col min="15" max="15" width="8.453125" style="163" customWidth="1"/>
    <col min="16" max="17" width="0.7265625" style="163" customWidth="1"/>
    <col min="18" max="18" width="6.7265625" style="163" bestFit="1" customWidth="1"/>
    <col min="19" max="20" width="0.7265625" style="163" customWidth="1"/>
    <col min="21" max="21" width="10.6328125" style="163" customWidth="1"/>
    <col min="22" max="23" width="0.7265625" style="163" customWidth="1"/>
    <col min="24" max="24" width="10.6328125" style="163" customWidth="1"/>
    <col min="25" max="26" width="0.7265625" style="163" customWidth="1"/>
    <col min="27" max="27" width="10.6328125" style="163" customWidth="1"/>
    <col min="28" max="29" width="0.7265625" style="163" customWidth="1"/>
    <col min="30" max="30" width="10.6328125" style="163" customWidth="1"/>
    <col min="31" max="32" width="0.7265625" style="163" customWidth="1"/>
    <col min="33" max="33" width="10.6328125" style="163" customWidth="1"/>
    <col min="34" max="35" width="0.7265625" style="163" customWidth="1"/>
    <col min="36" max="36" width="10.6328125" style="163" customWidth="1"/>
    <col min="37" max="38" width="0.7265625" style="163" customWidth="1"/>
    <col min="39" max="39" width="10.6328125" style="163" customWidth="1"/>
    <col min="40" max="40" width="0.7265625" style="163" customWidth="1"/>
    <col min="41" max="41" width="6" style="163" customWidth="1"/>
    <col min="42" max="42" width="44.453125" style="149" customWidth="1"/>
    <col min="43" max="43" width="38.6328125" style="149" customWidth="1"/>
    <col min="44" max="44" width="26" style="149" customWidth="1"/>
    <col min="45" max="49" width="11.08984375" style="163" customWidth="1"/>
    <col min="50" max="16384" width="9" style="163"/>
  </cols>
  <sheetData>
    <row r="1" spans="1:40" ht="32.15" customHeight="1" x14ac:dyDescent="0.2">
      <c r="A1" s="199"/>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478" t="s">
        <v>22</v>
      </c>
      <c r="AB1" s="479"/>
      <c r="AC1" s="479"/>
      <c r="AD1" s="479"/>
      <c r="AE1" s="200"/>
      <c r="AF1" s="200"/>
      <c r="AG1" s="480"/>
      <c r="AH1" s="480"/>
      <c r="AI1" s="480"/>
      <c r="AJ1" s="480"/>
      <c r="AK1" s="480"/>
      <c r="AL1" s="480"/>
      <c r="AM1" s="480"/>
      <c r="AN1" s="199"/>
    </row>
    <row r="2" spans="1:40" ht="32.15" customHeight="1" x14ac:dyDescent="0.2">
      <c r="A2" s="199"/>
      <c r="B2" s="199"/>
      <c r="C2" s="201" t="s">
        <v>23</v>
      </c>
      <c r="D2" s="202"/>
      <c r="E2" s="481"/>
      <c r="F2" s="481"/>
      <c r="G2" s="481"/>
      <c r="H2" s="481"/>
      <c r="I2" s="481"/>
      <c r="J2" s="482" t="s">
        <v>24</v>
      </c>
      <c r="K2" s="483"/>
      <c r="L2" s="483"/>
      <c r="M2" s="483"/>
      <c r="N2" s="483"/>
      <c r="O2" s="481"/>
      <c r="P2" s="481"/>
      <c r="Q2" s="481"/>
      <c r="R2" s="481"/>
      <c r="S2" s="481"/>
      <c r="T2" s="481"/>
      <c r="U2" s="481"/>
      <c r="V2" s="481"/>
      <c r="W2" s="481"/>
      <c r="X2" s="481"/>
      <c r="Y2" s="143"/>
      <c r="Z2" s="203"/>
      <c r="AA2" s="478" t="s">
        <v>25</v>
      </c>
      <c r="AB2" s="479"/>
      <c r="AC2" s="479"/>
      <c r="AD2" s="479"/>
      <c r="AE2" s="200"/>
      <c r="AF2" s="200"/>
      <c r="AG2" s="484"/>
      <c r="AH2" s="484"/>
      <c r="AI2" s="484"/>
      <c r="AJ2" s="484"/>
      <c r="AK2" s="484"/>
      <c r="AL2" s="484"/>
      <c r="AM2" s="484"/>
      <c r="AN2" s="143" t="s">
        <v>26</v>
      </c>
    </row>
    <row r="3" spans="1:40" ht="6" customHeight="1" x14ac:dyDescent="0.2">
      <c r="A3" s="199"/>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row>
    <row r="4" spans="1:40" x14ac:dyDescent="0.2">
      <c r="A4" s="470" t="s">
        <v>27</v>
      </c>
      <c r="B4" s="204"/>
      <c r="C4" s="472" t="s">
        <v>28</v>
      </c>
      <c r="D4" s="205"/>
      <c r="E4" s="206"/>
      <c r="F4" s="474" t="s">
        <v>29</v>
      </c>
      <c r="G4" s="205"/>
      <c r="H4" s="206"/>
      <c r="I4" s="474" t="s">
        <v>30</v>
      </c>
      <c r="J4" s="205"/>
      <c r="K4" s="206"/>
      <c r="L4" s="474" t="s">
        <v>31</v>
      </c>
      <c r="M4" s="474"/>
      <c r="N4" s="474"/>
      <c r="O4" s="474"/>
      <c r="P4" s="207"/>
      <c r="Q4" s="208"/>
      <c r="R4" s="476" t="s">
        <v>32</v>
      </c>
      <c r="S4" s="207"/>
      <c r="T4" s="209"/>
      <c r="U4" s="461" t="s">
        <v>33</v>
      </c>
      <c r="V4" s="209"/>
      <c r="W4" s="210"/>
      <c r="X4" s="463" t="s">
        <v>34</v>
      </c>
      <c r="Y4" s="211"/>
      <c r="Z4" s="211"/>
      <c r="AA4" s="211"/>
      <c r="AB4" s="211"/>
      <c r="AC4" s="211"/>
      <c r="AD4" s="211"/>
      <c r="AE4" s="211"/>
      <c r="AF4" s="212"/>
      <c r="AG4" s="211"/>
      <c r="AH4" s="211"/>
      <c r="AI4" s="212"/>
      <c r="AJ4" s="211"/>
      <c r="AK4" s="211"/>
      <c r="AL4" s="213"/>
      <c r="AM4" s="465" t="s">
        <v>35</v>
      </c>
      <c r="AN4" s="214"/>
    </row>
    <row r="5" spans="1:40" ht="12.5" thickBot="1" x14ac:dyDescent="0.25">
      <c r="A5" s="471"/>
      <c r="B5" s="215"/>
      <c r="C5" s="473"/>
      <c r="D5" s="216"/>
      <c r="E5" s="217"/>
      <c r="F5" s="475"/>
      <c r="G5" s="216"/>
      <c r="H5" s="217"/>
      <c r="I5" s="475"/>
      <c r="J5" s="216"/>
      <c r="K5" s="217"/>
      <c r="L5" s="475"/>
      <c r="M5" s="475"/>
      <c r="N5" s="475"/>
      <c r="O5" s="475"/>
      <c r="P5" s="218"/>
      <c r="Q5" s="219"/>
      <c r="R5" s="477"/>
      <c r="S5" s="218"/>
      <c r="T5" s="220"/>
      <c r="U5" s="462"/>
      <c r="V5" s="221"/>
      <c r="W5" s="222"/>
      <c r="X5" s="464"/>
      <c r="Y5" s="223"/>
      <c r="Z5" s="224"/>
      <c r="AA5" s="225" t="s">
        <v>36</v>
      </c>
      <c r="AB5" s="225"/>
      <c r="AC5" s="226"/>
      <c r="AD5" s="225" t="s">
        <v>37</v>
      </c>
      <c r="AE5" s="227"/>
      <c r="AF5" s="467" t="s">
        <v>38</v>
      </c>
      <c r="AG5" s="468"/>
      <c r="AH5" s="469"/>
      <c r="AI5" s="224"/>
      <c r="AJ5" s="225" t="s">
        <v>39</v>
      </c>
      <c r="AK5" s="228"/>
      <c r="AL5" s="229"/>
      <c r="AM5" s="466"/>
      <c r="AN5" s="230"/>
    </row>
    <row r="6" spans="1:40" ht="12.5" thickTop="1" x14ac:dyDescent="0.2">
      <c r="A6" s="231"/>
      <c r="B6" s="142"/>
      <c r="C6" s="330"/>
      <c r="D6" s="330"/>
      <c r="E6" s="232"/>
      <c r="F6" s="201"/>
      <c r="G6" s="330"/>
      <c r="H6" s="232"/>
      <c r="I6" s="201"/>
      <c r="J6" s="330"/>
      <c r="K6" s="232"/>
      <c r="L6" s="201"/>
      <c r="M6" s="201"/>
      <c r="N6" s="201"/>
      <c r="O6" s="201"/>
      <c r="P6" s="233"/>
      <c r="Q6" s="234"/>
      <c r="R6" s="235"/>
      <c r="S6" s="233"/>
      <c r="T6" s="236"/>
      <c r="U6" s="237"/>
      <c r="V6" s="236"/>
      <c r="W6" s="238"/>
      <c r="X6" s="239"/>
      <c r="Y6" s="240"/>
      <c r="Z6" s="232"/>
      <c r="AA6" s="330"/>
      <c r="AB6" s="330"/>
      <c r="AC6" s="241"/>
      <c r="AD6" s="330"/>
      <c r="AE6" s="242"/>
      <c r="AF6" s="330"/>
      <c r="AG6" s="330"/>
      <c r="AH6" s="330"/>
      <c r="AI6" s="232"/>
      <c r="AJ6" s="330"/>
      <c r="AK6" s="330"/>
      <c r="AL6" s="243"/>
      <c r="AM6" s="244"/>
      <c r="AN6" s="245"/>
    </row>
    <row r="7" spans="1:40" ht="24" customHeight="1" x14ac:dyDescent="0.2">
      <c r="A7" s="287"/>
      <c r="B7" s="137"/>
      <c r="C7" s="118"/>
      <c r="D7" s="138"/>
      <c r="E7" s="137"/>
      <c r="F7" s="70"/>
      <c r="G7" s="138"/>
      <c r="H7" s="137"/>
      <c r="I7" s="70"/>
      <c r="J7" s="138"/>
      <c r="K7" s="137"/>
      <c r="L7" s="70"/>
      <c r="M7" s="138"/>
      <c r="N7" s="139"/>
      <c r="O7" s="70"/>
      <c r="P7" s="140"/>
      <c r="Q7" s="141"/>
      <c r="R7" s="119"/>
      <c r="S7" s="140"/>
      <c r="T7" s="255"/>
      <c r="U7" s="256"/>
      <c r="V7" s="256"/>
      <c r="W7" s="257"/>
      <c r="X7" s="258"/>
      <c r="Y7" s="258"/>
      <c r="Z7" s="259"/>
      <c r="AA7" s="260"/>
      <c r="AB7" s="260"/>
      <c r="AC7" s="261"/>
      <c r="AD7" s="260"/>
      <c r="AE7" s="262"/>
      <c r="AF7" s="260"/>
      <c r="AG7" s="260">
        <f t="shared" ref="AG7:AG70" si="0">AA7-AD7</f>
        <v>0</v>
      </c>
      <c r="AH7" s="260"/>
      <c r="AI7" s="259"/>
      <c r="AJ7" s="260">
        <f t="shared" ref="AJ7:AJ70" si="1">X7-AA7</f>
        <v>0</v>
      </c>
      <c r="AK7" s="263"/>
      <c r="AL7" s="264"/>
      <c r="AM7" s="265">
        <f>U7-X7</f>
        <v>0</v>
      </c>
      <c r="AN7" s="266"/>
    </row>
    <row r="8" spans="1:40" ht="24" customHeight="1" x14ac:dyDescent="0.2">
      <c r="A8" s="287"/>
      <c r="B8" s="137"/>
      <c r="C8" s="118"/>
      <c r="D8" s="138"/>
      <c r="E8" s="137"/>
      <c r="F8" s="70"/>
      <c r="G8" s="138"/>
      <c r="H8" s="137"/>
      <c r="I8" s="70"/>
      <c r="J8" s="138"/>
      <c r="K8" s="137"/>
      <c r="L8" s="70"/>
      <c r="M8" s="138"/>
      <c r="N8" s="139"/>
      <c r="O8" s="70"/>
      <c r="P8" s="140"/>
      <c r="Q8" s="141"/>
      <c r="R8" s="119"/>
      <c r="S8" s="140"/>
      <c r="T8" s="255"/>
      <c r="U8" s="256"/>
      <c r="V8" s="256"/>
      <c r="W8" s="257"/>
      <c r="X8" s="258"/>
      <c r="Y8" s="258"/>
      <c r="Z8" s="259"/>
      <c r="AA8" s="260"/>
      <c r="AB8" s="260"/>
      <c r="AC8" s="261"/>
      <c r="AD8" s="260"/>
      <c r="AE8" s="262"/>
      <c r="AF8" s="260"/>
      <c r="AG8" s="260">
        <f t="shared" si="0"/>
        <v>0</v>
      </c>
      <c r="AH8" s="260"/>
      <c r="AI8" s="259"/>
      <c r="AJ8" s="260">
        <f t="shared" si="1"/>
        <v>0</v>
      </c>
      <c r="AK8" s="263"/>
      <c r="AL8" s="264"/>
      <c r="AM8" s="265">
        <f>AM7+U8-X8</f>
        <v>0</v>
      </c>
      <c r="AN8" s="266"/>
    </row>
    <row r="9" spans="1:40" ht="24" customHeight="1" x14ac:dyDescent="0.2">
      <c r="A9" s="287"/>
      <c r="B9" s="137"/>
      <c r="C9" s="118"/>
      <c r="D9" s="138"/>
      <c r="E9" s="137"/>
      <c r="F9" s="70"/>
      <c r="G9" s="138"/>
      <c r="H9" s="137"/>
      <c r="I9" s="70"/>
      <c r="J9" s="138"/>
      <c r="K9" s="137"/>
      <c r="L9" s="70"/>
      <c r="M9" s="138"/>
      <c r="N9" s="139"/>
      <c r="O9" s="70"/>
      <c r="P9" s="140"/>
      <c r="Q9" s="141"/>
      <c r="R9" s="119"/>
      <c r="S9" s="140"/>
      <c r="T9" s="255"/>
      <c r="U9" s="256"/>
      <c r="V9" s="256"/>
      <c r="W9" s="257"/>
      <c r="X9" s="258"/>
      <c r="Y9" s="258"/>
      <c r="Z9" s="259"/>
      <c r="AA9" s="260"/>
      <c r="AB9" s="260"/>
      <c r="AC9" s="261"/>
      <c r="AD9" s="260"/>
      <c r="AE9" s="262"/>
      <c r="AF9" s="260"/>
      <c r="AG9" s="260">
        <f t="shared" si="0"/>
        <v>0</v>
      </c>
      <c r="AH9" s="260"/>
      <c r="AI9" s="259"/>
      <c r="AJ9" s="260">
        <f t="shared" si="1"/>
        <v>0</v>
      </c>
      <c r="AK9" s="263"/>
      <c r="AL9" s="264"/>
      <c r="AM9" s="265">
        <f t="shared" ref="AM9:AM72" si="2">AM8+U9-X9</f>
        <v>0</v>
      </c>
      <c r="AN9" s="266"/>
    </row>
    <row r="10" spans="1:40" ht="24" customHeight="1" x14ac:dyDescent="0.2">
      <c r="A10" s="287"/>
      <c r="B10" s="137"/>
      <c r="C10" s="118"/>
      <c r="D10" s="138"/>
      <c r="E10" s="137"/>
      <c r="F10" s="70"/>
      <c r="G10" s="138"/>
      <c r="H10" s="137"/>
      <c r="I10" s="70"/>
      <c r="J10" s="138"/>
      <c r="K10" s="137"/>
      <c r="L10" s="70"/>
      <c r="M10" s="138"/>
      <c r="N10" s="139"/>
      <c r="O10" s="70"/>
      <c r="P10" s="140"/>
      <c r="Q10" s="141"/>
      <c r="R10" s="119"/>
      <c r="S10" s="140"/>
      <c r="T10" s="255"/>
      <c r="U10" s="256"/>
      <c r="V10" s="256"/>
      <c r="W10" s="257"/>
      <c r="X10" s="258"/>
      <c r="Y10" s="258"/>
      <c r="Z10" s="259"/>
      <c r="AA10" s="260"/>
      <c r="AB10" s="260"/>
      <c r="AC10" s="261"/>
      <c r="AD10" s="260"/>
      <c r="AE10" s="262"/>
      <c r="AF10" s="260"/>
      <c r="AG10" s="260">
        <f t="shared" si="0"/>
        <v>0</v>
      </c>
      <c r="AH10" s="260"/>
      <c r="AI10" s="259"/>
      <c r="AJ10" s="260">
        <f t="shared" si="1"/>
        <v>0</v>
      </c>
      <c r="AK10" s="263"/>
      <c r="AL10" s="264"/>
      <c r="AM10" s="265">
        <f t="shared" si="2"/>
        <v>0</v>
      </c>
      <c r="AN10" s="266"/>
    </row>
    <row r="11" spans="1:40" ht="24" customHeight="1" x14ac:dyDescent="0.2">
      <c r="A11" s="287"/>
      <c r="B11" s="137"/>
      <c r="C11" s="118"/>
      <c r="D11" s="138"/>
      <c r="E11" s="137"/>
      <c r="F11" s="70"/>
      <c r="G11" s="138"/>
      <c r="H11" s="137"/>
      <c r="I11" s="70"/>
      <c r="J11" s="138"/>
      <c r="K11" s="137"/>
      <c r="L11" s="70"/>
      <c r="M11" s="138"/>
      <c r="N11" s="139"/>
      <c r="O11" s="70"/>
      <c r="P11" s="140"/>
      <c r="Q11" s="141"/>
      <c r="R11" s="119"/>
      <c r="S11" s="140"/>
      <c r="T11" s="255"/>
      <c r="U11" s="256"/>
      <c r="V11" s="256"/>
      <c r="W11" s="257"/>
      <c r="X11" s="258"/>
      <c r="Y11" s="258"/>
      <c r="Z11" s="259"/>
      <c r="AA11" s="260"/>
      <c r="AB11" s="260"/>
      <c r="AC11" s="261"/>
      <c r="AD11" s="260"/>
      <c r="AE11" s="262"/>
      <c r="AF11" s="260"/>
      <c r="AG11" s="260">
        <f t="shared" si="0"/>
        <v>0</v>
      </c>
      <c r="AH11" s="260"/>
      <c r="AI11" s="259"/>
      <c r="AJ11" s="260">
        <f t="shared" si="1"/>
        <v>0</v>
      </c>
      <c r="AK11" s="263"/>
      <c r="AL11" s="264"/>
      <c r="AM11" s="265">
        <f t="shared" si="2"/>
        <v>0</v>
      </c>
      <c r="AN11" s="266"/>
    </row>
    <row r="12" spans="1:40" ht="24" customHeight="1" x14ac:dyDescent="0.2">
      <c r="A12" s="287"/>
      <c r="B12" s="137"/>
      <c r="C12" s="118"/>
      <c r="D12" s="138"/>
      <c r="E12" s="137"/>
      <c r="F12" s="70"/>
      <c r="G12" s="138"/>
      <c r="H12" s="137"/>
      <c r="I12" s="70"/>
      <c r="J12" s="138"/>
      <c r="K12" s="137"/>
      <c r="L12" s="70"/>
      <c r="M12" s="138"/>
      <c r="N12" s="139"/>
      <c r="O12" s="70"/>
      <c r="P12" s="140"/>
      <c r="Q12" s="141"/>
      <c r="R12" s="119"/>
      <c r="S12" s="140"/>
      <c r="T12" s="255"/>
      <c r="U12" s="256"/>
      <c r="V12" s="256"/>
      <c r="W12" s="257"/>
      <c r="X12" s="258"/>
      <c r="Y12" s="258"/>
      <c r="Z12" s="259"/>
      <c r="AA12" s="260"/>
      <c r="AB12" s="260"/>
      <c r="AC12" s="261"/>
      <c r="AD12" s="260"/>
      <c r="AE12" s="262"/>
      <c r="AF12" s="260"/>
      <c r="AG12" s="260">
        <f t="shared" si="0"/>
        <v>0</v>
      </c>
      <c r="AH12" s="260"/>
      <c r="AI12" s="259"/>
      <c r="AJ12" s="260">
        <f t="shared" si="1"/>
        <v>0</v>
      </c>
      <c r="AK12" s="263"/>
      <c r="AL12" s="264"/>
      <c r="AM12" s="265">
        <f t="shared" si="2"/>
        <v>0</v>
      </c>
      <c r="AN12" s="266"/>
    </row>
    <row r="13" spans="1:40" ht="24" customHeight="1" x14ac:dyDescent="0.2">
      <c r="A13" s="287"/>
      <c r="B13" s="137"/>
      <c r="C13" s="118"/>
      <c r="D13" s="138"/>
      <c r="E13" s="137"/>
      <c r="F13" s="70"/>
      <c r="G13" s="138"/>
      <c r="H13" s="137"/>
      <c r="I13" s="70"/>
      <c r="J13" s="138"/>
      <c r="K13" s="137"/>
      <c r="L13" s="70"/>
      <c r="M13" s="138"/>
      <c r="N13" s="139"/>
      <c r="O13" s="70"/>
      <c r="P13" s="140"/>
      <c r="Q13" s="141"/>
      <c r="R13" s="119"/>
      <c r="S13" s="140"/>
      <c r="T13" s="255"/>
      <c r="U13" s="256"/>
      <c r="V13" s="256"/>
      <c r="W13" s="257"/>
      <c r="X13" s="258"/>
      <c r="Y13" s="258"/>
      <c r="Z13" s="259"/>
      <c r="AA13" s="260"/>
      <c r="AB13" s="260"/>
      <c r="AC13" s="261"/>
      <c r="AD13" s="260"/>
      <c r="AE13" s="262"/>
      <c r="AF13" s="260"/>
      <c r="AG13" s="260">
        <f t="shared" si="0"/>
        <v>0</v>
      </c>
      <c r="AH13" s="260"/>
      <c r="AI13" s="259"/>
      <c r="AJ13" s="260">
        <f t="shared" si="1"/>
        <v>0</v>
      </c>
      <c r="AK13" s="263"/>
      <c r="AL13" s="264"/>
      <c r="AM13" s="265">
        <f t="shared" si="2"/>
        <v>0</v>
      </c>
      <c r="AN13" s="266"/>
    </row>
    <row r="14" spans="1:40" ht="24" customHeight="1" x14ac:dyDescent="0.2">
      <c r="A14" s="287"/>
      <c r="B14" s="137"/>
      <c r="C14" s="118"/>
      <c r="D14" s="138"/>
      <c r="E14" s="137"/>
      <c r="F14" s="70"/>
      <c r="G14" s="138"/>
      <c r="H14" s="137"/>
      <c r="I14" s="70"/>
      <c r="J14" s="138"/>
      <c r="K14" s="137"/>
      <c r="L14" s="70"/>
      <c r="M14" s="138"/>
      <c r="N14" s="139"/>
      <c r="O14" s="70"/>
      <c r="P14" s="140"/>
      <c r="Q14" s="141"/>
      <c r="R14" s="119"/>
      <c r="S14" s="140"/>
      <c r="T14" s="255"/>
      <c r="U14" s="256"/>
      <c r="V14" s="256"/>
      <c r="W14" s="257"/>
      <c r="X14" s="258"/>
      <c r="Y14" s="258"/>
      <c r="Z14" s="259"/>
      <c r="AA14" s="260"/>
      <c r="AB14" s="260"/>
      <c r="AC14" s="261"/>
      <c r="AD14" s="260"/>
      <c r="AE14" s="262"/>
      <c r="AF14" s="260"/>
      <c r="AG14" s="260">
        <f t="shared" si="0"/>
        <v>0</v>
      </c>
      <c r="AH14" s="260"/>
      <c r="AI14" s="259"/>
      <c r="AJ14" s="260">
        <f t="shared" si="1"/>
        <v>0</v>
      </c>
      <c r="AK14" s="263"/>
      <c r="AL14" s="264"/>
      <c r="AM14" s="265">
        <f t="shared" si="2"/>
        <v>0</v>
      </c>
      <c r="AN14" s="266"/>
    </row>
    <row r="15" spans="1:40" ht="24" customHeight="1" x14ac:dyDescent="0.2">
      <c r="A15" s="287"/>
      <c r="B15" s="137"/>
      <c r="C15" s="118"/>
      <c r="D15" s="138"/>
      <c r="E15" s="137"/>
      <c r="F15" s="70"/>
      <c r="G15" s="138"/>
      <c r="H15" s="137"/>
      <c r="I15" s="70"/>
      <c r="J15" s="138"/>
      <c r="K15" s="137"/>
      <c r="L15" s="70"/>
      <c r="M15" s="138"/>
      <c r="N15" s="139"/>
      <c r="O15" s="70"/>
      <c r="P15" s="140"/>
      <c r="Q15" s="141"/>
      <c r="R15" s="119"/>
      <c r="S15" s="140"/>
      <c r="T15" s="255"/>
      <c r="U15" s="256"/>
      <c r="V15" s="256"/>
      <c r="W15" s="257"/>
      <c r="X15" s="258"/>
      <c r="Y15" s="258"/>
      <c r="Z15" s="259"/>
      <c r="AA15" s="260"/>
      <c r="AB15" s="260"/>
      <c r="AC15" s="261"/>
      <c r="AD15" s="260"/>
      <c r="AE15" s="262"/>
      <c r="AF15" s="260"/>
      <c r="AG15" s="260">
        <f t="shared" si="0"/>
        <v>0</v>
      </c>
      <c r="AH15" s="260"/>
      <c r="AI15" s="259"/>
      <c r="AJ15" s="260">
        <f t="shared" si="1"/>
        <v>0</v>
      </c>
      <c r="AK15" s="263"/>
      <c r="AL15" s="264"/>
      <c r="AM15" s="265">
        <f t="shared" si="2"/>
        <v>0</v>
      </c>
      <c r="AN15" s="266"/>
    </row>
    <row r="16" spans="1:40" ht="24" customHeight="1" x14ac:dyDescent="0.2">
      <c r="A16" s="287"/>
      <c r="B16" s="137"/>
      <c r="C16" s="118"/>
      <c r="D16" s="138"/>
      <c r="E16" s="137"/>
      <c r="F16" s="70"/>
      <c r="G16" s="138"/>
      <c r="H16" s="137"/>
      <c r="I16" s="70"/>
      <c r="J16" s="138"/>
      <c r="K16" s="137"/>
      <c r="L16" s="70"/>
      <c r="M16" s="138"/>
      <c r="N16" s="139"/>
      <c r="O16" s="70"/>
      <c r="P16" s="140"/>
      <c r="Q16" s="141"/>
      <c r="R16" s="119"/>
      <c r="S16" s="140"/>
      <c r="T16" s="255"/>
      <c r="U16" s="256"/>
      <c r="V16" s="256"/>
      <c r="W16" s="257"/>
      <c r="X16" s="258"/>
      <c r="Y16" s="258"/>
      <c r="Z16" s="259"/>
      <c r="AA16" s="260"/>
      <c r="AB16" s="260"/>
      <c r="AC16" s="261"/>
      <c r="AD16" s="260"/>
      <c r="AE16" s="262"/>
      <c r="AF16" s="260"/>
      <c r="AG16" s="260">
        <f t="shared" si="0"/>
        <v>0</v>
      </c>
      <c r="AH16" s="260"/>
      <c r="AI16" s="259"/>
      <c r="AJ16" s="260">
        <f t="shared" si="1"/>
        <v>0</v>
      </c>
      <c r="AK16" s="263"/>
      <c r="AL16" s="264"/>
      <c r="AM16" s="265">
        <f t="shared" si="2"/>
        <v>0</v>
      </c>
      <c r="AN16" s="266"/>
    </row>
    <row r="17" spans="1:40" ht="24" customHeight="1" x14ac:dyDescent="0.2">
      <c r="A17" s="287"/>
      <c r="B17" s="137"/>
      <c r="C17" s="118"/>
      <c r="D17" s="138"/>
      <c r="E17" s="137"/>
      <c r="F17" s="70"/>
      <c r="G17" s="138"/>
      <c r="H17" s="137"/>
      <c r="I17" s="70"/>
      <c r="J17" s="138"/>
      <c r="K17" s="137"/>
      <c r="L17" s="70"/>
      <c r="M17" s="138"/>
      <c r="N17" s="139"/>
      <c r="O17" s="70"/>
      <c r="P17" s="140"/>
      <c r="Q17" s="141"/>
      <c r="R17" s="119"/>
      <c r="S17" s="140"/>
      <c r="T17" s="255"/>
      <c r="U17" s="256"/>
      <c r="V17" s="256"/>
      <c r="W17" s="257"/>
      <c r="X17" s="258"/>
      <c r="Y17" s="258"/>
      <c r="Z17" s="259"/>
      <c r="AA17" s="260"/>
      <c r="AB17" s="260"/>
      <c r="AC17" s="261"/>
      <c r="AD17" s="260"/>
      <c r="AE17" s="262"/>
      <c r="AF17" s="260"/>
      <c r="AG17" s="260">
        <f t="shared" si="0"/>
        <v>0</v>
      </c>
      <c r="AH17" s="260"/>
      <c r="AI17" s="259"/>
      <c r="AJ17" s="260">
        <f t="shared" si="1"/>
        <v>0</v>
      </c>
      <c r="AK17" s="263"/>
      <c r="AL17" s="264"/>
      <c r="AM17" s="265">
        <f t="shared" si="2"/>
        <v>0</v>
      </c>
      <c r="AN17" s="266"/>
    </row>
    <row r="18" spans="1:40" ht="24" customHeight="1" x14ac:dyDescent="0.2">
      <c r="A18" s="287"/>
      <c r="B18" s="137"/>
      <c r="C18" s="118"/>
      <c r="D18" s="138"/>
      <c r="E18" s="137"/>
      <c r="F18" s="70"/>
      <c r="G18" s="138"/>
      <c r="H18" s="137"/>
      <c r="I18" s="70"/>
      <c r="J18" s="138"/>
      <c r="K18" s="137"/>
      <c r="L18" s="70"/>
      <c r="M18" s="138"/>
      <c r="N18" s="139"/>
      <c r="O18" s="70"/>
      <c r="P18" s="140"/>
      <c r="Q18" s="141"/>
      <c r="R18" s="119"/>
      <c r="S18" s="140"/>
      <c r="T18" s="255"/>
      <c r="U18" s="256"/>
      <c r="V18" s="256"/>
      <c r="W18" s="257"/>
      <c r="X18" s="258"/>
      <c r="Y18" s="258"/>
      <c r="Z18" s="259"/>
      <c r="AA18" s="260"/>
      <c r="AB18" s="260"/>
      <c r="AC18" s="261"/>
      <c r="AD18" s="260"/>
      <c r="AE18" s="262"/>
      <c r="AF18" s="260"/>
      <c r="AG18" s="260">
        <f t="shared" si="0"/>
        <v>0</v>
      </c>
      <c r="AH18" s="260"/>
      <c r="AI18" s="259"/>
      <c r="AJ18" s="260">
        <f t="shared" si="1"/>
        <v>0</v>
      </c>
      <c r="AK18" s="263"/>
      <c r="AL18" s="264"/>
      <c r="AM18" s="265">
        <f t="shared" si="2"/>
        <v>0</v>
      </c>
      <c r="AN18" s="266"/>
    </row>
    <row r="19" spans="1:40" ht="24" customHeight="1" x14ac:dyDescent="0.2">
      <c r="A19" s="287"/>
      <c r="B19" s="137"/>
      <c r="C19" s="118"/>
      <c r="D19" s="138"/>
      <c r="E19" s="137"/>
      <c r="F19" s="70"/>
      <c r="G19" s="138"/>
      <c r="H19" s="137"/>
      <c r="I19" s="70"/>
      <c r="J19" s="138"/>
      <c r="K19" s="137"/>
      <c r="L19" s="70"/>
      <c r="M19" s="138"/>
      <c r="N19" s="139"/>
      <c r="O19" s="70"/>
      <c r="P19" s="140"/>
      <c r="Q19" s="141"/>
      <c r="R19" s="119"/>
      <c r="S19" s="140"/>
      <c r="T19" s="255"/>
      <c r="U19" s="256"/>
      <c r="V19" s="256"/>
      <c r="W19" s="257"/>
      <c r="X19" s="258"/>
      <c r="Y19" s="258"/>
      <c r="Z19" s="259"/>
      <c r="AA19" s="260"/>
      <c r="AB19" s="260"/>
      <c r="AC19" s="261"/>
      <c r="AD19" s="260"/>
      <c r="AE19" s="262"/>
      <c r="AF19" s="260"/>
      <c r="AG19" s="260">
        <f t="shared" si="0"/>
        <v>0</v>
      </c>
      <c r="AH19" s="260"/>
      <c r="AI19" s="259"/>
      <c r="AJ19" s="260">
        <f t="shared" si="1"/>
        <v>0</v>
      </c>
      <c r="AK19" s="263"/>
      <c r="AL19" s="264"/>
      <c r="AM19" s="265">
        <f t="shared" si="2"/>
        <v>0</v>
      </c>
      <c r="AN19" s="266"/>
    </row>
    <row r="20" spans="1:40" ht="24" customHeight="1" x14ac:dyDescent="0.2">
      <c r="A20" s="287"/>
      <c r="B20" s="137"/>
      <c r="C20" s="118"/>
      <c r="D20" s="138"/>
      <c r="E20" s="137"/>
      <c r="F20" s="70"/>
      <c r="G20" s="138"/>
      <c r="H20" s="137"/>
      <c r="I20" s="70"/>
      <c r="J20" s="138"/>
      <c r="K20" s="137"/>
      <c r="L20" s="70"/>
      <c r="M20" s="138"/>
      <c r="N20" s="139"/>
      <c r="O20" s="70"/>
      <c r="P20" s="140"/>
      <c r="Q20" s="141"/>
      <c r="R20" s="119"/>
      <c r="S20" s="140"/>
      <c r="T20" s="255"/>
      <c r="U20" s="256"/>
      <c r="V20" s="256"/>
      <c r="W20" s="257"/>
      <c r="X20" s="258"/>
      <c r="Y20" s="258"/>
      <c r="Z20" s="259"/>
      <c r="AA20" s="260"/>
      <c r="AB20" s="260"/>
      <c r="AC20" s="261"/>
      <c r="AD20" s="260"/>
      <c r="AE20" s="262"/>
      <c r="AF20" s="260"/>
      <c r="AG20" s="260">
        <f t="shared" si="0"/>
        <v>0</v>
      </c>
      <c r="AH20" s="260"/>
      <c r="AI20" s="259"/>
      <c r="AJ20" s="260">
        <f t="shared" si="1"/>
        <v>0</v>
      </c>
      <c r="AK20" s="263"/>
      <c r="AL20" s="264"/>
      <c r="AM20" s="265">
        <f t="shared" si="2"/>
        <v>0</v>
      </c>
      <c r="AN20" s="266"/>
    </row>
    <row r="21" spans="1:40" ht="24" customHeight="1" x14ac:dyDescent="0.2">
      <c r="A21" s="287"/>
      <c r="B21" s="137"/>
      <c r="C21" s="118"/>
      <c r="D21" s="138"/>
      <c r="E21" s="137"/>
      <c r="F21" s="70"/>
      <c r="G21" s="138"/>
      <c r="H21" s="137"/>
      <c r="I21" s="70"/>
      <c r="J21" s="138"/>
      <c r="K21" s="137"/>
      <c r="L21" s="70"/>
      <c r="M21" s="138"/>
      <c r="N21" s="139"/>
      <c r="O21" s="70"/>
      <c r="P21" s="140"/>
      <c r="Q21" s="141"/>
      <c r="R21" s="119"/>
      <c r="S21" s="140"/>
      <c r="T21" s="255"/>
      <c r="U21" s="256"/>
      <c r="V21" s="256"/>
      <c r="W21" s="257"/>
      <c r="X21" s="258"/>
      <c r="Y21" s="258"/>
      <c r="Z21" s="259"/>
      <c r="AA21" s="260"/>
      <c r="AB21" s="260"/>
      <c r="AC21" s="261"/>
      <c r="AD21" s="260"/>
      <c r="AE21" s="262"/>
      <c r="AF21" s="260"/>
      <c r="AG21" s="260">
        <f t="shared" si="0"/>
        <v>0</v>
      </c>
      <c r="AH21" s="260"/>
      <c r="AI21" s="259"/>
      <c r="AJ21" s="260">
        <f t="shared" si="1"/>
        <v>0</v>
      </c>
      <c r="AK21" s="263"/>
      <c r="AL21" s="264"/>
      <c r="AM21" s="265">
        <f t="shared" si="2"/>
        <v>0</v>
      </c>
      <c r="AN21" s="266"/>
    </row>
    <row r="22" spans="1:40" ht="24" customHeight="1" x14ac:dyDescent="0.2">
      <c r="A22" s="287"/>
      <c r="B22" s="137"/>
      <c r="C22" s="118"/>
      <c r="D22" s="138"/>
      <c r="E22" s="137"/>
      <c r="F22" s="70"/>
      <c r="G22" s="138"/>
      <c r="H22" s="137"/>
      <c r="I22" s="70"/>
      <c r="J22" s="138"/>
      <c r="K22" s="137"/>
      <c r="L22" s="70"/>
      <c r="M22" s="138"/>
      <c r="N22" s="139"/>
      <c r="O22" s="70"/>
      <c r="P22" s="140"/>
      <c r="Q22" s="141"/>
      <c r="R22" s="119"/>
      <c r="S22" s="140"/>
      <c r="T22" s="255"/>
      <c r="U22" s="256"/>
      <c r="V22" s="256"/>
      <c r="W22" s="257"/>
      <c r="X22" s="258"/>
      <c r="Y22" s="258"/>
      <c r="Z22" s="259"/>
      <c r="AA22" s="260"/>
      <c r="AB22" s="260"/>
      <c r="AC22" s="261"/>
      <c r="AD22" s="260"/>
      <c r="AE22" s="262"/>
      <c r="AF22" s="260"/>
      <c r="AG22" s="260">
        <f t="shared" si="0"/>
        <v>0</v>
      </c>
      <c r="AH22" s="260"/>
      <c r="AI22" s="259"/>
      <c r="AJ22" s="260">
        <f t="shared" si="1"/>
        <v>0</v>
      </c>
      <c r="AK22" s="263"/>
      <c r="AL22" s="264"/>
      <c r="AM22" s="265">
        <f t="shared" si="2"/>
        <v>0</v>
      </c>
      <c r="AN22" s="266"/>
    </row>
    <row r="23" spans="1:40" ht="24" customHeight="1" x14ac:dyDescent="0.2">
      <c r="A23" s="287"/>
      <c r="B23" s="137"/>
      <c r="C23" s="118"/>
      <c r="D23" s="138"/>
      <c r="E23" s="137"/>
      <c r="F23" s="70"/>
      <c r="G23" s="138"/>
      <c r="H23" s="137"/>
      <c r="I23" s="70"/>
      <c r="J23" s="138"/>
      <c r="K23" s="137"/>
      <c r="L23" s="70"/>
      <c r="M23" s="138"/>
      <c r="N23" s="139"/>
      <c r="O23" s="70"/>
      <c r="P23" s="140"/>
      <c r="Q23" s="141"/>
      <c r="R23" s="119"/>
      <c r="S23" s="140"/>
      <c r="T23" s="255"/>
      <c r="U23" s="256"/>
      <c r="V23" s="256"/>
      <c r="W23" s="257"/>
      <c r="X23" s="258"/>
      <c r="Y23" s="258"/>
      <c r="Z23" s="259"/>
      <c r="AA23" s="260"/>
      <c r="AB23" s="260"/>
      <c r="AC23" s="261"/>
      <c r="AD23" s="260"/>
      <c r="AE23" s="262"/>
      <c r="AF23" s="260"/>
      <c r="AG23" s="260">
        <f t="shared" si="0"/>
        <v>0</v>
      </c>
      <c r="AH23" s="260"/>
      <c r="AI23" s="259"/>
      <c r="AJ23" s="260">
        <f t="shared" si="1"/>
        <v>0</v>
      </c>
      <c r="AK23" s="263"/>
      <c r="AL23" s="264"/>
      <c r="AM23" s="265">
        <f t="shared" si="2"/>
        <v>0</v>
      </c>
      <c r="AN23" s="266"/>
    </row>
    <row r="24" spans="1:40" ht="24" customHeight="1" x14ac:dyDescent="0.2">
      <c r="A24" s="287"/>
      <c r="B24" s="137"/>
      <c r="C24" s="118"/>
      <c r="D24" s="138"/>
      <c r="E24" s="137"/>
      <c r="F24" s="70"/>
      <c r="G24" s="138"/>
      <c r="H24" s="137"/>
      <c r="I24" s="70"/>
      <c r="J24" s="138"/>
      <c r="K24" s="137"/>
      <c r="L24" s="70"/>
      <c r="M24" s="138"/>
      <c r="N24" s="139"/>
      <c r="O24" s="70"/>
      <c r="P24" s="140"/>
      <c r="Q24" s="141"/>
      <c r="R24" s="119"/>
      <c r="S24" s="140"/>
      <c r="T24" s="255"/>
      <c r="U24" s="256"/>
      <c r="V24" s="256"/>
      <c r="W24" s="257"/>
      <c r="X24" s="258"/>
      <c r="Y24" s="258"/>
      <c r="Z24" s="259"/>
      <c r="AA24" s="260"/>
      <c r="AB24" s="260"/>
      <c r="AC24" s="261"/>
      <c r="AD24" s="260"/>
      <c r="AE24" s="262"/>
      <c r="AF24" s="260"/>
      <c r="AG24" s="260">
        <f t="shared" si="0"/>
        <v>0</v>
      </c>
      <c r="AH24" s="260"/>
      <c r="AI24" s="259"/>
      <c r="AJ24" s="260">
        <f t="shared" si="1"/>
        <v>0</v>
      </c>
      <c r="AK24" s="263"/>
      <c r="AL24" s="264"/>
      <c r="AM24" s="265">
        <f t="shared" si="2"/>
        <v>0</v>
      </c>
      <c r="AN24" s="266"/>
    </row>
    <row r="25" spans="1:40" ht="24" customHeight="1" x14ac:dyDescent="0.2">
      <c r="A25" s="287"/>
      <c r="B25" s="137"/>
      <c r="C25" s="118"/>
      <c r="D25" s="138"/>
      <c r="E25" s="137"/>
      <c r="F25" s="70"/>
      <c r="G25" s="138"/>
      <c r="H25" s="137"/>
      <c r="I25" s="70"/>
      <c r="J25" s="138"/>
      <c r="K25" s="137"/>
      <c r="L25" s="70"/>
      <c r="M25" s="138"/>
      <c r="N25" s="139"/>
      <c r="O25" s="70"/>
      <c r="P25" s="140"/>
      <c r="Q25" s="141"/>
      <c r="R25" s="119"/>
      <c r="S25" s="140"/>
      <c r="T25" s="255"/>
      <c r="U25" s="256"/>
      <c r="V25" s="256"/>
      <c r="W25" s="257"/>
      <c r="X25" s="258"/>
      <c r="Y25" s="258"/>
      <c r="Z25" s="259"/>
      <c r="AA25" s="260"/>
      <c r="AB25" s="260"/>
      <c r="AC25" s="261"/>
      <c r="AD25" s="260"/>
      <c r="AE25" s="262"/>
      <c r="AF25" s="260"/>
      <c r="AG25" s="260">
        <f t="shared" si="0"/>
        <v>0</v>
      </c>
      <c r="AH25" s="260"/>
      <c r="AI25" s="259"/>
      <c r="AJ25" s="260">
        <f t="shared" si="1"/>
        <v>0</v>
      </c>
      <c r="AK25" s="263"/>
      <c r="AL25" s="264"/>
      <c r="AM25" s="265">
        <f t="shared" si="2"/>
        <v>0</v>
      </c>
      <c r="AN25" s="266"/>
    </row>
    <row r="26" spans="1:40" ht="24" customHeight="1" x14ac:dyDescent="0.2">
      <c r="A26" s="287"/>
      <c r="B26" s="142"/>
      <c r="C26" s="118"/>
      <c r="D26" s="143"/>
      <c r="E26" s="142"/>
      <c r="F26" s="70"/>
      <c r="G26" s="143"/>
      <c r="H26" s="142"/>
      <c r="I26" s="70"/>
      <c r="J26" s="143"/>
      <c r="K26" s="142"/>
      <c r="L26" s="70"/>
      <c r="M26" s="138"/>
      <c r="N26" s="139"/>
      <c r="O26" s="70"/>
      <c r="P26" s="144"/>
      <c r="Q26" s="145"/>
      <c r="R26" s="119"/>
      <c r="S26" s="144"/>
      <c r="T26" s="267"/>
      <c r="U26" s="256"/>
      <c r="V26" s="268"/>
      <c r="W26" s="269"/>
      <c r="X26" s="258"/>
      <c r="Y26" s="270"/>
      <c r="Z26" s="271"/>
      <c r="AA26" s="260"/>
      <c r="AB26" s="272"/>
      <c r="AC26" s="273"/>
      <c r="AD26" s="260"/>
      <c r="AE26" s="274"/>
      <c r="AF26" s="272"/>
      <c r="AG26" s="260">
        <f t="shared" si="0"/>
        <v>0</v>
      </c>
      <c r="AH26" s="272"/>
      <c r="AI26" s="271"/>
      <c r="AJ26" s="260">
        <f t="shared" si="1"/>
        <v>0</v>
      </c>
      <c r="AK26" s="275"/>
      <c r="AL26" s="276"/>
      <c r="AM26" s="265">
        <f t="shared" si="2"/>
        <v>0</v>
      </c>
      <c r="AN26" s="277"/>
    </row>
    <row r="27" spans="1:40" ht="24" customHeight="1" x14ac:dyDescent="0.2">
      <c r="A27" s="287"/>
      <c r="B27" s="137"/>
      <c r="C27" s="118"/>
      <c r="D27" s="138"/>
      <c r="E27" s="137"/>
      <c r="F27" s="70"/>
      <c r="G27" s="138"/>
      <c r="H27" s="137"/>
      <c r="I27" s="70"/>
      <c r="J27" s="138"/>
      <c r="K27" s="137"/>
      <c r="L27" s="70"/>
      <c r="M27" s="138"/>
      <c r="N27" s="139"/>
      <c r="O27" s="70"/>
      <c r="P27" s="140"/>
      <c r="Q27" s="141"/>
      <c r="R27" s="119"/>
      <c r="S27" s="140"/>
      <c r="T27" s="255"/>
      <c r="U27" s="256"/>
      <c r="V27" s="256"/>
      <c r="W27" s="257"/>
      <c r="X27" s="258"/>
      <c r="Y27" s="258"/>
      <c r="Z27" s="259"/>
      <c r="AA27" s="260"/>
      <c r="AB27" s="260"/>
      <c r="AC27" s="261"/>
      <c r="AD27" s="260"/>
      <c r="AE27" s="262"/>
      <c r="AF27" s="260"/>
      <c r="AG27" s="260">
        <f t="shared" si="0"/>
        <v>0</v>
      </c>
      <c r="AH27" s="260"/>
      <c r="AI27" s="259"/>
      <c r="AJ27" s="260">
        <f t="shared" si="1"/>
        <v>0</v>
      </c>
      <c r="AK27" s="263"/>
      <c r="AL27" s="264"/>
      <c r="AM27" s="265">
        <f t="shared" si="2"/>
        <v>0</v>
      </c>
      <c r="AN27" s="266"/>
    </row>
    <row r="28" spans="1:40" ht="24" customHeight="1" x14ac:dyDescent="0.2">
      <c r="A28" s="287"/>
      <c r="B28" s="137"/>
      <c r="C28" s="118"/>
      <c r="D28" s="138"/>
      <c r="E28" s="137"/>
      <c r="F28" s="70"/>
      <c r="G28" s="138"/>
      <c r="H28" s="137"/>
      <c r="I28" s="70"/>
      <c r="J28" s="138"/>
      <c r="K28" s="137"/>
      <c r="L28" s="70"/>
      <c r="M28" s="138"/>
      <c r="N28" s="139"/>
      <c r="O28" s="70"/>
      <c r="P28" s="140"/>
      <c r="Q28" s="141"/>
      <c r="R28" s="119"/>
      <c r="S28" s="140"/>
      <c r="T28" s="255"/>
      <c r="U28" s="256"/>
      <c r="V28" s="256"/>
      <c r="W28" s="257"/>
      <c r="X28" s="258"/>
      <c r="Y28" s="258"/>
      <c r="Z28" s="259"/>
      <c r="AA28" s="260"/>
      <c r="AB28" s="260"/>
      <c r="AC28" s="261"/>
      <c r="AD28" s="260"/>
      <c r="AE28" s="262"/>
      <c r="AF28" s="260"/>
      <c r="AG28" s="260">
        <f t="shared" si="0"/>
        <v>0</v>
      </c>
      <c r="AH28" s="260"/>
      <c r="AI28" s="259"/>
      <c r="AJ28" s="260">
        <f t="shared" si="1"/>
        <v>0</v>
      </c>
      <c r="AK28" s="263"/>
      <c r="AL28" s="264"/>
      <c r="AM28" s="265">
        <f t="shared" si="2"/>
        <v>0</v>
      </c>
      <c r="AN28" s="266"/>
    </row>
    <row r="29" spans="1:40" ht="24" customHeight="1" x14ac:dyDescent="0.2">
      <c r="A29" s="287"/>
      <c r="B29" s="137"/>
      <c r="C29" s="118"/>
      <c r="D29" s="138"/>
      <c r="E29" s="137"/>
      <c r="F29" s="70"/>
      <c r="G29" s="138"/>
      <c r="H29" s="137"/>
      <c r="I29" s="70"/>
      <c r="J29" s="138"/>
      <c r="K29" s="137"/>
      <c r="L29" s="70"/>
      <c r="M29" s="138"/>
      <c r="N29" s="139"/>
      <c r="O29" s="70"/>
      <c r="P29" s="140"/>
      <c r="Q29" s="141"/>
      <c r="R29" s="119"/>
      <c r="S29" s="140"/>
      <c r="T29" s="255"/>
      <c r="U29" s="256"/>
      <c r="V29" s="256"/>
      <c r="W29" s="257"/>
      <c r="X29" s="258"/>
      <c r="Y29" s="258"/>
      <c r="Z29" s="259"/>
      <c r="AA29" s="260"/>
      <c r="AB29" s="260"/>
      <c r="AC29" s="261"/>
      <c r="AD29" s="260"/>
      <c r="AE29" s="262"/>
      <c r="AF29" s="260"/>
      <c r="AG29" s="260">
        <f t="shared" si="0"/>
        <v>0</v>
      </c>
      <c r="AH29" s="260"/>
      <c r="AI29" s="259"/>
      <c r="AJ29" s="260">
        <f t="shared" si="1"/>
        <v>0</v>
      </c>
      <c r="AK29" s="263"/>
      <c r="AL29" s="264"/>
      <c r="AM29" s="265">
        <f t="shared" si="2"/>
        <v>0</v>
      </c>
      <c r="AN29" s="266"/>
    </row>
    <row r="30" spans="1:40" ht="24" customHeight="1" x14ac:dyDescent="0.2">
      <c r="A30" s="287"/>
      <c r="B30" s="137"/>
      <c r="C30" s="118"/>
      <c r="D30" s="138"/>
      <c r="E30" s="137"/>
      <c r="F30" s="70"/>
      <c r="G30" s="138"/>
      <c r="H30" s="137"/>
      <c r="I30" s="70"/>
      <c r="J30" s="138"/>
      <c r="K30" s="137"/>
      <c r="L30" s="70"/>
      <c r="M30" s="138"/>
      <c r="N30" s="139"/>
      <c r="O30" s="70"/>
      <c r="P30" s="140"/>
      <c r="Q30" s="141"/>
      <c r="R30" s="119"/>
      <c r="S30" s="140"/>
      <c r="T30" s="255"/>
      <c r="U30" s="256"/>
      <c r="V30" s="256"/>
      <c r="W30" s="257"/>
      <c r="X30" s="258"/>
      <c r="Y30" s="258"/>
      <c r="Z30" s="259"/>
      <c r="AA30" s="260"/>
      <c r="AB30" s="260"/>
      <c r="AC30" s="261"/>
      <c r="AD30" s="260"/>
      <c r="AE30" s="262"/>
      <c r="AF30" s="260"/>
      <c r="AG30" s="260">
        <f t="shared" si="0"/>
        <v>0</v>
      </c>
      <c r="AH30" s="260"/>
      <c r="AI30" s="259"/>
      <c r="AJ30" s="260">
        <f t="shared" si="1"/>
        <v>0</v>
      </c>
      <c r="AK30" s="263"/>
      <c r="AL30" s="264"/>
      <c r="AM30" s="265">
        <f t="shared" si="2"/>
        <v>0</v>
      </c>
      <c r="AN30" s="266"/>
    </row>
    <row r="31" spans="1:40" ht="24" customHeight="1" x14ac:dyDescent="0.2">
      <c r="A31" s="287"/>
      <c r="B31" s="137"/>
      <c r="C31" s="118"/>
      <c r="D31" s="138"/>
      <c r="E31" s="137"/>
      <c r="F31" s="70"/>
      <c r="G31" s="138"/>
      <c r="H31" s="137"/>
      <c r="I31" s="70"/>
      <c r="J31" s="138"/>
      <c r="K31" s="137"/>
      <c r="L31" s="70"/>
      <c r="M31" s="138"/>
      <c r="N31" s="139"/>
      <c r="O31" s="70"/>
      <c r="P31" s="140"/>
      <c r="Q31" s="141"/>
      <c r="R31" s="119"/>
      <c r="S31" s="140"/>
      <c r="T31" s="255"/>
      <c r="U31" s="256"/>
      <c r="V31" s="256"/>
      <c r="W31" s="257"/>
      <c r="X31" s="258"/>
      <c r="Y31" s="258"/>
      <c r="Z31" s="259"/>
      <c r="AA31" s="260"/>
      <c r="AB31" s="260"/>
      <c r="AC31" s="261"/>
      <c r="AD31" s="260"/>
      <c r="AE31" s="262"/>
      <c r="AF31" s="260"/>
      <c r="AG31" s="260">
        <f t="shared" si="0"/>
        <v>0</v>
      </c>
      <c r="AH31" s="260"/>
      <c r="AI31" s="259"/>
      <c r="AJ31" s="260">
        <f t="shared" si="1"/>
        <v>0</v>
      </c>
      <c r="AK31" s="263"/>
      <c r="AL31" s="264"/>
      <c r="AM31" s="265">
        <f t="shared" si="2"/>
        <v>0</v>
      </c>
      <c r="AN31" s="266"/>
    </row>
    <row r="32" spans="1:40" ht="24" customHeight="1" x14ac:dyDescent="0.2">
      <c r="A32" s="287"/>
      <c r="B32" s="137"/>
      <c r="C32" s="118"/>
      <c r="D32" s="138"/>
      <c r="E32" s="137"/>
      <c r="F32" s="70"/>
      <c r="G32" s="138"/>
      <c r="H32" s="137"/>
      <c r="I32" s="70"/>
      <c r="J32" s="138"/>
      <c r="K32" s="137"/>
      <c r="L32" s="70"/>
      <c r="M32" s="138"/>
      <c r="N32" s="139"/>
      <c r="O32" s="70"/>
      <c r="P32" s="140"/>
      <c r="Q32" s="141"/>
      <c r="R32" s="119"/>
      <c r="S32" s="140"/>
      <c r="T32" s="255"/>
      <c r="U32" s="256"/>
      <c r="V32" s="256"/>
      <c r="W32" s="257"/>
      <c r="X32" s="258"/>
      <c r="Y32" s="258"/>
      <c r="Z32" s="259"/>
      <c r="AA32" s="260"/>
      <c r="AB32" s="260"/>
      <c r="AC32" s="261"/>
      <c r="AD32" s="260"/>
      <c r="AE32" s="262"/>
      <c r="AF32" s="260"/>
      <c r="AG32" s="260">
        <f t="shared" si="0"/>
        <v>0</v>
      </c>
      <c r="AH32" s="260"/>
      <c r="AI32" s="259"/>
      <c r="AJ32" s="260">
        <f t="shared" si="1"/>
        <v>0</v>
      </c>
      <c r="AK32" s="263"/>
      <c r="AL32" s="264"/>
      <c r="AM32" s="265">
        <f t="shared" si="2"/>
        <v>0</v>
      </c>
      <c r="AN32" s="266"/>
    </row>
    <row r="33" spans="1:40" ht="24" customHeight="1" x14ac:dyDescent="0.2">
      <c r="A33" s="287"/>
      <c r="B33" s="137"/>
      <c r="C33" s="118"/>
      <c r="D33" s="138"/>
      <c r="E33" s="137"/>
      <c r="F33" s="70"/>
      <c r="G33" s="138"/>
      <c r="H33" s="137"/>
      <c r="I33" s="70"/>
      <c r="J33" s="138"/>
      <c r="K33" s="137"/>
      <c r="L33" s="70"/>
      <c r="M33" s="138"/>
      <c r="N33" s="139"/>
      <c r="O33" s="70"/>
      <c r="P33" s="140"/>
      <c r="Q33" s="141"/>
      <c r="R33" s="119"/>
      <c r="S33" s="140"/>
      <c r="T33" s="255"/>
      <c r="U33" s="256"/>
      <c r="V33" s="256"/>
      <c r="W33" s="257"/>
      <c r="X33" s="258"/>
      <c r="Y33" s="258"/>
      <c r="Z33" s="259"/>
      <c r="AA33" s="260"/>
      <c r="AB33" s="260"/>
      <c r="AC33" s="261"/>
      <c r="AD33" s="260"/>
      <c r="AE33" s="262"/>
      <c r="AF33" s="260"/>
      <c r="AG33" s="260">
        <f t="shared" si="0"/>
        <v>0</v>
      </c>
      <c r="AH33" s="260"/>
      <c r="AI33" s="259"/>
      <c r="AJ33" s="260">
        <f t="shared" si="1"/>
        <v>0</v>
      </c>
      <c r="AK33" s="263"/>
      <c r="AL33" s="264"/>
      <c r="AM33" s="265">
        <f t="shared" si="2"/>
        <v>0</v>
      </c>
      <c r="AN33" s="266"/>
    </row>
    <row r="34" spans="1:40" ht="24" customHeight="1" x14ac:dyDescent="0.2">
      <c r="A34" s="287"/>
      <c r="B34" s="137"/>
      <c r="C34" s="118"/>
      <c r="D34" s="138"/>
      <c r="E34" s="137"/>
      <c r="F34" s="70"/>
      <c r="G34" s="138"/>
      <c r="H34" s="137"/>
      <c r="I34" s="70"/>
      <c r="J34" s="138"/>
      <c r="K34" s="137"/>
      <c r="L34" s="70"/>
      <c r="M34" s="138"/>
      <c r="N34" s="139"/>
      <c r="O34" s="70"/>
      <c r="P34" s="140"/>
      <c r="Q34" s="141"/>
      <c r="R34" s="119"/>
      <c r="S34" s="140"/>
      <c r="T34" s="255"/>
      <c r="U34" s="256"/>
      <c r="V34" s="256"/>
      <c r="W34" s="257"/>
      <c r="X34" s="258"/>
      <c r="Y34" s="258"/>
      <c r="Z34" s="259"/>
      <c r="AA34" s="260"/>
      <c r="AB34" s="260"/>
      <c r="AC34" s="261"/>
      <c r="AD34" s="260"/>
      <c r="AE34" s="262"/>
      <c r="AF34" s="260"/>
      <c r="AG34" s="260">
        <f t="shared" si="0"/>
        <v>0</v>
      </c>
      <c r="AH34" s="260"/>
      <c r="AI34" s="259"/>
      <c r="AJ34" s="260">
        <f t="shared" si="1"/>
        <v>0</v>
      </c>
      <c r="AK34" s="263"/>
      <c r="AL34" s="264"/>
      <c r="AM34" s="265">
        <f t="shared" si="2"/>
        <v>0</v>
      </c>
      <c r="AN34" s="266"/>
    </row>
    <row r="35" spans="1:40" ht="24" customHeight="1" x14ac:dyDescent="0.2">
      <c r="A35" s="287"/>
      <c r="B35" s="137"/>
      <c r="C35" s="118"/>
      <c r="D35" s="138"/>
      <c r="E35" s="137"/>
      <c r="F35" s="70"/>
      <c r="G35" s="138"/>
      <c r="H35" s="137"/>
      <c r="I35" s="70"/>
      <c r="J35" s="138"/>
      <c r="K35" s="137"/>
      <c r="L35" s="70"/>
      <c r="M35" s="138"/>
      <c r="N35" s="139"/>
      <c r="O35" s="70"/>
      <c r="P35" s="140"/>
      <c r="Q35" s="141"/>
      <c r="R35" s="119"/>
      <c r="S35" s="140"/>
      <c r="T35" s="255"/>
      <c r="U35" s="256"/>
      <c r="V35" s="256"/>
      <c r="W35" s="257"/>
      <c r="X35" s="258"/>
      <c r="Y35" s="258"/>
      <c r="Z35" s="259"/>
      <c r="AA35" s="260"/>
      <c r="AB35" s="260"/>
      <c r="AC35" s="261"/>
      <c r="AD35" s="260"/>
      <c r="AE35" s="262"/>
      <c r="AF35" s="260"/>
      <c r="AG35" s="260">
        <f t="shared" si="0"/>
        <v>0</v>
      </c>
      <c r="AH35" s="260"/>
      <c r="AI35" s="259"/>
      <c r="AJ35" s="260">
        <f t="shared" si="1"/>
        <v>0</v>
      </c>
      <c r="AK35" s="263"/>
      <c r="AL35" s="264"/>
      <c r="AM35" s="265">
        <f t="shared" si="2"/>
        <v>0</v>
      </c>
      <c r="AN35" s="266"/>
    </row>
    <row r="36" spans="1:40" ht="24" customHeight="1" x14ac:dyDescent="0.2">
      <c r="A36" s="287"/>
      <c r="B36" s="137"/>
      <c r="C36" s="118"/>
      <c r="D36" s="138"/>
      <c r="E36" s="137"/>
      <c r="F36" s="70"/>
      <c r="G36" s="138"/>
      <c r="H36" s="137"/>
      <c r="I36" s="70"/>
      <c r="J36" s="138"/>
      <c r="K36" s="137"/>
      <c r="L36" s="70"/>
      <c r="M36" s="138"/>
      <c r="N36" s="139"/>
      <c r="O36" s="70"/>
      <c r="P36" s="140"/>
      <c r="Q36" s="141"/>
      <c r="R36" s="119"/>
      <c r="S36" s="140"/>
      <c r="T36" s="255"/>
      <c r="U36" s="256"/>
      <c r="V36" s="256"/>
      <c r="W36" s="257"/>
      <c r="X36" s="258"/>
      <c r="Y36" s="258"/>
      <c r="Z36" s="259"/>
      <c r="AA36" s="260"/>
      <c r="AB36" s="260"/>
      <c r="AC36" s="261"/>
      <c r="AD36" s="260"/>
      <c r="AE36" s="262"/>
      <c r="AF36" s="260"/>
      <c r="AG36" s="260">
        <f t="shared" si="0"/>
        <v>0</v>
      </c>
      <c r="AH36" s="260"/>
      <c r="AI36" s="259"/>
      <c r="AJ36" s="260">
        <f t="shared" si="1"/>
        <v>0</v>
      </c>
      <c r="AK36" s="263"/>
      <c r="AL36" s="264"/>
      <c r="AM36" s="265">
        <f t="shared" si="2"/>
        <v>0</v>
      </c>
      <c r="AN36" s="266"/>
    </row>
    <row r="37" spans="1:40" ht="24" customHeight="1" x14ac:dyDescent="0.2">
      <c r="A37" s="287"/>
      <c r="B37" s="137"/>
      <c r="C37" s="118"/>
      <c r="D37" s="138"/>
      <c r="E37" s="137"/>
      <c r="F37" s="70"/>
      <c r="G37" s="138"/>
      <c r="H37" s="137"/>
      <c r="I37" s="70"/>
      <c r="J37" s="138"/>
      <c r="K37" s="137"/>
      <c r="L37" s="70"/>
      <c r="M37" s="138"/>
      <c r="N37" s="139"/>
      <c r="O37" s="70"/>
      <c r="P37" s="140"/>
      <c r="Q37" s="141"/>
      <c r="R37" s="119"/>
      <c r="S37" s="140"/>
      <c r="T37" s="255"/>
      <c r="U37" s="256"/>
      <c r="V37" s="256"/>
      <c r="W37" s="257"/>
      <c r="X37" s="258"/>
      <c r="Y37" s="258"/>
      <c r="Z37" s="259"/>
      <c r="AA37" s="260"/>
      <c r="AB37" s="260"/>
      <c r="AC37" s="261"/>
      <c r="AD37" s="260"/>
      <c r="AE37" s="262"/>
      <c r="AF37" s="260"/>
      <c r="AG37" s="260">
        <f t="shared" si="0"/>
        <v>0</v>
      </c>
      <c r="AH37" s="260"/>
      <c r="AI37" s="259"/>
      <c r="AJ37" s="260">
        <f t="shared" si="1"/>
        <v>0</v>
      </c>
      <c r="AK37" s="263"/>
      <c r="AL37" s="264"/>
      <c r="AM37" s="265">
        <f t="shared" si="2"/>
        <v>0</v>
      </c>
      <c r="AN37" s="266"/>
    </row>
    <row r="38" spans="1:40" ht="24" customHeight="1" x14ac:dyDescent="0.2">
      <c r="A38" s="287"/>
      <c r="B38" s="137"/>
      <c r="C38" s="118"/>
      <c r="D38" s="138"/>
      <c r="E38" s="137"/>
      <c r="F38" s="70"/>
      <c r="G38" s="138"/>
      <c r="H38" s="137"/>
      <c r="I38" s="70"/>
      <c r="J38" s="138"/>
      <c r="K38" s="137"/>
      <c r="L38" s="70"/>
      <c r="M38" s="138"/>
      <c r="N38" s="139"/>
      <c r="O38" s="70"/>
      <c r="P38" s="140"/>
      <c r="Q38" s="141"/>
      <c r="R38" s="119"/>
      <c r="S38" s="140"/>
      <c r="T38" s="255"/>
      <c r="U38" s="256"/>
      <c r="V38" s="256"/>
      <c r="W38" s="257"/>
      <c r="X38" s="258"/>
      <c r="Y38" s="258"/>
      <c r="Z38" s="259"/>
      <c r="AA38" s="260"/>
      <c r="AB38" s="260"/>
      <c r="AC38" s="261"/>
      <c r="AD38" s="260"/>
      <c r="AE38" s="262"/>
      <c r="AF38" s="260"/>
      <c r="AG38" s="260">
        <f t="shared" si="0"/>
        <v>0</v>
      </c>
      <c r="AH38" s="260"/>
      <c r="AI38" s="259"/>
      <c r="AJ38" s="260">
        <f t="shared" si="1"/>
        <v>0</v>
      </c>
      <c r="AK38" s="263"/>
      <c r="AL38" s="264"/>
      <c r="AM38" s="265">
        <f t="shared" si="2"/>
        <v>0</v>
      </c>
      <c r="AN38" s="266"/>
    </row>
    <row r="39" spans="1:40" ht="24" customHeight="1" x14ac:dyDescent="0.2">
      <c r="A39" s="287"/>
      <c r="B39" s="137"/>
      <c r="C39" s="118"/>
      <c r="D39" s="138"/>
      <c r="E39" s="137"/>
      <c r="F39" s="70"/>
      <c r="G39" s="138"/>
      <c r="H39" s="137"/>
      <c r="I39" s="70"/>
      <c r="J39" s="138"/>
      <c r="K39" s="137"/>
      <c r="L39" s="70"/>
      <c r="M39" s="138"/>
      <c r="N39" s="139"/>
      <c r="O39" s="70"/>
      <c r="P39" s="140"/>
      <c r="Q39" s="141"/>
      <c r="R39" s="119"/>
      <c r="S39" s="140"/>
      <c r="T39" s="255"/>
      <c r="U39" s="256"/>
      <c r="V39" s="256"/>
      <c r="W39" s="257"/>
      <c r="X39" s="258"/>
      <c r="Y39" s="258"/>
      <c r="Z39" s="259"/>
      <c r="AA39" s="260"/>
      <c r="AB39" s="260"/>
      <c r="AC39" s="261"/>
      <c r="AD39" s="260"/>
      <c r="AE39" s="262"/>
      <c r="AF39" s="260"/>
      <c r="AG39" s="260">
        <f t="shared" si="0"/>
        <v>0</v>
      </c>
      <c r="AH39" s="260"/>
      <c r="AI39" s="259"/>
      <c r="AJ39" s="260">
        <f t="shared" si="1"/>
        <v>0</v>
      </c>
      <c r="AK39" s="263"/>
      <c r="AL39" s="264"/>
      <c r="AM39" s="265">
        <f t="shared" si="2"/>
        <v>0</v>
      </c>
      <c r="AN39" s="266"/>
    </row>
    <row r="40" spans="1:40" ht="24" customHeight="1" x14ac:dyDescent="0.2">
      <c r="A40" s="287"/>
      <c r="B40" s="137"/>
      <c r="C40" s="118"/>
      <c r="D40" s="138"/>
      <c r="E40" s="137"/>
      <c r="F40" s="70"/>
      <c r="G40" s="138"/>
      <c r="H40" s="137"/>
      <c r="I40" s="70"/>
      <c r="J40" s="138"/>
      <c r="K40" s="137"/>
      <c r="L40" s="70"/>
      <c r="M40" s="138"/>
      <c r="N40" s="139"/>
      <c r="O40" s="70"/>
      <c r="P40" s="140"/>
      <c r="Q40" s="141"/>
      <c r="R40" s="119"/>
      <c r="S40" s="140"/>
      <c r="T40" s="255"/>
      <c r="U40" s="256"/>
      <c r="V40" s="256"/>
      <c r="W40" s="257"/>
      <c r="X40" s="258"/>
      <c r="Y40" s="258"/>
      <c r="Z40" s="259"/>
      <c r="AA40" s="260"/>
      <c r="AB40" s="260"/>
      <c r="AC40" s="261"/>
      <c r="AD40" s="260"/>
      <c r="AE40" s="262"/>
      <c r="AF40" s="260"/>
      <c r="AG40" s="260">
        <f t="shared" si="0"/>
        <v>0</v>
      </c>
      <c r="AH40" s="260"/>
      <c r="AI40" s="259"/>
      <c r="AJ40" s="260">
        <f t="shared" si="1"/>
        <v>0</v>
      </c>
      <c r="AK40" s="263"/>
      <c r="AL40" s="264"/>
      <c r="AM40" s="265">
        <f t="shared" si="2"/>
        <v>0</v>
      </c>
      <c r="AN40" s="266"/>
    </row>
    <row r="41" spans="1:40" ht="24" customHeight="1" x14ac:dyDescent="0.2">
      <c r="A41" s="287"/>
      <c r="B41" s="137"/>
      <c r="C41" s="118"/>
      <c r="D41" s="138"/>
      <c r="E41" s="137"/>
      <c r="F41" s="70"/>
      <c r="G41" s="138"/>
      <c r="H41" s="137"/>
      <c r="I41" s="70"/>
      <c r="J41" s="138"/>
      <c r="K41" s="137"/>
      <c r="L41" s="70"/>
      <c r="M41" s="138"/>
      <c r="N41" s="139"/>
      <c r="O41" s="70"/>
      <c r="P41" s="140"/>
      <c r="Q41" s="141"/>
      <c r="R41" s="119"/>
      <c r="S41" s="140"/>
      <c r="T41" s="255"/>
      <c r="U41" s="256"/>
      <c r="V41" s="256"/>
      <c r="W41" s="257"/>
      <c r="X41" s="258"/>
      <c r="Y41" s="258"/>
      <c r="Z41" s="259"/>
      <c r="AA41" s="260"/>
      <c r="AB41" s="260"/>
      <c r="AC41" s="261"/>
      <c r="AD41" s="260"/>
      <c r="AE41" s="262"/>
      <c r="AF41" s="260"/>
      <c r="AG41" s="260">
        <f t="shared" si="0"/>
        <v>0</v>
      </c>
      <c r="AH41" s="260"/>
      <c r="AI41" s="259"/>
      <c r="AJ41" s="260">
        <f t="shared" si="1"/>
        <v>0</v>
      </c>
      <c r="AK41" s="263"/>
      <c r="AL41" s="264"/>
      <c r="AM41" s="265">
        <f t="shared" si="2"/>
        <v>0</v>
      </c>
      <c r="AN41" s="266"/>
    </row>
    <row r="42" spans="1:40" ht="24" customHeight="1" x14ac:dyDescent="0.2">
      <c r="A42" s="287"/>
      <c r="B42" s="137"/>
      <c r="C42" s="118"/>
      <c r="D42" s="138"/>
      <c r="E42" s="137"/>
      <c r="F42" s="70"/>
      <c r="G42" s="138"/>
      <c r="H42" s="137"/>
      <c r="I42" s="70"/>
      <c r="J42" s="138"/>
      <c r="K42" s="137"/>
      <c r="L42" s="70"/>
      <c r="M42" s="138"/>
      <c r="N42" s="139"/>
      <c r="O42" s="70"/>
      <c r="P42" s="140"/>
      <c r="Q42" s="141"/>
      <c r="R42" s="119"/>
      <c r="S42" s="140"/>
      <c r="T42" s="255"/>
      <c r="U42" s="256"/>
      <c r="V42" s="256"/>
      <c r="W42" s="257"/>
      <c r="X42" s="258"/>
      <c r="Y42" s="258"/>
      <c r="Z42" s="259"/>
      <c r="AA42" s="260"/>
      <c r="AB42" s="260"/>
      <c r="AC42" s="261"/>
      <c r="AD42" s="260"/>
      <c r="AE42" s="262"/>
      <c r="AF42" s="260"/>
      <c r="AG42" s="260">
        <f t="shared" si="0"/>
        <v>0</v>
      </c>
      <c r="AH42" s="260"/>
      <c r="AI42" s="259"/>
      <c r="AJ42" s="260">
        <f t="shared" si="1"/>
        <v>0</v>
      </c>
      <c r="AK42" s="263"/>
      <c r="AL42" s="264"/>
      <c r="AM42" s="265">
        <f t="shared" si="2"/>
        <v>0</v>
      </c>
      <c r="AN42" s="266"/>
    </row>
    <row r="43" spans="1:40" ht="24" customHeight="1" x14ac:dyDescent="0.2">
      <c r="A43" s="287"/>
      <c r="B43" s="137"/>
      <c r="C43" s="118"/>
      <c r="D43" s="138"/>
      <c r="E43" s="137"/>
      <c r="F43" s="70"/>
      <c r="G43" s="138"/>
      <c r="H43" s="137"/>
      <c r="I43" s="70"/>
      <c r="J43" s="138"/>
      <c r="K43" s="137"/>
      <c r="L43" s="70"/>
      <c r="M43" s="138"/>
      <c r="N43" s="139"/>
      <c r="O43" s="70"/>
      <c r="P43" s="140"/>
      <c r="Q43" s="141"/>
      <c r="R43" s="119"/>
      <c r="S43" s="140"/>
      <c r="T43" s="255"/>
      <c r="U43" s="256"/>
      <c r="V43" s="256"/>
      <c r="W43" s="257"/>
      <c r="X43" s="258"/>
      <c r="Y43" s="258"/>
      <c r="Z43" s="259"/>
      <c r="AA43" s="260"/>
      <c r="AB43" s="260"/>
      <c r="AC43" s="261"/>
      <c r="AD43" s="260"/>
      <c r="AE43" s="262"/>
      <c r="AF43" s="260"/>
      <c r="AG43" s="260">
        <f t="shared" si="0"/>
        <v>0</v>
      </c>
      <c r="AH43" s="260"/>
      <c r="AI43" s="259"/>
      <c r="AJ43" s="260">
        <f t="shared" si="1"/>
        <v>0</v>
      </c>
      <c r="AK43" s="263"/>
      <c r="AL43" s="264"/>
      <c r="AM43" s="265">
        <f t="shared" si="2"/>
        <v>0</v>
      </c>
      <c r="AN43" s="266"/>
    </row>
    <row r="44" spans="1:40" ht="24" customHeight="1" x14ac:dyDescent="0.2">
      <c r="A44" s="287"/>
      <c r="B44" s="137"/>
      <c r="C44" s="118"/>
      <c r="D44" s="138"/>
      <c r="E44" s="137"/>
      <c r="F44" s="70"/>
      <c r="G44" s="138"/>
      <c r="H44" s="137"/>
      <c r="I44" s="70"/>
      <c r="J44" s="138"/>
      <c r="K44" s="137"/>
      <c r="L44" s="70"/>
      <c r="M44" s="138"/>
      <c r="N44" s="139"/>
      <c r="O44" s="70"/>
      <c r="P44" s="140"/>
      <c r="Q44" s="141"/>
      <c r="R44" s="119"/>
      <c r="S44" s="140"/>
      <c r="T44" s="255"/>
      <c r="U44" s="256"/>
      <c r="V44" s="256"/>
      <c r="W44" s="257"/>
      <c r="X44" s="258"/>
      <c r="Y44" s="258"/>
      <c r="Z44" s="259"/>
      <c r="AA44" s="260"/>
      <c r="AB44" s="260"/>
      <c r="AC44" s="261"/>
      <c r="AD44" s="260"/>
      <c r="AE44" s="262"/>
      <c r="AF44" s="260"/>
      <c r="AG44" s="260">
        <f t="shared" si="0"/>
        <v>0</v>
      </c>
      <c r="AH44" s="260"/>
      <c r="AI44" s="259"/>
      <c r="AJ44" s="260">
        <f t="shared" si="1"/>
        <v>0</v>
      </c>
      <c r="AK44" s="263"/>
      <c r="AL44" s="264"/>
      <c r="AM44" s="265">
        <f t="shared" si="2"/>
        <v>0</v>
      </c>
      <c r="AN44" s="266"/>
    </row>
    <row r="45" spans="1:40" ht="24" customHeight="1" x14ac:dyDescent="0.2">
      <c r="A45" s="287"/>
      <c r="B45" s="137"/>
      <c r="C45" s="118"/>
      <c r="D45" s="138"/>
      <c r="E45" s="137"/>
      <c r="F45" s="70"/>
      <c r="G45" s="138"/>
      <c r="H45" s="137"/>
      <c r="I45" s="70"/>
      <c r="J45" s="138"/>
      <c r="K45" s="137"/>
      <c r="L45" s="70"/>
      <c r="M45" s="138"/>
      <c r="N45" s="139"/>
      <c r="O45" s="70"/>
      <c r="P45" s="140"/>
      <c r="Q45" s="141"/>
      <c r="R45" s="119"/>
      <c r="S45" s="140"/>
      <c r="T45" s="255"/>
      <c r="U45" s="256"/>
      <c r="V45" s="256"/>
      <c r="W45" s="257"/>
      <c r="X45" s="258"/>
      <c r="Y45" s="258"/>
      <c r="Z45" s="259"/>
      <c r="AA45" s="260"/>
      <c r="AB45" s="260"/>
      <c r="AC45" s="261"/>
      <c r="AD45" s="260"/>
      <c r="AE45" s="262"/>
      <c r="AF45" s="260"/>
      <c r="AG45" s="260">
        <f t="shared" si="0"/>
        <v>0</v>
      </c>
      <c r="AH45" s="260"/>
      <c r="AI45" s="259"/>
      <c r="AJ45" s="260">
        <f t="shared" si="1"/>
        <v>0</v>
      </c>
      <c r="AK45" s="263"/>
      <c r="AL45" s="264"/>
      <c r="AM45" s="265">
        <f t="shared" si="2"/>
        <v>0</v>
      </c>
      <c r="AN45" s="266"/>
    </row>
    <row r="46" spans="1:40" ht="24" customHeight="1" x14ac:dyDescent="0.2">
      <c r="A46" s="287"/>
      <c r="B46" s="137"/>
      <c r="C46" s="118"/>
      <c r="D46" s="138"/>
      <c r="E46" s="137"/>
      <c r="F46" s="70"/>
      <c r="G46" s="138"/>
      <c r="H46" s="137"/>
      <c r="I46" s="70"/>
      <c r="J46" s="138"/>
      <c r="K46" s="137"/>
      <c r="L46" s="70"/>
      <c r="M46" s="138"/>
      <c r="N46" s="139"/>
      <c r="O46" s="70"/>
      <c r="P46" s="140"/>
      <c r="Q46" s="141"/>
      <c r="R46" s="119"/>
      <c r="S46" s="140"/>
      <c r="T46" s="255"/>
      <c r="U46" s="256"/>
      <c r="V46" s="256"/>
      <c r="W46" s="257"/>
      <c r="X46" s="258"/>
      <c r="Y46" s="258"/>
      <c r="Z46" s="259"/>
      <c r="AA46" s="260"/>
      <c r="AB46" s="260"/>
      <c r="AC46" s="261"/>
      <c r="AD46" s="260"/>
      <c r="AE46" s="262"/>
      <c r="AF46" s="260"/>
      <c r="AG46" s="260">
        <f t="shared" si="0"/>
        <v>0</v>
      </c>
      <c r="AH46" s="260"/>
      <c r="AI46" s="259"/>
      <c r="AJ46" s="260">
        <f t="shared" si="1"/>
        <v>0</v>
      </c>
      <c r="AK46" s="263"/>
      <c r="AL46" s="264"/>
      <c r="AM46" s="265">
        <f t="shared" si="2"/>
        <v>0</v>
      </c>
      <c r="AN46" s="266"/>
    </row>
    <row r="47" spans="1:40" ht="24" customHeight="1" x14ac:dyDescent="0.2">
      <c r="A47" s="287"/>
      <c r="B47" s="137"/>
      <c r="C47" s="118"/>
      <c r="D47" s="138"/>
      <c r="E47" s="137"/>
      <c r="F47" s="70"/>
      <c r="G47" s="138"/>
      <c r="H47" s="137"/>
      <c r="I47" s="70"/>
      <c r="J47" s="138"/>
      <c r="K47" s="137"/>
      <c r="L47" s="70"/>
      <c r="M47" s="138"/>
      <c r="N47" s="139"/>
      <c r="O47" s="70"/>
      <c r="P47" s="140"/>
      <c r="Q47" s="141"/>
      <c r="R47" s="119"/>
      <c r="S47" s="140"/>
      <c r="T47" s="255"/>
      <c r="U47" s="256"/>
      <c r="V47" s="256"/>
      <c r="W47" s="257"/>
      <c r="X47" s="258"/>
      <c r="Y47" s="258"/>
      <c r="Z47" s="259"/>
      <c r="AA47" s="260"/>
      <c r="AB47" s="260"/>
      <c r="AC47" s="261"/>
      <c r="AD47" s="260"/>
      <c r="AE47" s="262"/>
      <c r="AF47" s="260"/>
      <c r="AG47" s="260">
        <f t="shared" si="0"/>
        <v>0</v>
      </c>
      <c r="AH47" s="260"/>
      <c r="AI47" s="259"/>
      <c r="AJ47" s="260">
        <f t="shared" si="1"/>
        <v>0</v>
      </c>
      <c r="AK47" s="263"/>
      <c r="AL47" s="264"/>
      <c r="AM47" s="265">
        <f t="shared" si="2"/>
        <v>0</v>
      </c>
      <c r="AN47" s="266"/>
    </row>
    <row r="48" spans="1:40" ht="24" customHeight="1" x14ac:dyDescent="0.2">
      <c r="A48" s="287"/>
      <c r="B48" s="137"/>
      <c r="C48" s="118"/>
      <c r="D48" s="138"/>
      <c r="E48" s="137"/>
      <c r="F48" s="70"/>
      <c r="G48" s="138"/>
      <c r="H48" s="137"/>
      <c r="I48" s="70"/>
      <c r="J48" s="138"/>
      <c r="K48" s="137"/>
      <c r="L48" s="70"/>
      <c r="M48" s="138"/>
      <c r="N48" s="139"/>
      <c r="O48" s="70"/>
      <c r="P48" s="140"/>
      <c r="Q48" s="141"/>
      <c r="R48" s="119"/>
      <c r="S48" s="140"/>
      <c r="T48" s="255"/>
      <c r="U48" s="256"/>
      <c r="V48" s="256"/>
      <c r="W48" s="257"/>
      <c r="X48" s="258"/>
      <c r="Y48" s="258"/>
      <c r="Z48" s="259"/>
      <c r="AA48" s="260"/>
      <c r="AB48" s="260"/>
      <c r="AC48" s="261"/>
      <c r="AD48" s="260"/>
      <c r="AE48" s="262"/>
      <c r="AF48" s="260"/>
      <c r="AG48" s="260">
        <f t="shared" si="0"/>
        <v>0</v>
      </c>
      <c r="AH48" s="260"/>
      <c r="AI48" s="259"/>
      <c r="AJ48" s="260">
        <f t="shared" si="1"/>
        <v>0</v>
      </c>
      <c r="AK48" s="263"/>
      <c r="AL48" s="264"/>
      <c r="AM48" s="265">
        <f t="shared" si="2"/>
        <v>0</v>
      </c>
      <c r="AN48" s="266"/>
    </row>
    <row r="49" spans="1:40" ht="24" customHeight="1" x14ac:dyDescent="0.2">
      <c r="A49" s="287"/>
      <c r="B49" s="137"/>
      <c r="C49" s="118"/>
      <c r="D49" s="138"/>
      <c r="E49" s="137"/>
      <c r="F49" s="70"/>
      <c r="G49" s="138"/>
      <c r="H49" s="137"/>
      <c r="I49" s="70"/>
      <c r="J49" s="138"/>
      <c r="K49" s="137"/>
      <c r="L49" s="70"/>
      <c r="M49" s="138"/>
      <c r="N49" s="139"/>
      <c r="O49" s="70"/>
      <c r="P49" s="140"/>
      <c r="Q49" s="141"/>
      <c r="R49" s="119"/>
      <c r="S49" s="140"/>
      <c r="T49" s="255"/>
      <c r="U49" s="256"/>
      <c r="V49" s="256"/>
      <c r="W49" s="257"/>
      <c r="X49" s="258"/>
      <c r="Y49" s="258"/>
      <c r="Z49" s="259"/>
      <c r="AA49" s="260"/>
      <c r="AB49" s="260"/>
      <c r="AC49" s="261"/>
      <c r="AD49" s="260"/>
      <c r="AE49" s="262"/>
      <c r="AF49" s="260"/>
      <c r="AG49" s="260">
        <f t="shared" si="0"/>
        <v>0</v>
      </c>
      <c r="AH49" s="260"/>
      <c r="AI49" s="259"/>
      <c r="AJ49" s="260">
        <f t="shared" si="1"/>
        <v>0</v>
      </c>
      <c r="AK49" s="263"/>
      <c r="AL49" s="264"/>
      <c r="AM49" s="265">
        <f t="shared" si="2"/>
        <v>0</v>
      </c>
      <c r="AN49" s="266"/>
    </row>
    <row r="50" spans="1:40" ht="24" customHeight="1" x14ac:dyDescent="0.2">
      <c r="A50" s="287"/>
      <c r="B50" s="137"/>
      <c r="C50" s="118"/>
      <c r="D50" s="138"/>
      <c r="E50" s="137"/>
      <c r="F50" s="70"/>
      <c r="G50" s="138"/>
      <c r="H50" s="137"/>
      <c r="I50" s="70"/>
      <c r="J50" s="138"/>
      <c r="K50" s="137"/>
      <c r="L50" s="70"/>
      <c r="M50" s="138"/>
      <c r="N50" s="139"/>
      <c r="O50" s="70"/>
      <c r="P50" s="140"/>
      <c r="Q50" s="141"/>
      <c r="R50" s="119"/>
      <c r="S50" s="140"/>
      <c r="T50" s="255"/>
      <c r="U50" s="256"/>
      <c r="V50" s="256"/>
      <c r="W50" s="257"/>
      <c r="X50" s="258"/>
      <c r="Y50" s="258"/>
      <c r="Z50" s="259"/>
      <c r="AA50" s="260"/>
      <c r="AB50" s="260"/>
      <c r="AC50" s="261"/>
      <c r="AD50" s="260"/>
      <c r="AE50" s="262"/>
      <c r="AF50" s="260"/>
      <c r="AG50" s="260">
        <f t="shared" si="0"/>
        <v>0</v>
      </c>
      <c r="AH50" s="260"/>
      <c r="AI50" s="259"/>
      <c r="AJ50" s="260">
        <f t="shared" si="1"/>
        <v>0</v>
      </c>
      <c r="AK50" s="263"/>
      <c r="AL50" s="264"/>
      <c r="AM50" s="265">
        <f t="shared" si="2"/>
        <v>0</v>
      </c>
      <c r="AN50" s="266"/>
    </row>
    <row r="51" spans="1:40" ht="24" customHeight="1" x14ac:dyDescent="0.2">
      <c r="A51" s="287"/>
      <c r="B51" s="137"/>
      <c r="C51" s="118"/>
      <c r="D51" s="138"/>
      <c r="E51" s="137"/>
      <c r="F51" s="70"/>
      <c r="G51" s="138"/>
      <c r="H51" s="137"/>
      <c r="I51" s="70"/>
      <c r="J51" s="138"/>
      <c r="K51" s="137"/>
      <c r="L51" s="70"/>
      <c r="M51" s="138"/>
      <c r="N51" s="139"/>
      <c r="O51" s="70"/>
      <c r="P51" s="140"/>
      <c r="Q51" s="141"/>
      <c r="R51" s="119"/>
      <c r="S51" s="140"/>
      <c r="T51" s="255"/>
      <c r="U51" s="256"/>
      <c r="V51" s="256"/>
      <c r="W51" s="257"/>
      <c r="X51" s="258"/>
      <c r="Y51" s="258"/>
      <c r="Z51" s="259"/>
      <c r="AA51" s="260"/>
      <c r="AB51" s="260"/>
      <c r="AC51" s="261"/>
      <c r="AD51" s="260"/>
      <c r="AE51" s="262"/>
      <c r="AF51" s="260"/>
      <c r="AG51" s="260">
        <f t="shared" si="0"/>
        <v>0</v>
      </c>
      <c r="AH51" s="260"/>
      <c r="AI51" s="259"/>
      <c r="AJ51" s="260">
        <f t="shared" si="1"/>
        <v>0</v>
      </c>
      <c r="AK51" s="263"/>
      <c r="AL51" s="264"/>
      <c r="AM51" s="265">
        <f t="shared" si="2"/>
        <v>0</v>
      </c>
      <c r="AN51" s="266"/>
    </row>
    <row r="52" spans="1:40" ht="24" customHeight="1" x14ac:dyDescent="0.2">
      <c r="A52" s="287"/>
      <c r="B52" s="137"/>
      <c r="C52" s="118"/>
      <c r="D52" s="138"/>
      <c r="E52" s="137"/>
      <c r="F52" s="70"/>
      <c r="G52" s="138"/>
      <c r="H52" s="137"/>
      <c r="I52" s="70"/>
      <c r="J52" s="138"/>
      <c r="K52" s="137"/>
      <c r="L52" s="70"/>
      <c r="M52" s="138"/>
      <c r="N52" s="139"/>
      <c r="O52" s="70"/>
      <c r="P52" s="140"/>
      <c r="Q52" s="141"/>
      <c r="R52" s="119"/>
      <c r="S52" s="140"/>
      <c r="T52" s="255"/>
      <c r="U52" s="256"/>
      <c r="V52" s="256"/>
      <c r="W52" s="257"/>
      <c r="X52" s="258"/>
      <c r="Y52" s="258"/>
      <c r="Z52" s="259"/>
      <c r="AA52" s="260"/>
      <c r="AB52" s="260"/>
      <c r="AC52" s="261"/>
      <c r="AD52" s="260"/>
      <c r="AE52" s="262"/>
      <c r="AF52" s="260"/>
      <c r="AG52" s="260">
        <f t="shared" si="0"/>
        <v>0</v>
      </c>
      <c r="AH52" s="260"/>
      <c r="AI52" s="259"/>
      <c r="AJ52" s="260">
        <f t="shared" si="1"/>
        <v>0</v>
      </c>
      <c r="AK52" s="263"/>
      <c r="AL52" s="264"/>
      <c r="AM52" s="265">
        <f t="shared" si="2"/>
        <v>0</v>
      </c>
      <c r="AN52" s="266"/>
    </row>
    <row r="53" spans="1:40" ht="24" customHeight="1" x14ac:dyDescent="0.2">
      <c r="A53" s="287"/>
      <c r="B53" s="137"/>
      <c r="C53" s="118"/>
      <c r="D53" s="138"/>
      <c r="E53" s="137"/>
      <c r="F53" s="70"/>
      <c r="G53" s="138"/>
      <c r="H53" s="137"/>
      <c r="I53" s="70"/>
      <c r="J53" s="138"/>
      <c r="K53" s="137"/>
      <c r="L53" s="70"/>
      <c r="M53" s="138"/>
      <c r="N53" s="139"/>
      <c r="O53" s="70"/>
      <c r="P53" s="140"/>
      <c r="Q53" s="141"/>
      <c r="R53" s="119"/>
      <c r="S53" s="140"/>
      <c r="T53" s="255"/>
      <c r="U53" s="256"/>
      <c r="V53" s="256"/>
      <c r="W53" s="257"/>
      <c r="X53" s="258"/>
      <c r="Y53" s="258"/>
      <c r="Z53" s="259"/>
      <c r="AA53" s="260"/>
      <c r="AB53" s="260"/>
      <c r="AC53" s="261"/>
      <c r="AD53" s="260"/>
      <c r="AE53" s="262"/>
      <c r="AF53" s="260"/>
      <c r="AG53" s="260">
        <f t="shared" si="0"/>
        <v>0</v>
      </c>
      <c r="AH53" s="260"/>
      <c r="AI53" s="259"/>
      <c r="AJ53" s="260">
        <f t="shared" si="1"/>
        <v>0</v>
      </c>
      <c r="AK53" s="263"/>
      <c r="AL53" s="264"/>
      <c r="AM53" s="265">
        <f t="shared" si="2"/>
        <v>0</v>
      </c>
      <c r="AN53" s="266"/>
    </row>
    <row r="54" spans="1:40" ht="24" customHeight="1" x14ac:dyDescent="0.2">
      <c r="A54" s="287"/>
      <c r="B54" s="137"/>
      <c r="C54" s="118"/>
      <c r="D54" s="138"/>
      <c r="E54" s="137"/>
      <c r="F54" s="70"/>
      <c r="G54" s="138"/>
      <c r="H54" s="137"/>
      <c r="I54" s="70"/>
      <c r="J54" s="138"/>
      <c r="K54" s="137"/>
      <c r="L54" s="70"/>
      <c r="M54" s="138"/>
      <c r="N54" s="139"/>
      <c r="O54" s="70"/>
      <c r="P54" s="140"/>
      <c r="Q54" s="141"/>
      <c r="R54" s="119"/>
      <c r="S54" s="140"/>
      <c r="T54" s="255"/>
      <c r="U54" s="256"/>
      <c r="V54" s="256"/>
      <c r="W54" s="257"/>
      <c r="X54" s="258"/>
      <c r="Y54" s="258"/>
      <c r="Z54" s="259"/>
      <c r="AA54" s="260"/>
      <c r="AB54" s="260"/>
      <c r="AC54" s="261"/>
      <c r="AD54" s="260"/>
      <c r="AE54" s="262"/>
      <c r="AF54" s="260"/>
      <c r="AG54" s="260">
        <f t="shared" si="0"/>
        <v>0</v>
      </c>
      <c r="AH54" s="260"/>
      <c r="AI54" s="259"/>
      <c r="AJ54" s="260">
        <f t="shared" si="1"/>
        <v>0</v>
      </c>
      <c r="AK54" s="263"/>
      <c r="AL54" s="264"/>
      <c r="AM54" s="265">
        <f t="shared" si="2"/>
        <v>0</v>
      </c>
      <c r="AN54" s="266"/>
    </row>
    <row r="55" spans="1:40" ht="24" customHeight="1" x14ac:dyDescent="0.2">
      <c r="A55" s="287"/>
      <c r="B55" s="137"/>
      <c r="C55" s="118"/>
      <c r="D55" s="138"/>
      <c r="E55" s="137"/>
      <c r="F55" s="70"/>
      <c r="G55" s="138"/>
      <c r="H55" s="137"/>
      <c r="I55" s="70"/>
      <c r="J55" s="138"/>
      <c r="K55" s="137"/>
      <c r="L55" s="70"/>
      <c r="M55" s="138"/>
      <c r="N55" s="139"/>
      <c r="O55" s="70"/>
      <c r="P55" s="140"/>
      <c r="Q55" s="141"/>
      <c r="R55" s="119"/>
      <c r="S55" s="140"/>
      <c r="T55" s="255"/>
      <c r="U55" s="256"/>
      <c r="V55" s="256"/>
      <c r="W55" s="257"/>
      <c r="X55" s="258"/>
      <c r="Y55" s="258"/>
      <c r="Z55" s="259"/>
      <c r="AA55" s="260"/>
      <c r="AB55" s="260"/>
      <c r="AC55" s="261"/>
      <c r="AD55" s="260"/>
      <c r="AE55" s="262"/>
      <c r="AF55" s="260"/>
      <c r="AG55" s="260">
        <f t="shared" si="0"/>
        <v>0</v>
      </c>
      <c r="AH55" s="260"/>
      <c r="AI55" s="259"/>
      <c r="AJ55" s="260">
        <f t="shared" si="1"/>
        <v>0</v>
      </c>
      <c r="AK55" s="263"/>
      <c r="AL55" s="264"/>
      <c r="AM55" s="265">
        <f t="shared" si="2"/>
        <v>0</v>
      </c>
      <c r="AN55" s="266"/>
    </row>
    <row r="56" spans="1:40" ht="24" customHeight="1" x14ac:dyDescent="0.2">
      <c r="A56" s="287"/>
      <c r="B56" s="137"/>
      <c r="C56" s="118"/>
      <c r="D56" s="138"/>
      <c r="E56" s="137"/>
      <c r="F56" s="70"/>
      <c r="G56" s="138"/>
      <c r="H56" s="137"/>
      <c r="I56" s="70"/>
      <c r="J56" s="138"/>
      <c r="K56" s="137"/>
      <c r="L56" s="70"/>
      <c r="M56" s="138"/>
      <c r="N56" s="139"/>
      <c r="O56" s="70"/>
      <c r="P56" s="140"/>
      <c r="Q56" s="141"/>
      <c r="R56" s="119"/>
      <c r="S56" s="140"/>
      <c r="T56" s="255"/>
      <c r="U56" s="256"/>
      <c r="V56" s="256"/>
      <c r="W56" s="257"/>
      <c r="X56" s="258"/>
      <c r="Y56" s="258"/>
      <c r="Z56" s="259"/>
      <c r="AA56" s="260"/>
      <c r="AB56" s="260"/>
      <c r="AC56" s="261"/>
      <c r="AD56" s="260"/>
      <c r="AE56" s="262"/>
      <c r="AF56" s="260"/>
      <c r="AG56" s="260">
        <f t="shared" si="0"/>
        <v>0</v>
      </c>
      <c r="AH56" s="260"/>
      <c r="AI56" s="259"/>
      <c r="AJ56" s="260">
        <f t="shared" si="1"/>
        <v>0</v>
      </c>
      <c r="AK56" s="263"/>
      <c r="AL56" s="264"/>
      <c r="AM56" s="265">
        <f t="shared" si="2"/>
        <v>0</v>
      </c>
      <c r="AN56" s="266"/>
    </row>
    <row r="57" spans="1:40" ht="24" customHeight="1" x14ac:dyDescent="0.2">
      <c r="A57" s="287"/>
      <c r="B57" s="137"/>
      <c r="C57" s="118"/>
      <c r="D57" s="138"/>
      <c r="E57" s="137"/>
      <c r="F57" s="70"/>
      <c r="G57" s="138"/>
      <c r="H57" s="137"/>
      <c r="I57" s="70"/>
      <c r="J57" s="138"/>
      <c r="K57" s="137"/>
      <c r="L57" s="70"/>
      <c r="M57" s="138"/>
      <c r="N57" s="139"/>
      <c r="O57" s="70"/>
      <c r="P57" s="140"/>
      <c r="Q57" s="141"/>
      <c r="R57" s="119"/>
      <c r="S57" s="140"/>
      <c r="T57" s="255"/>
      <c r="U57" s="256"/>
      <c r="V57" s="256"/>
      <c r="W57" s="257"/>
      <c r="X57" s="258"/>
      <c r="Y57" s="258"/>
      <c r="Z57" s="259"/>
      <c r="AA57" s="260"/>
      <c r="AB57" s="260"/>
      <c r="AC57" s="261"/>
      <c r="AD57" s="260"/>
      <c r="AE57" s="262"/>
      <c r="AF57" s="260"/>
      <c r="AG57" s="260">
        <f t="shared" si="0"/>
        <v>0</v>
      </c>
      <c r="AH57" s="260"/>
      <c r="AI57" s="259"/>
      <c r="AJ57" s="260">
        <f t="shared" si="1"/>
        <v>0</v>
      </c>
      <c r="AK57" s="263"/>
      <c r="AL57" s="264"/>
      <c r="AM57" s="265">
        <f t="shared" si="2"/>
        <v>0</v>
      </c>
      <c r="AN57" s="266"/>
    </row>
    <row r="58" spans="1:40" ht="24" customHeight="1" x14ac:dyDescent="0.2">
      <c r="A58" s="287"/>
      <c r="B58" s="137"/>
      <c r="C58" s="118"/>
      <c r="D58" s="138"/>
      <c r="E58" s="137"/>
      <c r="F58" s="70"/>
      <c r="G58" s="138"/>
      <c r="H58" s="137"/>
      <c r="I58" s="70"/>
      <c r="J58" s="138"/>
      <c r="K58" s="137"/>
      <c r="L58" s="70"/>
      <c r="M58" s="138"/>
      <c r="N58" s="139"/>
      <c r="O58" s="70"/>
      <c r="P58" s="140"/>
      <c r="Q58" s="141"/>
      <c r="R58" s="119"/>
      <c r="S58" s="140"/>
      <c r="T58" s="255"/>
      <c r="U58" s="256"/>
      <c r="V58" s="256"/>
      <c r="W58" s="257"/>
      <c r="X58" s="258"/>
      <c r="Y58" s="258"/>
      <c r="Z58" s="259"/>
      <c r="AA58" s="260"/>
      <c r="AB58" s="260"/>
      <c r="AC58" s="261"/>
      <c r="AD58" s="260"/>
      <c r="AE58" s="262"/>
      <c r="AF58" s="260"/>
      <c r="AG58" s="260">
        <f t="shared" si="0"/>
        <v>0</v>
      </c>
      <c r="AH58" s="260"/>
      <c r="AI58" s="259"/>
      <c r="AJ58" s="260">
        <f t="shared" si="1"/>
        <v>0</v>
      </c>
      <c r="AK58" s="263"/>
      <c r="AL58" s="264"/>
      <c r="AM58" s="265">
        <f t="shared" si="2"/>
        <v>0</v>
      </c>
      <c r="AN58" s="266"/>
    </row>
    <row r="59" spans="1:40" ht="24" customHeight="1" x14ac:dyDescent="0.2">
      <c r="A59" s="287"/>
      <c r="B59" s="137"/>
      <c r="C59" s="118"/>
      <c r="D59" s="138"/>
      <c r="E59" s="137"/>
      <c r="F59" s="70"/>
      <c r="G59" s="138"/>
      <c r="H59" s="137"/>
      <c r="I59" s="70"/>
      <c r="J59" s="138"/>
      <c r="K59" s="137"/>
      <c r="L59" s="70"/>
      <c r="M59" s="138"/>
      <c r="N59" s="139"/>
      <c r="O59" s="70"/>
      <c r="P59" s="140"/>
      <c r="Q59" s="141"/>
      <c r="R59" s="119"/>
      <c r="S59" s="140"/>
      <c r="T59" s="255"/>
      <c r="U59" s="256"/>
      <c r="V59" s="256"/>
      <c r="W59" s="257"/>
      <c r="X59" s="258"/>
      <c r="Y59" s="258"/>
      <c r="Z59" s="259"/>
      <c r="AA59" s="260"/>
      <c r="AB59" s="260"/>
      <c r="AC59" s="261"/>
      <c r="AD59" s="260"/>
      <c r="AE59" s="262"/>
      <c r="AF59" s="260"/>
      <c r="AG59" s="260">
        <f t="shared" si="0"/>
        <v>0</v>
      </c>
      <c r="AH59" s="260"/>
      <c r="AI59" s="259"/>
      <c r="AJ59" s="260">
        <f t="shared" si="1"/>
        <v>0</v>
      </c>
      <c r="AK59" s="263"/>
      <c r="AL59" s="264"/>
      <c r="AM59" s="265">
        <f t="shared" si="2"/>
        <v>0</v>
      </c>
      <c r="AN59" s="266"/>
    </row>
    <row r="60" spans="1:40" ht="24" customHeight="1" x14ac:dyDescent="0.2">
      <c r="A60" s="287"/>
      <c r="B60" s="137"/>
      <c r="C60" s="118"/>
      <c r="D60" s="138"/>
      <c r="E60" s="137"/>
      <c r="F60" s="70"/>
      <c r="G60" s="138"/>
      <c r="H60" s="137"/>
      <c r="I60" s="70"/>
      <c r="J60" s="138"/>
      <c r="K60" s="137"/>
      <c r="L60" s="70"/>
      <c r="M60" s="138"/>
      <c r="N60" s="139"/>
      <c r="O60" s="70"/>
      <c r="P60" s="140"/>
      <c r="Q60" s="141"/>
      <c r="R60" s="119"/>
      <c r="S60" s="140"/>
      <c r="T60" s="255"/>
      <c r="U60" s="256"/>
      <c r="V60" s="256"/>
      <c r="W60" s="257"/>
      <c r="X60" s="258"/>
      <c r="Y60" s="258"/>
      <c r="Z60" s="259"/>
      <c r="AA60" s="260"/>
      <c r="AB60" s="260"/>
      <c r="AC60" s="261"/>
      <c r="AD60" s="260"/>
      <c r="AE60" s="262"/>
      <c r="AF60" s="260"/>
      <c r="AG60" s="260">
        <f t="shared" si="0"/>
        <v>0</v>
      </c>
      <c r="AH60" s="260"/>
      <c r="AI60" s="259"/>
      <c r="AJ60" s="260">
        <f t="shared" si="1"/>
        <v>0</v>
      </c>
      <c r="AK60" s="263"/>
      <c r="AL60" s="264"/>
      <c r="AM60" s="265">
        <f t="shared" si="2"/>
        <v>0</v>
      </c>
      <c r="AN60" s="266"/>
    </row>
    <row r="61" spans="1:40" ht="24" customHeight="1" x14ac:dyDescent="0.2">
      <c r="A61" s="287"/>
      <c r="B61" s="137"/>
      <c r="C61" s="118"/>
      <c r="D61" s="138"/>
      <c r="E61" s="137"/>
      <c r="F61" s="70"/>
      <c r="G61" s="138"/>
      <c r="H61" s="137"/>
      <c r="I61" s="70"/>
      <c r="J61" s="138"/>
      <c r="K61" s="137"/>
      <c r="L61" s="70"/>
      <c r="M61" s="138"/>
      <c r="N61" s="139"/>
      <c r="O61" s="70"/>
      <c r="P61" s="140"/>
      <c r="Q61" s="141"/>
      <c r="R61" s="119"/>
      <c r="S61" s="140"/>
      <c r="T61" s="255"/>
      <c r="U61" s="256"/>
      <c r="V61" s="256"/>
      <c r="W61" s="257"/>
      <c r="X61" s="258"/>
      <c r="Y61" s="258"/>
      <c r="Z61" s="259"/>
      <c r="AA61" s="260"/>
      <c r="AB61" s="260"/>
      <c r="AC61" s="261"/>
      <c r="AD61" s="260"/>
      <c r="AE61" s="262"/>
      <c r="AF61" s="260"/>
      <c r="AG61" s="260">
        <f t="shared" si="0"/>
        <v>0</v>
      </c>
      <c r="AH61" s="260"/>
      <c r="AI61" s="259"/>
      <c r="AJ61" s="260">
        <f t="shared" si="1"/>
        <v>0</v>
      </c>
      <c r="AK61" s="263"/>
      <c r="AL61" s="264"/>
      <c r="AM61" s="265">
        <f t="shared" si="2"/>
        <v>0</v>
      </c>
      <c r="AN61" s="266"/>
    </row>
    <row r="62" spans="1:40" ht="24" customHeight="1" x14ac:dyDescent="0.2">
      <c r="A62" s="287"/>
      <c r="B62" s="137"/>
      <c r="C62" s="118"/>
      <c r="D62" s="138"/>
      <c r="E62" s="137"/>
      <c r="F62" s="70"/>
      <c r="G62" s="138"/>
      <c r="H62" s="137"/>
      <c r="I62" s="70"/>
      <c r="J62" s="138"/>
      <c r="K62" s="137"/>
      <c r="L62" s="70"/>
      <c r="M62" s="138"/>
      <c r="N62" s="139"/>
      <c r="O62" s="70"/>
      <c r="P62" s="140"/>
      <c r="Q62" s="141"/>
      <c r="R62" s="119"/>
      <c r="S62" s="140"/>
      <c r="T62" s="255"/>
      <c r="U62" s="256"/>
      <c r="V62" s="256"/>
      <c r="W62" s="257"/>
      <c r="X62" s="258"/>
      <c r="Y62" s="258"/>
      <c r="Z62" s="259"/>
      <c r="AA62" s="260"/>
      <c r="AB62" s="260"/>
      <c r="AC62" s="261"/>
      <c r="AD62" s="260"/>
      <c r="AE62" s="262"/>
      <c r="AF62" s="260"/>
      <c r="AG62" s="260">
        <f t="shared" si="0"/>
        <v>0</v>
      </c>
      <c r="AH62" s="260"/>
      <c r="AI62" s="259"/>
      <c r="AJ62" s="260">
        <f t="shared" si="1"/>
        <v>0</v>
      </c>
      <c r="AK62" s="263"/>
      <c r="AL62" s="264"/>
      <c r="AM62" s="265">
        <f t="shared" si="2"/>
        <v>0</v>
      </c>
      <c r="AN62" s="266"/>
    </row>
    <row r="63" spans="1:40" ht="24" customHeight="1" x14ac:dyDescent="0.2">
      <c r="A63" s="287"/>
      <c r="B63" s="137"/>
      <c r="C63" s="118"/>
      <c r="D63" s="138"/>
      <c r="E63" s="137"/>
      <c r="F63" s="70"/>
      <c r="G63" s="138"/>
      <c r="H63" s="137"/>
      <c r="I63" s="70"/>
      <c r="J63" s="138"/>
      <c r="K63" s="137"/>
      <c r="L63" s="70"/>
      <c r="M63" s="138"/>
      <c r="N63" s="139"/>
      <c r="O63" s="70"/>
      <c r="P63" s="140"/>
      <c r="Q63" s="141"/>
      <c r="R63" s="119"/>
      <c r="S63" s="140"/>
      <c r="T63" s="255"/>
      <c r="U63" s="256"/>
      <c r="V63" s="256"/>
      <c r="W63" s="257"/>
      <c r="X63" s="258"/>
      <c r="Y63" s="258"/>
      <c r="Z63" s="259"/>
      <c r="AA63" s="260"/>
      <c r="AB63" s="260"/>
      <c r="AC63" s="261"/>
      <c r="AD63" s="260"/>
      <c r="AE63" s="262"/>
      <c r="AF63" s="260"/>
      <c r="AG63" s="260">
        <f t="shared" si="0"/>
        <v>0</v>
      </c>
      <c r="AH63" s="260"/>
      <c r="AI63" s="259"/>
      <c r="AJ63" s="260">
        <f t="shared" si="1"/>
        <v>0</v>
      </c>
      <c r="AK63" s="263"/>
      <c r="AL63" s="264"/>
      <c r="AM63" s="265">
        <f t="shared" si="2"/>
        <v>0</v>
      </c>
      <c r="AN63" s="266"/>
    </row>
    <row r="64" spans="1:40" ht="24" customHeight="1" x14ac:dyDescent="0.2">
      <c r="A64" s="287"/>
      <c r="B64" s="137"/>
      <c r="C64" s="118"/>
      <c r="D64" s="138"/>
      <c r="E64" s="137"/>
      <c r="F64" s="70"/>
      <c r="G64" s="138"/>
      <c r="H64" s="137"/>
      <c r="I64" s="70"/>
      <c r="J64" s="138"/>
      <c r="K64" s="137"/>
      <c r="L64" s="70"/>
      <c r="M64" s="138"/>
      <c r="N64" s="139"/>
      <c r="O64" s="70"/>
      <c r="P64" s="140"/>
      <c r="Q64" s="141"/>
      <c r="R64" s="119"/>
      <c r="S64" s="140"/>
      <c r="T64" s="255"/>
      <c r="U64" s="256"/>
      <c r="V64" s="256"/>
      <c r="W64" s="257"/>
      <c r="X64" s="258"/>
      <c r="Y64" s="258"/>
      <c r="Z64" s="259"/>
      <c r="AA64" s="260"/>
      <c r="AB64" s="260"/>
      <c r="AC64" s="261"/>
      <c r="AD64" s="260"/>
      <c r="AE64" s="262"/>
      <c r="AF64" s="260"/>
      <c r="AG64" s="260">
        <f t="shared" si="0"/>
        <v>0</v>
      </c>
      <c r="AH64" s="260"/>
      <c r="AI64" s="259"/>
      <c r="AJ64" s="260">
        <f t="shared" si="1"/>
        <v>0</v>
      </c>
      <c r="AK64" s="263"/>
      <c r="AL64" s="264"/>
      <c r="AM64" s="265">
        <f t="shared" si="2"/>
        <v>0</v>
      </c>
      <c r="AN64" s="266"/>
    </row>
    <row r="65" spans="1:40" ht="24" customHeight="1" x14ac:dyDescent="0.2">
      <c r="A65" s="287"/>
      <c r="B65" s="137"/>
      <c r="C65" s="118"/>
      <c r="D65" s="138"/>
      <c r="E65" s="137"/>
      <c r="F65" s="70"/>
      <c r="G65" s="138"/>
      <c r="H65" s="137"/>
      <c r="I65" s="70"/>
      <c r="J65" s="138"/>
      <c r="K65" s="137"/>
      <c r="L65" s="70"/>
      <c r="M65" s="138"/>
      <c r="N65" s="139"/>
      <c r="O65" s="70"/>
      <c r="P65" s="140"/>
      <c r="Q65" s="141"/>
      <c r="R65" s="119"/>
      <c r="S65" s="140"/>
      <c r="T65" s="255"/>
      <c r="U65" s="256"/>
      <c r="V65" s="256"/>
      <c r="W65" s="257"/>
      <c r="X65" s="258"/>
      <c r="Y65" s="258"/>
      <c r="Z65" s="259"/>
      <c r="AA65" s="260"/>
      <c r="AB65" s="260"/>
      <c r="AC65" s="261"/>
      <c r="AD65" s="260"/>
      <c r="AE65" s="262"/>
      <c r="AF65" s="260"/>
      <c r="AG65" s="260">
        <f t="shared" si="0"/>
        <v>0</v>
      </c>
      <c r="AH65" s="260"/>
      <c r="AI65" s="259"/>
      <c r="AJ65" s="260">
        <f t="shared" si="1"/>
        <v>0</v>
      </c>
      <c r="AK65" s="263"/>
      <c r="AL65" s="264"/>
      <c r="AM65" s="265">
        <f t="shared" si="2"/>
        <v>0</v>
      </c>
      <c r="AN65" s="266"/>
    </row>
    <row r="66" spans="1:40" ht="24" customHeight="1" x14ac:dyDescent="0.2">
      <c r="A66" s="287"/>
      <c r="B66" s="137"/>
      <c r="C66" s="118"/>
      <c r="D66" s="138"/>
      <c r="E66" s="137"/>
      <c r="F66" s="70"/>
      <c r="G66" s="138"/>
      <c r="H66" s="137"/>
      <c r="I66" s="70"/>
      <c r="J66" s="138"/>
      <c r="K66" s="137"/>
      <c r="L66" s="70"/>
      <c r="M66" s="138"/>
      <c r="N66" s="139"/>
      <c r="O66" s="70"/>
      <c r="P66" s="140"/>
      <c r="Q66" s="141"/>
      <c r="R66" s="119"/>
      <c r="S66" s="140"/>
      <c r="T66" s="255"/>
      <c r="U66" s="256"/>
      <c r="V66" s="256"/>
      <c r="W66" s="257"/>
      <c r="X66" s="258"/>
      <c r="Y66" s="258"/>
      <c r="Z66" s="259"/>
      <c r="AA66" s="260"/>
      <c r="AB66" s="260"/>
      <c r="AC66" s="261"/>
      <c r="AD66" s="260"/>
      <c r="AE66" s="262"/>
      <c r="AF66" s="260"/>
      <c r="AG66" s="260">
        <f t="shared" si="0"/>
        <v>0</v>
      </c>
      <c r="AH66" s="260"/>
      <c r="AI66" s="259"/>
      <c r="AJ66" s="260">
        <f t="shared" si="1"/>
        <v>0</v>
      </c>
      <c r="AK66" s="263"/>
      <c r="AL66" s="264"/>
      <c r="AM66" s="265">
        <f t="shared" si="2"/>
        <v>0</v>
      </c>
      <c r="AN66" s="266"/>
    </row>
    <row r="67" spans="1:40" ht="24" customHeight="1" x14ac:dyDescent="0.2">
      <c r="A67" s="287"/>
      <c r="B67" s="137"/>
      <c r="C67" s="118"/>
      <c r="D67" s="138"/>
      <c r="E67" s="137"/>
      <c r="F67" s="70"/>
      <c r="G67" s="138"/>
      <c r="H67" s="137"/>
      <c r="I67" s="70"/>
      <c r="J67" s="138"/>
      <c r="K67" s="137"/>
      <c r="L67" s="70"/>
      <c r="M67" s="138"/>
      <c r="N67" s="139"/>
      <c r="O67" s="70"/>
      <c r="P67" s="140"/>
      <c r="Q67" s="141"/>
      <c r="R67" s="119"/>
      <c r="S67" s="140"/>
      <c r="T67" s="255"/>
      <c r="U67" s="256"/>
      <c r="V67" s="256"/>
      <c r="W67" s="257"/>
      <c r="X67" s="258"/>
      <c r="Y67" s="258"/>
      <c r="Z67" s="259"/>
      <c r="AA67" s="260"/>
      <c r="AB67" s="260"/>
      <c r="AC67" s="261"/>
      <c r="AD67" s="260"/>
      <c r="AE67" s="262"/>
      <c r="AF67" s="260"/>
      <c r="AG67" s="260">
        <f t="shared" si="0"/>
        <v>0</v>
      </c>
      <c r="AH67" s="260"/>
      <c r="AI67" s="259"/>
      <c r="AJ67" s="260">
        <f t="shared" si="1"/>
        <v>0</v>
      </c>
      <c r="AK67" s="263"/>
      <c r="AL67" s="264"/>
      <c r="AM67" s="265">
        <f t="shared" si="2"/>
        <v>0</v>
      </c>
      <c r="AN67" s="266"/>
    </row>
    <row r="68" spans="1:40" ht="24" customHeight="1" x14ac:dyDescent="0.2">
      <c r="A68" s="287"/>
      <c r="B68" s="137"/>
      <c r="C68" s="118"/>
      <c r="D68" s="138"/>
      <c r="E68" s="137"/>
      <c r="F68" s="70"/>
      <c r="G68" s="138"/>
      <c r="H68" s="137"/>
      <c r="I68" s="70"/>
      <c r="J68" s="138"/>
      <c r="K68" s="137"/>
      <c r="L68" s="70"/>
      <c r="M68" s="138"/>
      <c r="N68" s="139"/>
      <c r="O68" s="70"/>
      <c r="P68" s="140"/>
      <c r="Q68" s="141"/>
      <c r="R68" s="119"/>
      <c r="S68" s="140"/>
      <c r="T68" s="255"/>
      <c r="U68" s="256"/>
      <c r="V68" s="256"/>
      <c r="W68" s="257"/>
      <c r="X68" s="258"/>
      <c r="Y68" s="258"/>
      <c r="Z68" s="259"/>
      <c r="AA68" s="260"/>
      <c r="AB68" s="260"/>
      <c r="AC68" s="261"/>
      <c r="AD68" s="260"/>
      <c r="AE68" s="262"/>
      <c r="AF68" s="260"/>
      <c r="AG68" s="260">
        <f t="shared" si="0"/>
        <v>0</v>
      </c>
      <c r="AH68" s="260"/>
      <c r="AI68" s="259"/>
      <c r="AJ68" s="260">
        <f t="shared" si="1"/>
        <v>0</v>
      </c>
      <c r="AK68" s="263"/>
      <c r="AL68" s="264"/>
      <c r="AM68" s="265">
        <f t="shared" si="2"/>
        <v>0</v>
      </c>
      <c r="AN68" s="266"/>
    </row>
    <row r="69" spans="1:40" ht="24" customHeight="1" x14ac:dyDescent="0.2">
      <c r="A69" s="287"/>
      <c r="B69" s="137"/>
      <c r="C69" s="118"/>
      <c r="D69" s="138"/>
      <c r="E69" s="137"/>
      <c r="F69" s="70"/>
      <c r="G69" s="138"/>
      <c r="H69" s="137"/>
      <c r="I69" s="70"/>
      <c r="J69" s="138"/>
      <c r="K69" s="137"/>
      <c r="L69" s="70"/>
      <c r="M69" s="138"/>
      <c r="N69" s="139"/>
      <c r="O69" s="70"/>
      <c r="P69" s="140"/>
      <c r="Q69" s="141"/>
      <c r="R69" s="119"/>
      <c r="S69" s="140"/>
      <c r="T69" s="255"/>
      <c r="U69" s="256"/>
      <c r="V69" s="256"/>
      <c r="W69" s="257"/>
      <c r="X69" s="258"/>
      <c r="Y69" s="258"/>
      <c r="Z69" s="259"/>
      <c r="AA69" s="260"/>
      <c r="AB69" s="260"/>
      <c r="AC69" s="261"/>
      <c r="AD69" s="260"/>
      <c r="AE69" s="262"/>
      <c r="AF69" s="260"/>
      <c r="AG69" s="260">
        <f t="shared" si="0"/>
        <v>0</v>
      </c>
      <c r="AH69" s="260"/>
      <c r="AI69" s="259"/>
      <c r="AJ69" s="260">
        <f t="shared" si="1"/>
        <v>0</v>
      </c>
      <c r="AK69" s="263"/>
      <c r="AL69" s="264"/>
      <c r="AM69" s="265">
        <f t="shared" si="2"/>
        <v>0</v>
      </c>
      <c r="AN69" s="266"/>
    </row>
    <row r="70" spans="1:40" ht="24" customHeight="1" x14ac:dyDescent="0.2">
      <c r="A70" s="287"/>
      <c r="B70" s="137"/>
      <c r="C70" s="118"/>
      <c r="D70" s="138"/>
      <c r="E70" s="137"/>
      <c r="F70" s="70"/>
      <c r="G70" s="138"/>
      <c r="H70" s="137"/>
      <c r="I70" s="70"/>
      <c r="J70" s="138"/>
      <c r="K70" s="137"/>
      <c r="L70" s="70"/>
      <c r="M70" s="138"/>
      <c r="N70" s="139"/>
      <c r="O70" s="70"/>
      <c r="P70" s="140"/>
      <c r="Q70" s="141"/>
      <c r="R70" s="119"/>
      <c r="S70" s="140"/>
      <c r="T70" s="255"/>
      <c r="U70" s="256"/>
      <c r="V70" s="256"/>
      <c r="W70" s="257"/>
      <c r="X70" s="258"/>
      <c r="Y70" s="258"/>
      <c r="Z70" s="259"/>
      <c r="AA70" s="260"/>
      <c r="AB70" s="260"/>
      <c r="AC70" s="261"/>
      <c r="AD70" s="260"/>
      <c r="AE70" s="262"/>
      <c r="AF70" s="260"/>
      <c r="AG70" s="260">
        <f t="shared" si="0"/>
        <v>0</v>
      </c>
      <c r="AH70" s="260"/>
      <c r="AI70" s="259"/>
      <c r="AJ70" s="260">
        <f t="shared" si="1"/>
        <v>0</v>
      </c>
      <c r="AK70" s="263"/>
      <c r="AL70" s="264"/>
      <c r="AM70" s="265">
        <f t="shared" si="2"/>
        <v>0</v>
      </c>
      <c r="AN70" s="266"/>
    </row>
    <row r="71" spans="1:40" ht="24" customHeight="1" x14ac:dyDescent="0.2">
      <c r="A71" s="287"/>
      <c r="B71" s="137"/>
      <c r="C71" s="118"/>
      <c r="D71" s="138"/>
      <c r="E71" s="137"/>
      <c r="F71" s="70"/>
      <c r="G71" s="138"/>
      <c r="H71" s="137"/>
      <c r="I71" s="70"/>
      <c r="J71" s="138"/>
      <c r="K71" s="137"/>
      <c r="L71" s="70"/>
      <c r="M71" s="138"/>
      <c r="N71" s="139"/>
      <c r="O71" s="70"/>
      <c r="P71" s="140"/>
      <c r="Q71" s="141"/>
      <c r="R71" s="119"/>
      <c r="S71" s="140"/>
      <c r="T71" s="255"/>
      <c r="U71" s="256"/>
      <c r="V71" s="256"/>
      <c r="W71" s="257"/>
      <c r="X71" s="258"/>
      <c r="Y71" s="258"/>
      <c r="Z71" s="259"/>
      <c r="AA71" s="260"/>
      <c r="AB71" s="260"/>
      <c r="AC71" s="261"/>
      <c r="AD71" s="260"/>
      <c r="AE71" s="262"/>
      <c r="AF71" s="260"/>
      <c r="AG71" s="260">
        <f t="shared" ref="AG71:AG99" si="3">AA71-AD71</f>
        <v>0</v>
      </c>
      <c r="AH71" s="260"/>
      <c r="AI71" s="259"/>
      <c r="AJ71" s="260">
        <f t="shared" ref="AJ71:AJ99" si="4">X71-AA71</f>
        <v>0</v>
      </c>
      <c r="AK71" s="263"/>
      <c r="AL71" s="264"/>
      <c r="AM71" s="265">
        <f t="shared" si="2"/>
        <v>0</v>
      </c>
      <c r="AN71" s="266"/>
    </row>
    <row r="72" spans="1:40" ht="24" customHeight="1" x14ac:dyDescent="0.2">
      <c r="A72" s="287"/>
      <c r="B72" s="137"/>
      <c r="C72" s="118"/>
      <c r="D72" s="138"/>
      <c r="E72" s="137"/>
      <c r="F72" s="70"/>
      <c r="G72" s="138"/>
      <c r="H72" s="137"/>
      <c r="I72" s="70"/>
      <c r="J72" s="138"/>
      <c r="K72" s="137"/>
      <c r="L72" s="70"/>
      <c r="M72" s="138"/>
      <c r="N72" s="139"/>
      <c r="O72" s="70"/>
      <c r="P72" s="140"/>
      <c r="Q72" s="141"/>
      <c r="R72" s="119"/>
      <c r="S72" s="140"/>
      <c r="T72" s="255"/>
      <c r="U72" s="256"/>
      <c r="V72" s="256"/>
      <c r="W72" s="257"/>
      <c r="X72" s="258"/>
      <c r="Y72" s="258"/>
      <c r="Z72" s="259"/>
      <c r="AA72" s="260"/>
      <c r="AB72" s="260"/>
      <c r="AC72" s="261"/>
      <c r="AD72" s="260"/>
      <c r="AE72" s="262"/>
      <c r="AF72" s="260"/>
      <c r="AG72" s="260">
        <f t="shared" si="3"/>
        <v>0</v>
      </c>
      <c r="AH72" s="260"/>
      <c r="AI72" s="259"/>
      <c r="AJ72" s="260">
        <f t="shared" si="4"/>
        <v>0</v>
      </c>
      <c r="AK72" s="263"/>
      <c r="AL72" s="264"/>
      <c r="AM72" s="265">
        <f t="shared" si="2"/>
        <v>0</v>
      </c>
      <c r="AN72" s="266"/>
    </row>
    <row r="73" spans="1:40" ht="24" customHeight="1" x14ac:dyDescent="0.2">
      <c r="A73" s="287"/>
      <c r="B73" s="137"/>
      <c r="C73" s="118"/>
      <c r="D73" s="138"/>
      <c r="E73" s="137"/>
      <c r="F73" s="70"/>
      <c r="G73" s="138"/>
      <c r="H73" s="137"/>
      <c r="I73" s="70"/>
      <c r="J73" s="138"/>
      <c r="K73" s="137"/>
      <c r="L73" s="70"/>
      <c r="M73" s="138"/>
      <c r="N73" s="139"/>
      <c r="O73" s="70"/>
      <c r="P73" s="140"/>
      <c r="Q73" s="141"/>
      <c r="R73" s="119"/>
      <c r="S73" s="140"/>
      <c r="T73" s="255"/>
      <c r="U73" s="256"/>
      <c r="V73" s="256"/>
      <c r="W73" s="257"/>
      <c r="X73" s="258"/>
      <c r="Y73" s="258"/>
      <c r="Z73" s="259"/>
      <c r="AA73" s="260"/>
      <c r="AB73" s="260"/>
      <c r="AC73" s="261"/>
      <c r="AD73" s="260"/>
      <c r="AE73" s="262"/>
      <c r="AF73" s="260"/>
      <c r="AG73" s="260">
        <f t="shared" si="3"/>
        <v>0</v>
      </c>
      <c r="AH73" s="260"/>
      <c r="AI73" s="259"/>
      <c r="AJ73" s="260">
        <f t="shared" si="4"/>
        <v>0</v>
      </c>
      <c r="AK73" s="263"/>
      <c r="AL73" s="264"/>
      <c r="AM73" s="265">
        <f t="shared" ref="AM73:AM99" si="5">AM72+U73-X73</f>
        <v>0</v>
      </c>
      <c r="AN73" s="266"/>
    </row>
    <row r="74" spans="1:40" ht="24" customHeight="1" x14ac:dyDescent="0.2">
      <c r="A74" s="287"/>
      <c r="B74" s="137"/>
      <c r="C74" s="118"/>
      <c r="D74" s="138"/>
      <c r="E74" s="137"/>
      <c r="F74" s="70"/>
      <c r="G74" s="138"/>
      <c r="H74" s="137"/>
      <c r="I74" s="70"/>
      <c r="J74" s="138"/>
      <c r="K74" s="137"/>
      <c r="L74" s="70"/>
      <c r="M74" s="138"/>
      <c r="N74" s="139"/>
      <c r="O74" s="70"/>
      <c r="P74" s="140"/>
      <c r="Q74" s="141"/>
      <c r="R74" s="119"/>
      <c r="S74" s="140"/>
      <c r="T74" s="255"/>
      <c r="U74" s="256"/>
      <c r="V74" s="256"/>
      <c r="W74" s="257"/>
      <c r="X74" s="258"/>
      <c r="Y74" s="258"/>
      <c r="Z74" s="259"/>
      <c r="AA74" s="260"/>
      <c r="AB74" s="260"/>
      <c r="AC74" s="261"/>
      <c r="AD74" s="260"/>
      <c r="AE74" s="262"/>
      <c r="AF74" s="260"/>
      <c r="AG74" s="260">
        <f t="shared" si="3"/>
        <v>0</v>
      </c>
      <c r="AH74" s="260"/>
      <c r="AI74" s="259"/>
      <c r="AJ74" s="260">
        <f t="shared" si="4"/>
        <v>0</v>
      </c>
      <c r="AK74" s="263"/>
      <c r="AL74" s="264"/>
      <c r="AM74" s="265">
        <f t="shared" si="5"/>
        <v>0</v>
      </c>
      <c r="AN74" s="266"/>
    </row>
    <row r="75" spans="1:40" ht="24" customHeight="1" x14ac:dyDescent="0.2">
      <c r="A75" s="287"/>
      <c r="B75" s="137"/>
      <c r="C75" s="118"/>
      <c r="D75" s="138"/>
      <c r="E75" s="137"/>
      <c r="F75" s="70"/>
      <c r="G75" s="138"/>
      <c r="H75" s="137"/>
      <c r="I75" s="70"/>
      <c r="J75" s="138"/>
      <c r="K75" s="137"/>
      <c r="L75" s="70"/>
      <c r="M75" s="138"/>
      <c r="N75" s="139"/>
      <c r="O75" s="70"/>
      <c r="P75" s="140"/>
      <c r="Q75" s="141"/>
      <c r="R75" s="119"/>
      <c r="S75" s="140"/>
      <c r="T75" s="255"/>
      <c r="U75" s="256"/>
      <c r="V75" s="256"/>
      <c r="W75" s="257"/>
      <c r="X75" s="258"/>
      <c r="Y75" s="258"/>
      <c r="Z75" s="259"/>
      <c r="AA75" s="260"/>
      <c r="AB75" s="260"/>
      <c r="AC75" s="261"/>
      <c r="AD75" s="260"/>
      <c r="AE75" s="262"/>
      <c r="AF75" s="260"/>
      <c r="AG75" s="260">
        <f t="shared" si="3"/>
        <v>0</v>
      </c>
      <c r="AH75" s="260"/>
      <c r="AI75" s="259"/>
      <c r="AJ75" s="260">
        <f t="shared" si="4"/>
        <v>0</v>
      </c>
      <c r="AK75" s="263"/>
      <c r="AL75" s="264"/>
      <c r="AM75" s="265">
        <f t="shared" si="5"/>
        <v>0</v>
      </c>
      <c r="AN75" s="266"/>
    </row>
    <row r="76" spans="1:40" ht="24" customHeight="1" x14ac:dyDescent="0.2">
      <c r="A76" s="287"/>
      <c r="B76" s="137"/>
      <c r="C76" s="118"/>
      <c r="D76" s="138"/>
      <c r="E76" s="137"/>
      <c r="F76" s="70"/>
      <c r="G76" s="138"/>
      <c r="H76" s="137"/>
      <c r="I76" s="70"/>
      <c r="J76" s="138"/>
      <c r="K76" s="137"/>
      <c r="L76" s="70"/>
      <c r="M76" s="138"/>
      <c r="N76" s="139"/>
      <c r="O76" s="70"/>
      <c r="P76" s="140"/>
      <c r="Q76" s="141"/>
      <c r="R76" s="119"/>
      <c r="S76" s="140"/>
      <c r="T76" s="255"/>
      <c r="U76" s="256"/>
      <c r="V76" s="256"/>
      <c r="W76" s="257"/>
      <c r="X76" s="258"/>
      <c r="Y76" s="258"/>
      <c r="Z76" s="259"/>
      <c r="AA76" s="260"/>
      <c r="AB76" s="260"/>
      <c r="AC76" s="261"/>
      <c r="AD76" s="260"/>
      <c r="AE76" s="262"/>
      <c r="AF76" s="260"/>
      <c r="AG76" s="260">
        <f t="shared" si="3"/>
        <v>0</v>
      </c>
      <c r="AH76" s="260"/>
      <c r="AI76" s="259"/>
      <c r="AJ76" s="260">
        <f t="shared" si="4"/>
        <v>0</v>
      </c>
      <c r="AK76" s="263"/>
      <c r="AL76" s="264"/>
      <c r="AM76" s="265">
        <f t="shared" si="5"/>
        <v>0</v>
      </c>
      <c r="AN76" s="266"/>
    </row>
    <row r="77" spans="1:40" ht="24" customHeight="1" x14ac:dyDescent="0.2">
      <c r="A77" s="287"/>
      <c r="B77" s="137"/>
      <c r="C77" s="118"/>
      <c r="D77" s="138"/>
      <c r="E77" s="137"/>
      <c r="F77" s="70"/>
      <c r="G77" s="138"/>
      <c r="H77" s="137"/>
      <c r="I77" s="70"/>
      <c r="J77" s="138"/>
      <c r="K77" s="137"/>
      <c r="L77" s="70"/>
      <c r="M77" s="138"/>
      <c r="N77" s="139"/>
      <c r="O77" s="70"/>
      <c r="P77" s="140"/>
      <c r="Q77" s="141"/>
      <c r="R77" s="119"/>
      <c r="S77" s="140"/>
      <c r="T77" s="255"/>
      <c r="U77" s="256"/>
      <c r="V77" s="256"/>
      <c r="W77" s="257"/>
      <c r="X77" s="258"/>
      <c r="Y77" s="258"/>
      <c r="Z77" s="259"/>
      <c r="AA77" s="260"/>
      <c r="AB77" s="260"/>
      <c r="AC77" s="261"/>
      <c r="AD77" s="260"/>
      <c r="AE77" s="262"/>
      <c r="AF77" s="260"/>
      <c r="AG77" s="260">
        <f t="shared" si="3"/>
        <v>0</v>
      </c>
      <c r="AH77" s="260"/>
      <c r="AI77" s="259"/>
      <c r="AJ77" s="260">
        <f t="shared" si="4"/>
        <v>0</v>
      </c>
      <c r="AK77" s="263"/>
      <c r="AL77" s="264"/>
      <c r="AM77" s="265">
        <f t="shared" si="5"/>
        <v>0</v>
      </c>
      <c r="AN77" s="266"/>
    </row>
    <row r="78" spans="1:40" ht="24" customHeight="1" x14ac:dyDescent="0.2">
      <c r="A78" s="287"/>
      <c r="B78" s="137"/>
      <c r="C78" s="118"/>
      <c r="D78" s="138"/>
      <c r="E78" s="137"/>
      <c r="F78" s="70"/>
      <c r="G78" s="138"/>
      <c r="H78" s="137"/>
      <c r="I78" s="70"/>
      <c r="J78" s="138"/>
      <c r="K78" s="137"/>
      <c r="L78" s="70"/>
      <c r="M78" s="138"/>
      <c r="N78" s="139"/>
      <c r="O78" s="70"/>
      <c r="P78" s="140"/>
      <c r="Q78" s="141"/>
      <c r="R78" s="119"/>
      <c r="S78" s="140"/>
      <c r="T78" s="255"/>
      <c r="U78" s="256"/>
      <c r="V78" s="256"/>
      <c r="W78" s="257"/>
      <c r="X78" s="258"/>
      <c r="Y78" s="258"/>
      <c r="Z78" s="259"/>
      <c r="AA78" s="260"/>
      <c r="AB78" s="260"/>
      <c r="AC78" s="261"/>
      <c r="AD78" s="260"/>
      <c r="AE78" s="262"/>
      <c r="AF78" s="260"/>
      <c r="AG78" s="260">
        <f t="shared" si="3"/>
        <v>0</v>
      </c>
      <c r="AH78" s="260"/>
      <c r="AI78" s="259"/>
      <c r="AJ78" s="260">
        <f t="shared" si="4"/>
        <v>0</v>
      </c>
      <c r="AK78" s="263"/>
      <c r="AL78" s="264"/>
      <c r="AM78" s="265">
        <f t="shared" si="5"/>
        <v>0</v>
      </c>
      <c r="AN78" s="266"/>
    </row>
    <row r="79" spans="1:40" ht="24" customHeight="1" x14ac:dyDescent="0.2">
      <c r="A79" s="287"/>
      <c r="B79" s="137"/>
      <c r="C79" s="118"/>
      <c r="D79" s="138"/>
      <c r="E79" s="137"/>
      <c r="F79" s="70"/>
      <c r="G79" s="138"/>
      <c r="H79" s="137"/>
      <c r="I79" s="70"/>
      <c r="J79" s="138"/>
      <c r="K79" s="137"/>
      <c r="L79" s="70"/>
      <c r="M79" s="138"/>
      <c r="N79" s="139"/>
      <c r="O79" s="70"/>
      <c r="P79" s="140"/>
      <c r="Q79" s="141"/>
      <c r="R79" s="119"/>
      <c r="S79" s="140"/>
      <c r="T79" s="255"/>
      <c r="U79" s="256"/>
      <c r="V79" s="256"/>
      <c r="W79" s="257"/>
      <c r="X79" s="258"/>
      <c r="Y79" s="258"/>
      <c r="Z79" s="259"/>
      <c r="AA79" s="260"/>
      <c r="AB79" s="260"/>
      <c r="AC79" s="261"/>
      <c r="AD79" s="260"/>
      <c r="AE79" s="262"/>
      <c r="AF79" s="260"/>
      <c r="AG79" s="260">
        <f t="shared" si="3"/>
        <v>0</v>
      </c>
      <c r="AH79" s="260"/>
      <c r="AI79" s="259"/>
      <c r="AJ79" s="260">
        <f t="shared" si="4"/>
        <v>0</v>
      </c>
      <c r="AK79" s="263"/>
      <c r="AL79" s="264"/>
      <c r="AM79" s="265">
        <f t="shared" si="5"/>
        <v>0</v>
      </c>
      <c r="AN79" s="266"/>
    </row>
    <row r="80" spans="1:40" ht="24" customHeight="1" x14ac:dyDescent="0.2">
      <c r="A80" s="287"/>
      <c r="B80" s="137"/>
      <c r="C80" s="118"/>
      <c r="D80" s="138"/>
      <c r="E80" s="137"/>
      <c r="F80" s="70"/>
      <c r="G80" s="138"/>
      <c r="H80" s="137"/>
      <c r="I80" s="70"/>
      <c r="J80" s="138"/>
      <c r="K80" s="137"/>
      <c r="L80" s="70"/>
      <c r="M80" s="138"/>
      <c r="N80" s="139"/>
      <c r="O80" s="70"/>
      <c r="P80" s="140"/>
      <c r="Q80" s="141"/>
      <c r="R80" s="119"/>
      <c r="S80" s="140"/>
      <c r="T80" s="255"/>
      <c r="U80" s="256"/>
      <c r="V80" s="256"/>
      <c r="W80" s="257"/>
      <c r="X80" s="258"/>
      <c r="Y80" s="258"/>
      <c r="Z80" s="259"/>
      <c r="AA80" s="260"/>
      <c r="AB80" s="260"/>
      <c r="AC80" s="261"/>
      <c r="AD80" s="260"/>
      <c r="AE80" s="262"/>
      <c r="AF80" s="260"/>
      <c r="AG80" s="260">
        <f t="shared" si="3"/>
        <v>0</v>
      </c>
      <c r="AH80" s="260"/>
      <c r="AI80" s="259"/>
      <c r="AJ80" s="260">
        <f t="shared" si="4"/>
        <v>0</v>
      </c>
      <c r="AK80" s="263"/>
      <c r="AL80" s="264"/>
      <c r="AM80" s="265">
        <f t="shared" si="5"/>
        <v>0</v>
      </c>
      <c r="AN80" s="266"/>
    </row>
    <row r="81" spans="1:40" ht="24" customHeight="1" x14ac:dyDescent="0.2">
      <c r="A81" s="287"/>
      <c r="B81" s="137"/>
      <c r="C81" s="118"/>
      <c r="D81" s="138"/>
      <c r="E81" s="137"/>
      <c r="F81" s="70"/>
      <c r="G81" s="138"/>
      <c r="H81" s="137"/>
      <c r="I81" s="70"/>
      <c r="J81" s="138"/>
      <c r="K81" s="137"/>
      <c r="L81" s="70"/>
      <c r="M81" s="138"/>
      <c r="N81" s="139"/>
      <c r="O81" s="70"/>
      <c r="P81" s="140"/>
      <c r="Q81" s="141"/>
      <c r="R81" s="119"/>
      <c r="S81" s="140"/>
      <c r="T81" s="255"/>
      <c r="U81" s="256"/>
      <c r="V81" s="256"/>
      <c r="W81" s="257"/>
      <c r="X81" s="258"/>
      <c r="Y81" s="258"/>
      <c r="Z81" s="259"/>
      <c r="AA81" s="260"/>
      <c r="AB81" s="260"/>
      <c r="AC81" s="261"/>
      <c r="AD81" s="260"/>
      <c r="AE81" s="262"/>
      <c r="AF81" s="260"/>
      <c r="AG81" s="260">
        <f t="shared" si="3"/>
        <v>0</v>
      </c>
      <c r="AH81" s="260"/>
      <c r="AI81" s="259"/>
      <c r="AJ81" s="260">
        <f t="shared" si="4"/>
        <v>0</v>
      </c>
      <c r="AK81" s="263"/>
      <c r="AL81" s="264"/>
      <c r="AM81" s="265">
        <f t="shared" si="5"/>
        <v>0</v>
      </c>
      <c r="AN81" s="266"/>
    </row>
    <row r="82" spans="1:40" ht="24" customHeight="1" x14ac:dyDescent="0.2">
      <c r="A82" s="287"/>
      <c r="B82" s="137"/>
      <c r="C82" s="118"/>
      <c r="D82" s="138"/>
      <c r="E82" s="137"/>
      <c r="F82" s="70"/>
      <c r="G82" s="138"/>
      <c r="H82" s="137"/>
      <c r="I82" s="70"/>
      <c r="J82" s="138"/>
      <c r="K82" s="137"/>
      <c r="L82" s="70"/>
      <c r="M82" s="138"/>
      <c r="N82" s="139"/>
      <c r="O82" s="70"/>
      <c r="P82" s="140"/>
      <c r="Q82" s="141"/>
      <c r="R82" s="119"/>
      <c r="S82" s="140"/>
      <c r="T82" s="255"/>
      <c r="U82" s="256"/>
      <c r="V82" s="256"/>
      <c r="W82" s="257"/>
      <c r="X82" s="258"/>
      <c r="Y82" s="258"/>
      <c r="Z82" s="259"/>
      <c r="AA82" s="260"/>
      <c r="AB82" s="260"/>
      <c r="AC82" s="261"/>
      <c r="AD82" s="260"/>
      <c r="AE82" s="262"/>
      <c r="AF82" s="260"/>
      <c r="AG82" s="260">
        <f t="shared" si="3"/>
        <v>0</v>
      </c>
      <c r="AH82" s="260"/>
      <c r="AI82" s="259"/>
      <c r="AJ82" s="260">
        <f t="shared" si="4"/>
        <v>0</v>
      </c>
      <c r="AK82" s="263"/>
      <c r="AL82" s="264"/>
      <c r="AM82" s="265">
        <f t="shared" si="5"/>
        <v>0</v>
      </c>
      <c r="AN82" s="266"/>
    </row>
    <row r="83" spans="1:40" ht="24" customHeight="1" x14ac:dyDescent="0.2">
      <c r="A83" s="287"/>
      <c r="B83" s="137"/>
      <c r="C83" s="118"/>
      <c r="D83" s="138"/>
      <c r="E83" s="137"/>
      <c r="F83" s="70"/>
      <c r="G83" s="138"/>
      <c r="H83" s="137"/>
      <c r="I83" s="70"/>
      <c r="J83" s="138"/>
      <c r="K83" s="137"/>
      <c r="L83" s="70"/>
      <c r="M83" s="138"/>
      <c r="N83" s="139"/>
      <c r="O83" s="70"/>
      <c r="P83" s="140"/>
      <c r="Q83" s="141"/>
      <c r="R83" s="119"/>
      <c r="S83" s="140"/>
      <c r="T83" s="255"/>
      <c r="U83" s="256"/>
      <c r="V83" s="256"/>
      <c r="W83" s="257"/>
      <c r="X83" s="258"/>
      <c r="Y83" s="258"/>
      <c r="Z83" s="259"/>
      <c r="AA83" s="260"/>
      <c r="AB83" s="260"/>
      <c r="AC83" s="261"/>
      <c r="AD83" s="260"/>
      <c r="AE83" s="262"/>
      <c r="AF83" s="260"/>
      <c r="AG83" s="260">
        <f t="shared" si="3"/>
        <v>0</v>
      </c>
      <c r="AH83" s="260"/>
      <c r="AI83" s="259"/>
      <c r="AJ83" s="260">
        <f t="shared" si="4"/>
        <v>0</v>
      </c>
      <c r="AK83" s="263"/>
      <c r="AL83" s="264"/>
      <c r="AM83" s="265">
        <f t="shared" si="5"/>
        <v>0</v>
      </c>
      <c r="AN83" s="266"/>
    </row>
    <row r="84" spans="1:40" ht="24" customHeight="1" x14ac:dyDescent="0.2">
      <c r="A84" s="287"/>
      <c r="B84" s="137"/>
      <c r="C84" s="118"/>
      <c r="D84" s="138"/>
      <c r="E84" s="137"/>
      <c r="F84" s="70"/>
      <c r="G84" s="138"/>
      <c r="H84" s="137"/>
      <c r="I84" s="70"/>
      <c r="J84" s="138"/>
      <c r="K84" s="137"/>
      <c r="L84" s="70"/>
      <c r="M84" s="138"/>
      <c r="N84" s="139"/>
      <c r="O84" s="70"/>
      <c r="P84" s="140"/>
      <c r="Q84" s="141"/>
      <c r="R84" s="119"/>
      <c r="S84" s="140"/>
      <c r="T84" s="255"/>
      <c r="U84" s="256"/>
      <c r="V84" s="256"/>
      <c r="W84" s="257"/>
      <c r="X84" s="258"/>
      <c r="Y84" s="258"/>
      <c r="Z84" s="259"/>
      <c r="AA84" s="260"/>
      <c r="AB84" s="260"/>
      <c r="AC84" s="261"/>
      <c r="AD84" s="260"/>
      <c r="AE84" s="262"/>
      <c r="AF84" s="260"/>
      <c r="AG84" s="260">
        <f t="shared" si="3"/>
        <v>0</v>
      </c>
      <c r="AH84" s="260"/>
      <c r="AI84" s="259"/>
      <c r="AJ84" s="260">
        <f t="shared" si="4"/>
        <v>0</v>
      </c>
      <c r="AK84" s="263"/>
      <c r="AL84" s="264"/>
      <c r="AM84" s="265">
        <f t="shared" si="5"/>
        <v>0</v>
      </c>
      <c r="AN84" s="266"/>
    </row>
    <row r="85" spans="1:40" ht="24" customHeight="1" x14ac:dyDescent="0.2">
      <c r="A85" s="287"/>
      <c r="B85" s="137"/>
      <c r="C85" s="118"/>
      <c r="D85" s="138"/>
      <c r="E85" s="137"/>
      <c r="F85" s="70"/>
      <c r="G85" s="138"/>
      <c r="H85" s="137"/>
      <c r="I85" s="70"/>
      <c r="J85" s="138"/>
      <c r="K85" s="137"/>
      <c r="L85" s="70"/>
      <c r="M85" s="138"/>
      <c r="N85" s="139"/>
      <c r="O85" s="70"/>
      <c r="P85" s="140"/>
      <c r="Q85" s="141"/>
      <c r="R85" s="119"/>
      <c r="S85" s="140"/>
      <c r="T85" s="255"/>
      <c r="U85" s="256"/>
      <c r="V85" s="256"/>
      <c r="W85" s="257"/>
      <c r="X85" s="258"/>
      <c r="Y85" s="258"/>
      <c r="Z85" s="259"/>
      <c r="AA85" s="260"/>
      <c r="AB85" s="260"/>
      <c r="AC85" s="261"/>
      <c r="AD85" s="260"/>
      <c r="AE85" s="262"/>
      <c r="AF85" s="260"/>
      <c r="AG85" s="260">
        <f t="shared" si="3"/>
        <v>0</v>
      </c>
      <c r="AH85" s="260"/>
      <c r="AI85" s="259"/>
      <c r="AJ85" s="260">
        <f t="shared" si="4"/>
        <v>0</v>
      </c>
      <c r="AK85" s="263"/>
      <c r="AL85" s="264"/>
      <c r="AM85" s="265">
        <f t="shared" si="5"/>
        <v>0</v>
      </c>
      <c r="AN85" s="266"/>
    </row>
    <row r="86" spans="1:40" ht="24" customHeight="1" x14ac:dyDescent="0.2">
      <c r="A86" s="287"/>
      <c r="B86" s="137"/>
      <c r="C86" s="118"/>
      <c r="D86" s="138"/>
      <c r="E86" s="137"/>
      <c r="F86" s="70"/>
      <c r="G86" s="138"/>
      <c r="H86" s="137"/>
      <c r="I86" s="70"/>
      <c r="J86" s="138"/>
      <c r="K86" s="137"/>
      <c r="L86" s="70"/>
      <c r="M86" s="138"/>
      <c r="N86" s="139"/>
      <c r="O86" s="70"/>
      <c r="P86" s="140"/>
      <c r="Q86" s="141"/>
      <c r="R86" s="119"/>
      <c r="S86" s="140"/>
      <c r="T86" s="255"/>
      <c r="U86" s="256"/>
      <c r="V86" s="256"/>
      <c r="W86" s="257"/>
      <c r="X86" s="258"/>
      <c r="Y86" s="258"/>
      <c r="Z86" s="259"/>
      <c r="AA86" s="260"/>
      <c r="AB86" s="260"/>
      <c r="AC86" s="261"/>
      <c r="AD86" s="260"/>
      <c r="AE86" s="262"/>
      <c r="AF86" s="260"/>
      <c r="AG86" s="260">
        <f t="shared" si="3"/>
        <v>0</v>
      </c>
      <c r="AH86" s="260"/>
      <c r="AI86" s="259"/>
      <c r="AJ86" s="260">
        <f t="shared" si="4"/>
        <v>0</v>
      </c>
      <c r="AK86" s="263"/>
      <c r="AL86" s="264"/>
      <c r="AM86" s="265">
        <f t="shared" si="5"/>
        <v>0</v>
      </c>
      <c r="AN86" s="266"/>
    </row>
    <row r="87" spans="1:40" ht="24" customHeight="1" x14ac:dyDescent="0.2">
      <c r="A87" s="287"/>
      <c r="B87" s="137"/>
      <c r="C87" s="118"/>
      <c r="D87" s="138"/>
      <c r="E87" s="137"/>
      <c r="F87" s="70"/>
      <c r="G87" s="138"/>
      <c r="H87" s="137"/>
      <c r="I87" s="70"/>
      <c r="J87" s="138"/>
      <c r="K87" s="137"/>
      <c r="L87" s="70"/>
      <c r="M87" s="138"/>
      <c r="N87" s="139"/>
      <c r="O87" s="70"/>
      <c r="P87" s="140"/>
      <c r="Q87" s="141"/>
      <c r="R87" s="119"/>
      <c r="S87" s="140"/>
      <c r="T87" s="255"/>
      <c r="U87" s="256"/>
      <c r="V87" s="256"/>
      <c r="W87" s="257"/>
      <c r="X87" s="258"/>
      <c r="Y87" s="258"/>
      <c r="Z87" s="259"/>
      <c r="AA87" s="260"/>
      <c r="AB87" s="260"/>
      <c r="AC87" s="261"/>
      <c r="AD87" s="260"/>
      <c r="AE87" s="262"/>
      <c r="AF87" s="260"/>
      <c r="AG87" s="260">
        <f t="shared" si="3"/>
        <v>0</v>
      </c>
      <c r="AH87" s="260"/>
      <c r="AI87" s="259"/>
      <c r="AJ87" s="260">
        <f t="shared" si="4"/>
        <v>0</v>
      </c>
      <c r="AK87" s="263"/>
      <c r="AL87" s="264"/>
      <c r="AM87" s="265">
        <f t="shared" si="5"/>
        <v>0</v>
      </c>
      <c r="AN87" s="266"/>
    </row>
    <row r="88" spans="1:40" ht="24" customHeight="1" x14ac:dyDescent="0.2">
      <c r="A88" s="287"/>
      <c r="B88" s="137"/>
      <c r="C88" s="118"/>
      <c r="D88" s="138"/>
      <c r="E88" s="137"/>
      <c r="F88" s="70"/>
      <c r="G88" s="138"/>
      <c r="H88" s="137"/>
      <c r="I88" s="70"/>
      <c r="J88" s="138"/>
      <c r="K88" s="137"/>
      <c r="L88" s="70"/>
      <c r="M88" s="138"/>
      <c r="N88" s="139"/>
      <c r="O88" s="70"/>
      <c r="P88" s="140"/>
      <c r="Q88" s="141"/>
      <c r="R88" s="119"/>
      <c r="S88" s="140"/>
      <c r="T88" s="255"/>
      <c r="U88" s="256"/>
      <c r="V88" s="256"/>
      <c r="W88" s="257"/>
      <c r="X88" s="258"/>
      <c r="Y88" s="258"/>
      <c r="Z88" s="259"/>
      <c r="AA88" s="260"/>
      <c r="AB88" s="260"/>
      <c r="AC88" s="261"/>
      <c r="AD88" s="260"/>
      <c r="AE88" s="262"/>
      <c r="AF88" s="260"/>
      <c r="AG88" s="260">
        <f t="shared" si="3"/>
        <v>0</v>
      </c>
      <c r="AH88" s="260"/>
      <c r="AI88" s="259"/>
      <c r="AJ88" s="260">
        <f t="shared" si="4"/>
        <v>0</v>
      </c>
      <c r="AK88" s="263"/>
      <c r="AL88" s="264"/>
      <c r="AM88" s="265">
        <f t="shared" si="5"/>
        <v>0</v>
      </c>
      <c r="AN88" s="266"/>
    </row>
    <row r="89" spans="1:40" ht="24" customHeight="1" x14ac:dyDescent="0.2">
      <c r="A89" s="287"/>
      <c r="B89" s="137"/>
      <c r="C89" s="118"/>
      <c r="D89" s="138"/>
      <c r="E89" s="137"/>
      <c r="F89" s="70"/>
      <c r="G89" s="138"/>
      <c r="H89" s="137"/>
      <c r="I89" s="70"/>
      <c r="J89" s="138"/>
      <c r="K89" s="137"/>
      <c r="L89" s="70"/>
      <c r="M89" s="138"/>
      <c r="N89" s="139"/>
      <c r="O89" s="70"/>
      <c r="P89" s="140"/>
      <c r="Q89" s="141"/>
      <c r="R89" s="119"/>
      <c r="S89" s="140"/>
      <c r="T89" s="255"/>
      <c r="U89" s="256"/>
      <c r="V89" s="256"/>
      <c r="W89" s="257"/>
      <c r="X89" s="258"/>
      <c r="Y89" s="258"/>
      <c r="Z89" s="259"/>
      <c r="AA89" s="260"/>
      <c r="AB89" s="260"/>
      <c r="AC89" s="261"/>
      <c r="AD89" s="260"/>
      <c r="AE89" s="262"/>
      <c r="AF89" s="260"/>
      <c r="AG89" s="260">
        <f t="shared" si="3"/>
        <v>0</v>
      </c>
      <c r="AH89" s="260"/>
      <c r="AI89" s="259"/>
      <c r="AJ89" s="260">
        <f t="shared" si="4"/>
        <v>0</v>
      </c>
      <c r="AK89" s="263"/>
      <c r="AL89" s="264"/>
      <c r="AM89" s="265">
        <f t="shared" si="5"/>
        <v>0</v>
      </c>
      <c r="AN89" s="266"/>
    </row>
    <row r="90" spans="1:40" ht="24" customHeight="1" x14ac:dyDescent="0.2">
      <c r="A90" s="287"/>
      <c r="B90" s="137"/>
      <c r="C90" s="118"/>
      <c r="D90" s="138"/>
      <c r="E90" s="137"/>
      <c r="F90" s="70"/>
      <c r="G90" s="138"/>
      <c r="H90" s="137"/>
      <c r="I90" s="70"/>
      <c r="J90" s="138"/>
      <c r="K90" s="137"/>
      <c r="L90" s="70"/>
      <c r="M90" s="138"/>
      <c r="N90" s="139"/>
      <c r="O90" s="70"/>
      <c r="P90" s="140"/>
      <c r="Q90" s="141"/>
      <c r="R90" s="119"/>
      <c r="S90" s="140"/>
      <c r="T90" s="255"/>
      <c r="U90" s="256"/>
      <c r="V90" s="256"/>
      <c r="W90" s="257"/>
      <c r="X90" s="258"/>
      <c r="Y90" s="258"/>
      <c r="Z90" s="259"/>
      <c r="AA90" s="260"/>
      <c r="AB90" s="260"/>
      <c r="AC90" s="261"/>
      <c r="AD90" s="260"/>
      <c r="AE90" s="262"/>
      <c r="AF90" s="260"/>
      <c r="AG90" s="260">
        <f t="shared" si="3"/>
        <v>0</v>
      </c>
      <c r="AH90" s="260"/>
      <c r="AI90" s="259"/>
      <c r="AJ90" s="260">
        <f t="shared" si="4"/>
        <v>0</v>
      </c>
      <c r="AK90" s="263"/>
      <c r="AL90" s="264"/>
      <c r="AM90" s="265">
        <f t="shared" si="5"/>
        <v>0</v>
      </c>
      <c r="AN90" s="266"/>
    </row>
    <row r="91" spans="1:40" ht="24" customHeight="1" x14ac:dyDescent="0.2">
      <c r="A91" s="287"/>
      <c r="B91" s="137"/>
      <c r="C91" s="118"/>
      <c r="D91" s="138"/>
      <c r="E91" s="137"/>
      <c r="F91" s="70"/>
      <c r="G91" s="138"/>
      <c r="H91" s="137"/>
      <c r="I91" s="70"/>
      <c r="J91" s="138"/>
      <c r="K91" s="137"/>
      <c r="L91" s="70"/>
      <c r="M91" s="138"/>
      <c r="N91" s="139"/>
      <c r="O91" s="70"/>
      <c r="P91" s="140"/>
      <c r="Q91" s="141"/>
      <c r="R91" s="119"/>
      <c r="S91" s="140"/>
      <c r="T91" s="255"/>
      <c r="U91" s="256"/>
      <c r="V91" s="256"/>
      <c r="W91" s="257"/>
      <c r="X91" s="258"/>
      <c r="Y91" s="258"/>
      <c r="Z91" s="259"/>
      <c r="AA91" s="260"/>
      <c r="AB91" s="260"/>
      <c r="AC91" s="261"/>
      <c r="AD91" s="260"/>
      <c r="AE91" s="262"/>
      <c r="AF91" s="260"/>
      <c r="AG91" s="260">
        <f t="shared" si="3"/>
        <v>0</v>
      </c>
      <c r="AH91" s="260"/>
      <c r="AI91" s="259"/>
      <c r="AJ91" s="260">
        <f t="shared" si="4"/>
        <v>0</v>
      </c>
      <c r="AK91" s="263"/>
      <c r="AL91" s="264"/>
      <c r="AM91" s="265">
        <f t="shared" si="5"/>
        <v>0</v>
      </c>
      <c r="AN91" s="266"/>
    </row>
    <row r="92" spans="1:40" ht="24" customHeight="1" x14ac:dyDescent="0.2">
      <c r="A92" s="287"/>
      <c r="B92" s="137"/>
      <c r="C92" s="118"/>
      <c r="D92" s="138"/>
      <c r="E92" s="137"/>
      <c r="F92" s="70"/>
      <c r="G92" s="138"/>
      <c r="H92" s="137"/>
      <c r="I92" s="70"/>
      <c r="J92" s="138"/>
      <c r="K92" s="137"/>
      <c r="L92" s="70"/>
      <c r="M92" s="138"/>
      <c r="N92" s="139"/>
      <c r="O92" s="70"/>
      <c r="P92" s="140"/>
      <c r="Q92" s="141"/>
      <c r="R92" s="119"/>
      <c r="S92" s="140"/>
      <c r="T92" s="255"/>
      <c r="U92" s="256"/>
      <c r="V92" s="256"/>
      <c r="W92" s="257"/>
      <c r="X92" s="258"/>
      <c r="Y92" s="258"/>
      <c r="Z92" s="259"/>
      <c r="AA92" s="260"/>
      <c r="AB92" s="260"/>
      <c r="AC92" s="261"/>
      <c r="AD92" s="260"/>
      <c r="AE92" s="262"/>
      <c r="AF92" s="260"/>
      <c r="AG92" s="260">
        <f t="shared" si="3"/>
        <v>0</v>
      </c>
      <c r="AH92" s="260"/>
      <c r="AI92" s="259"/>
      <c r="AJ92" s="260">
        <f t="shared" si="4"/>
        <v>0</v>
      </c>
      <c r="AK92" s="263"/>
      <c r="AL92" s="264"/>
      <c r="AM92" s="265">
        <f t="shared" si="5"/>
        <v>0</v>
      </c>
      <c r="AN92" s="266"/>
    </row>
    <row r="93" spans="1:40" ht="24" customHeight="1" x14ac:dyDescent="0.2">
      <c r="A93" s="287"/>
      <c r="B93" s="137"/>
      <c r="C93" s="118"/>
      <c r="D93" s="138"/>
      <c r="E93" s="137"/>
      <c r="F93" s="70"/>
      <c r="G93" s="138"/>
      <c r="H93" s="137"/>
      <c r="I93" s="70"/>
      <c r="J93" s="138"/>
      <c r="K93" s="137"/>
      <c r="L93" s="70"/>
      <c r="M93" s="138"/>
      <c r="N93" s="139"/>
      <c r="O93" s="70"/>
      <c r="P93" s="140"/>
      <c r="Q93" s="141"/>
      <c r="R93" s="119"/>
      <c r="S93" s="140"/>
      <c r="T93" s="255"/>
      <c r="U93" s="256"/>
      <c r="V93" s="256"/>
      <c r="W93" s="257"/>
      <c r="X93" s="258"/>
      <c r="Y93" s="258"/>
      <c r="Z93" s="259"/>
      <c r="AA93" s="260"/>
      <c r="AB93" s="260"/>
      <c r="AC93" s="261"/>
      <c r="AD93" s="260"/>
      <c r="AE93" s="262"/>
      <c r="AF93" s="260"/>
      <c r="AG93" s="260">
        <f t="shared" si="3"/>
        <v>0</v>
      </c>
      <c r="AH93" s="260"/>
      <c r="AI93" s="259"/>
      <c r="AJ93" s="260">
        <f t="shared" si="4"/>
        <v>0</v>
      </c>
      <c r="AK93" s="263"/>
      <c r="AL93" s="264"/>
      <c r="AM93" s="265">
        <f t="shared" si="5"/>
        <v>0</v>
      </c>
      <c r="AN93" s="266"/>
    </row>
    <row r="94" spans="1:40" ht="24" customHeight="1" x14ac:dyDescent="0.2">
      <c r="A94" s="287"/>
      <c r="B94" s="137"/>
      <c r="C94" s="118"/>
      <c r="D94" s="138"/>
      <c r="E94" s="137"/>
      <c r="F94" s="70"/>
      <c r="G94" s="138"/>
      <c r="H94" s="137"/>
      <c r="I94" s="70"/>
      <c r="J94" s="138"/>
      <c r="K94" s="137"/>
      <c r="L94" s="70"/>
      <c r="M94" s="138"/>
      <c r="N94" s="139"/>
      <c r="O94" s="70"/>
      <c r="P94" s="140"/>
      <c r="Q94" s="141"/>
      <c r="R94" s="119"/>
      <c r="S94" s="140"/>
      <c r="T94" s="255"/>
      <c r="U94" s="256"/>
      <c r="V94" s="256"/>
      <c r="W94" s="257"/>
      <c r="X94" s="258"/>
      <c r="Y94" s="258"/>
      <c r="Z94" s="259"/>
      <c r="AA94" s="260"/>
      <c r="AB94" s="260"/>
      <c r="AC94" s="261"/>
      <c r="AD94" s="260"/>
      <c r="AE94" s="262"/>
      <c r="AF94" s="260"/>
      <c r="AG94" s="260">
        <f t="shared" si="3"/>
        <v>0</v>
      </c>
      <c r="AH94" s="260"/>
      <c r="AI94" s="259"/>
      <c r="AJ94" s="260">
        <f t="shared" si="4"/>
        <v>0</v>
      </c>
      <c r="AK94" s="263"/>
      <c r="AL94" s="264"/>
      <c r="AM94" s="265">
        <f t="shared" si="5"/>
        <v>0</v>
      </c>
      <c r="AN94" s="266"/>
    </row>
    <row r="95" spans="1:40" ht="24" customHeight="1" x14ac:dyDescent="0.2">
      <c r="A95" s="287"/>
      <c r="B95" s="137"/>
      <c r="C95" s="118"/>
      <c r="D95" s="138"/>
      <c r="E95" s="137"/>
      <c r="F95" s="70"/>
      <c r="G95" s="138"/>
      <c r="H95" s="137"/>
      <c r="I95" s="70"/>
      <c r="J95" s="138"/>
      <c r="K95" s="137"/>
      <c r="L95" s="70"/>
      <c r="M95" s="138"/>
      <c r="N95" s="139"/>
      <c r="O95" s="70"/>
      <c r="P95" s="140"/>
      <c r="Q95" s="141"/>
      <c r="R95" s="119"/>
      <c r="S95" s="140"/>
      <c r="T95" s="255"/>
      <c r="U95" s="256"/>
      <c r="V95" s="256"/>
      <c r="W95" s="257"/>
      <c r="X95" s="258"/>
      <c r="Y95" s="258"/>
      <c r="Z95" s="259"/>
      <c r="AA95" s="260"/>
      <c r="AB95" s="260"/>
      <c r="AC95" s="261"/>
      <c r="AD95" s="260"/>
      <c r="AE95" s="262"/>
      <c r="AF95" s="260"/>
      <c r="AG95" s="260">
        <f t="shared" si="3"/>
        <v>0</v>
      </c>
      <c r="AH95" s="260"/>
      <c r="AI95" s="259"/>
      <c r="AJ95" s="260">
        <f t="shared" si="4"/>
        <v>0</v>
      </c>
      <c r="AK95" s="263"/>
      <c r="AL95" s="264"/>
      <c r="AM95" s="265">
        <f t="shared" si="5"/>
        <v>0</v>
      </c>
      <c r="AN95" s="266"/>
    </row>
    <row r="96" spans="1:40" ht="24.75" customHeight="1" x14ac:dyDescent="0.2">
      <c r="A96" s="287"/>
      <c r="B96" s="137"/>
      <c r="C96" s="118"/>
      <c r="D96" s="138"/>
      <c r="E96" s="137"/>
      <c r="F96" s="70"/>
      <c r="G96" s="138"/>
      <c r="H96" s="137"/>
      <c r="I96" s="70"/>
      <c r="J96" s="138"/>
      <c r="K96" s="137"/>
      <c r="L96" s="70"/>
      <c r="M96" s="138"/>
      <c r="N96" s="139"/>
      <c r="O96" s="70"/>
      <c r="P96" s="140"/>
      <c r="Q96" s="141"/>
      <c r="R96" s="119"/>
      <c r="S96" s="140"/>
      <c r="T96" s="255"/>
      <c r="U96" s="256"/>
      <c r="V96" s="256"/>
      <c r="W96" s="257"/>
      <c r="X96" s="258"/>
      <c r="Y96" s="258"/>
      <c r="Z96" s="259"/>
      <c r="AA96" s="260"/>
      <c r="AB96" s="260"/>
      <c r="AC96" s="261"/>
      <c r="AD96" s="260"/>
      <c r="AE96" s="262"/>
      <c r="AF96" s="260"/>
      <c r="AG96" s="260">
        <f t="shared" si="3"/>
        <v>0</v>
      </c>
      <c r="AH96" s="260"/>
      <c r="AI96" s="259"/>
      <c r="AJ96" s="260">
        <f t="shared" si="4"/>
        <v>0</v>
      </c>
      <c r="AK96" s="263"/>
      <c r="AL96" s="264"/>
      <c r="AM96" s="265">
        <f t="shared" si="5"/>
        <v>0</v>
      </c>
      <c r="AN96" s="266"/>
    </row>
    <row r="97" spans="1:44" ht="25.5" customHeight="1" x14ac:dyDescent="0.2">
      <c r="A97" s="287"/>
      <c r="B97" s="137"/>
      <c r="C97" s="118"/>
      <c r="D97" s="138"/>
      <c r="E97" s="137"/>
      <c r="F97" s="70"/>
      <c r="G97" s="138"/>
      <c r="H97" s="137"/>
      <c r="I97" s="70"/>
      <c r="J97" s="138"/>
      <c r="K97" s="137"/>
      <c r="L97" s="70"/>
      <c r="M97" s="138"/>
      <c r="N97" s="139"/>
      <c r="O97" s="70"/>
      <c r="P97" s="140"/>
      <c r="Q97" s="141"/>
      <c r="R97" s="119"/>
      <c r="S97" s="140"/>
      <c r="T97" s="255"/>
      <c r="U97" s="256"/>
      <c r="V97" s="256"/>
      <c r="W97" s="257"/>
      <c r="X97" s="258"/>
      <c r="Y97" s="258"/>
      <c r="Z97" s="259"/>
      <c r="AA97" s="260"/>
      <c r="AB97" s="260"/>
      <c r="AC97" s="261"/>
      <c r="AD97" s="260"/>
      <c r="AE97" s="262"/>
      <c r="AF97" s="260"/>
      <c r="AG97" s="260">
        <f t="shared" si="3"/>
        <v>0</v>
      </c>
      <c r="AH97" s="260"/>
      <c r="AI97" s="259"/>
      <c r="AJ97" s="260">
        <f t="shared" si="4"/>
        <v>0</v>
      </c>
      <c r="AK97" s="263"/>
      <c r="AL97" s="264"/>
      <c r="AM97" s="265">
        <f t="shared" si="5"/>
        <v>0</v>
      </c>
      <c r="AN97" s="266"/>
    </row>
    <row r="98" spans="1:44" ht="25.5" customHeight="1" x14ac:dyDescent="0.2">
      <c r="A98" s="287"/>
      <c r="B98" s="137"/>
      <c r="C98" s="118"/>
      <c r="D98" s="138"/>
      <c r="E98" s="137"/>
      <c r="F98" s="70"/>
      <c r="G98" s="138"/>
      <c r="H98" s="137"/>
      <c r="I98" s="70"/>
      <c r="J98" s="138"/>
      <c r="K98" s="137"/>
      <c r="L98" s="70"/>
      <c r="M98" s="138"/>
      <c r="N98" s="139"/>
      <c r="O98" s="70"/>
      <c r="P98" s="140"/>
      <c r="Q98" s="141"/>
      <c r="R98" s="119"/>
      <c r="S98" s="140"/>
      <c r="T98" s="255"/>
      <c r="U98" s="256"/>
      <c r="V98" s="256"/>
      <c r="W98" s="257"/>
      <c r="X98" s="258"/>
      <c r="Y98" s="258"/>
      <c r="Z98" s="259"/>
      <c r="AA98" s="260"/>
      <c r="AB98" s="260"/>
      <c r="AC98" s="261"/>
      <c r="AD98" s="260"/>
      <c r="AE98" s="262"/>
      <c r="AF98" s="260"/>
      <c r="AG98" s="260">
        <f t="shared" si="3"/>
        <v>0</v>
      </c>
      <c r="AH98" s="260"/>
      <c r="AI98" s="259"/>
      <c r="AJ98" s="260">
        <f t="shared" si="4"/>
        <v>0</v>
      </c>
      <c r="AK98" s="263"/>
      <c r="AL98" s="264"/>
      <c r="AM98" s="265">
        <f t="shared" si="5"/>
        <v>0</v>
      </c>
      <c r="AN98" s="266"/>
    </row>
    <row r="99" spans="1:44" ht="25.5" customHeight="1" thickBot="1" x14ac:dyDescent="0.25">
      <c r="A99" s="287"/>
      <c r="B99" s="137"/>
      <c r="C99" s="118"/>
      <c r="D99" s="138"/>
      <c r="E99" s="137"/>
      <c r="F99" s="70"/>
      <c r="G99" s="138"/>
      <c r="H99" s="137"/>
      <c r="I99" s="70"/>
      <c r="J99" s="138"/>
      <c r="K99" s="137"/>
      <c r="L99" s="70"/>
      <c r="M99" s="138"/>
      <c r="N99" s="139"/>
      <c r="O99" s="70"/>
      <c r="P99" s="140"/>
      <c r="Q99" s="141"/>
      <c r="R99" s="119"/>
      <c r="S99" s="140"/>
      <c r="T99" s="255"/>
      <c r="U99" s="256"/>
      <c r="V99" s="256"/>
      <c r="W99" s="257"/>
      <c r="X99" s="258"/>
      <c r="Y99" s="258"/>
      <c r="Z99" s="259"/>
      <c r="AA99" s="260"/>
      <c r="AB99" s="260"/>
      <c r="AC99" s="261"/>
      <c r="AD99" s="260"/>
      <c r="AE99" s="262"/>
      <c r="AF99" s="260"/>
      <c r="AG99" s="260">
        <f t="shared" si="3"/>
        <v>0</v>
      </c>
      <c r="AH99" s="260"/>
      <c r="AI99" s="259"/>
      <c r="AJ99" s="260">
        <f t="shared" si="4"/>
        <v>0</v>
      </c>
      <c r="AK99" s="263"/>
      <c r="AL99" s="264"/>
      <c r="AM99" s="265">
        <f t="shared" si="5"/>
        <v>0</v>
      </c>
      <c r="AN99" s="266"/>
    </row>
    <row r="100" spans="1:44" s="246" customFormat="1" ht="25.5" customHeight="1" x14ac:dyDescent="0.2">
      <c r="A100" s="288"/>
      <c r="B100" s="247"/>
      <c r="C100" s="248"/>
      <c r="D100" s="249"/>
      <c r="E100" s="247"/>
      <c r="F100" s="250"/>
      <c r="G100" s="249"/>
      <c r="H100" s="247"/>
      <c r="I100" s="250"/>
      <c r="J100" s="249"/>
      <c r="K100" s="247"/>
      <c r="L100" s="250"/>
      <c r="M100" s="249"/>
      <c r="N100" s="251"/>
      <c r="O100" s="250"/>
      <c r="P100" s="252"/>
      <c r="Q100" s="249"/>
      <c r="R100" s="253"/>
      <c r="S100" s="252"/>
      <c r="T100" s="278"/>
      <c r="U100" s="279">
        <f>SUBTOTAL(9,U7:U99)</f>
        <v>0</v>
      </c>
      <c r="V100" s="279"/>
      <c r="W100" s="280"/>
      <c r="X100" s="279">
        <f>SUBTOTAL(9,X7:X99)</f>
        <v>0</v>
      </c>
      <c r="Y100" s="279"/>
      <c r="Z100" s="280"/>
      <c r="AA100" s="279">
        <f>SUBTOTAL(9,AA7:AA99)</f>
        <v>0</v>
      </c>
      <c r="AB100" s="281"/>
      <c r="AC100" s="282"/>
      <c r="AD100" s="279">
        <f>SUBTOTAL(9,AD7:AD99)</f>
        <v>0</v>
      </c>
      <c r="AE100" s="283"/>
      <c r="AF100" s="281"/>
      <c r="AG100" s="279">
        <f>SUBTOTAL(9,AG7:AG99)</f>
        <v>0</v>
      </c>
      <c r="AH100" s="281"/>
      <c r="AI100" s="284"/>
      <c r="AJ100" s="279">
        <f>SUBTOTAL(9,AJ7:AJ99)</f>
        <v>0</v>
      </c>
      <c r="AK100" s="278"/>
      <c r="AL100" s="285"/>
      <c r="AM100" s="279"/>
      <c r="AN100" s="286"/>
      <c r="AP100" s="149"/>
      <c r="AQ100" s="149"/>
      <c r="AR100" s="149"/>
    </row>
  </sheetData>
  <sheetProtection algorithmName="SHA-512" hashValue="M+P6KgImGLj+0t1coFSt6cI9KDmsmdAHwGdqW5eiLy4YVeJdmbB2gNVJMKp8OixDArEV9dE0IUzw71/snFLebg==" saltValue="E4T1tHtppQGxxP6ldf/GSw==" spinCount="100000" sheet="1" objects="1" scenarios="1" formatCells="0" formatRows="0" insertRows="0" deleteRows="0" autoFilter="0"/>
  <autoFilter ref="C6:AJ100" xr:uid="{00000000-0009-0000-0000-000003000000}"/>
  <mergeCells count="17">
    <mergeCell ref="AA1:AD1"/>
    <mergeCell ref="AG1:AM1"/>
    <mergeCell ref="E2:I2"/>
    <mergeCell ref="J2:N2"/>
    <mergeCell ref="O2:X2"/>
    <mergeCell ref="AA2:AD2"/>
    <mergeCell ref="AG2:AM2"/>
    <mergeCell ref="U4:U5"/>
    <mergeCell ref="X4:X5"/>
    <mergeCell ref="AM4:AM5"/>
    <mergeCell ref="AF5:AH5"/>
    <mergeCell ref="A4:A5"/>
    <mergeCell ref="C4:C5"/>
    <mergeCell ref="F4:F5"/>
    <mergeCell ref="I4:I5"/>
    <mergeCell ref="L4:O5"/>
    <mergeCell ref="R4:R5"/>
  </mergeCells>
  <phoneticPr fontId="1"/>
  <dataValidations count="6">
    <dataValidation type="list" allowBlank="1" showInputMessage="1" showErrorMessage="1" sqref="R7:R100" xr:uid="{00000000-0002-0000-0300-000000000000}">
      <formula1>種別</formula1>
    </dataValidation>
    <dataValidation type="list" allowBlank="1" showInputMessage="1" showErrorMessage="1" sqref="L7:L100" xr:uid="{00000000-0002-0000-0300-000001000000}">
      <formula1>経理区分</formula1>
    </dataValidation>
    <dataValidation type="list" allowBlank="1" showInputMessage="1" showErrorMessage="1" sqref="O2:X2" xr:uid="{00000000-0002-0000-0300-000002000000}">
      <formula1>INDIRECT($E$2)</formula1>
    </dataValidation>
    <dataValidation type="list" allowBlank="1" showInputMessage="1" showErrorMessage="1" sqref="E2:I2" xr:uid="{00000000-0002-0000-0300-000003000000}">
      <formula1>助成区分</formula1>
    </dataValidation>
    <dataValidation type="list" allowBlank="1" showInputMessage="1" showErrorMessage="1" sqref="O7:O100" xr:uid="{00000000-0002-0000-0300-000004000000}">
      <formula1>INDIRECT($L7)</formula1>
    </dataValidation>
    <dataValidation type="custom" allowBlank="1" showInputMessage="1" showErrorMessage="1" sqref="AG7:AG99 AJ7:AJ99 AM7:AM99" xr:uid="{00000000-0002-0000-0300-000005000000}">
      <formula1>""</formula1>
    </dataValidation>
  </dataValidations>
  <printOptions horizontalCentered="1"/>
  <pageMargins left="0.39370078740157483" right="0.39370078740157483" top="0.78740157480314965" bottom="0.39370078740157483" header="0.51181102362204722" footer="0.19685039370078741"/>
  <pageSetup paperSize="9" scale="85" fitToHeight="0" orientation="landscape" horizontalDpi="1200" verticalDpi="1200" r:id="rId1"/>
  <headerFooter>
    <oddHeader>&amp;C&amp;"ＭＳ ゴシック,太字"&amp;16&amp;K000000スポーツ振興くじ助成事業収支簿</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11"/>
  <sheetViews>
    <sheetView showGridLines="0" zoomScaleNormal="100" workbookViewId="0">
      <selection activeCell="C123" sqref="C123"/>
    </sheetView>
  </sheetViews>
  <sheetFormatPr defaultColWidth="9" defaultRowHeight="12" x14ac:dyDescent="0.2"/>
  <cols>
    <col min="1" max="1" width="30.90625" style="5" customWidth="1"/>
    <col min="2" max="2" width="31.36328125" style="5" customWidth="1"/>
    <col min="3" max="3" width="31.90625" style="5" customWidth="1"/>
    <col min="4" max="5" width="14.36328125" style="5" bestFit="1" customWidth="1"/>
    <col min="6" max="6" width="20.26953125" style="5" bestFit="1" customWidth="1"/>
    <col min="7" max="7" width="11.08984375" style="5" customWidth="1"/>
    <col min="8" max="8" width="10.453125" style="5" customWidth="1"/>
    <col min="9" max="16384" width="9" style="5"/>
  </cols>
  <sheetData>
    <row r="1" spans="1:8" ht="13" x14ac:dyDescent="0.2">
      <c r="A1" s="1" t="s">
        <v>40</v>
      </c>
      <c r="B1" s="1" t="s">
        <v>41</v>
      </c>
      <c r="C1" s="1" t="s">
        <v>42</v>
      </c>
      <c r="D1" s="1" t="s">
        <v>197</v>
      </c>
      <c r="E1" s="2"/>
      <c r="F1" s="3" t="s">
        <v>43</v>
      </c>
      <c r="G1" s="3" t="s">
        <v>44</v>
      </c>
      <c r="H1" s="4" t="s">
        <v>45</v>
      </c>
    </row>
    <row r="2" spans="1:8" ht="13" x14ac:dyDescent="0.2">
      <c r="A2" s="18" t="s">
        <v>50</v>
      </c>
      <c r="B2" s="18" t="s">
        <v>59</v>
      </c>
      <c r="C2" s="18" t="s">
        <v>20</v>
      </c>
      <c r="D2" s="20">
        <f>9/10</f>
        <v>0.9</v>
      </c>
      <c r="E2" s="2"/>
      <c r="F2" s="4" t="s">
        <v>46</v>
      </c>
      <c r="G2" s="6"/>
      <c r="H2" s="4" t="s">
        <v>47</v>
      </c>
    </row>
    <row r="3" spans="1:8" ht="13" x14ac:dyDescent="0.2">
      <c r="A3" s="18"/>
      <c r="B3" s="17"/>
      <c r="C3" s="17"/>
      <c r="D3" s="20"/>
      <c r="E3" s="2"/>
      <c r="F3" s="7" t="s">
        <v>48</v>
      </c>
      <c r="G3" s="7"/>
      <c r="H3" s="4" t="s">
        <v>49</v>
      </c>
    </row>
    <row r="4" spans="1:8" ht="13" x14ac:dyDescent="0.2">
      <c r="A4" s="18"/>
      <c r="B4" s="18"/>
      <c r="C4" s="18"/>
      <c r="D4" s="20"/>
      <c r="E4" s="2"/>
      <c r="F4" s="7" t="s">
        <v>51</v>
      </c>
      <c r="G4" s="7"/>
      <c r="H4" s="4" t="s">
        <v>52</v>
      </c>
    </row>
    <row r="5" spans="1:8" ht="13" x14ac:dyDescent="0.2">
      <c r="A5" s="18"/>
      <c r="B5" s="18"/>
      <c r="C5" s="18"/>
      <c r="D5" s="20"/>
      <c r="E5" s="2"/>
      <c r="F5" s="4" t="s">
        <v>53</v>
      </c>
      <c r="G5" s="7"/>
      <c r="H5" s="4" t="s">
        <v>54</v>
      </c>
    </row>
    <row r="6" spans="1:8" ht="13" x14ac:dyDescent="0.2">
      <c r="A6" s="18"/>
      <c r="B6" s="18"/>
      <c r="C6" s="18"/>
      <c r="D6" s="20"/>
      <c r="E6" s="2"/>
      <c r="F6" s="4" t="s">
        <v>194</v>
      </c>
      <c r="G6" s="6"/>
      <c r="H6" s="4"/>
    </row>
    <row r="7" spans="1:8" ht="13" x14ac:dyDescent="0.2">
      <c r="A7" s="18"/>
      <c r="B7" s="18"/>
      <c r="C7" s="18"/>
      <c r="D7" s="20"/>
      <c r="E7" s="2"/>
      <c r="F7" s="4" t="s">
        <v>55</v>
      </c>
      <c r="G7" s="6"/>
      <c r="H7" s="4"/>
    </row>
    <row r="8" spans="1:8" ht="13" x14ac:dyDescent="0.2">
      <c r="A8" s="18"/>
      <c r="B8" s="18"/>
      <c r="C8" s="18"/>
      <c r="D8" s="20"/>
      <c r="E8" s="2"/>
      <c r="F8" s="4" t="s">
        <v>56</v>
      </c>
      <c r="G8" s="6"/>
      <c r="H8" s="4"/>
    </row>
    <row r="9" spans="1:8" ht="13" x14ac:dyDescent="0.2">
      <c r="A9" s="18"/>
      <c r="B9" s="18"/>
      <c r="C9" s="18"/>
      <c r="D9" s="20"/>
      <c r="E9" s="2"/>
      <c r="F9" s="4" t="s">
        <v>57</v>
      </c>
      <c r="G9" s="6"/>
      <c r="H9" s="4"/>
    </row>
    <row r="10" spans="1:8" ht="13" x14ac:dyDescent="0.2">
      <c r="A10" s="18"/>
      <c r="B10" s="18"/>
      <c r="C10" s="18"/>
      <c r="D10" s="20"/>
      <c r="E10" s="2"/>
      <c r="F10" s="7" t="s">
        <v>58</v>
      </c>
      <c r="G10" s="6"/>
      <c r="H10" s="4"/>
    </row>
    <row r="11" spans="1:8" ht="13" x14ac:dyDescent="0.2">
      <c r="A11" s="18"/>
      <c r="B11" s="18"/>
      <c r="C11" s="18"/>
      <c r="D11" s="20"/>
      <c r="E11" s="2"/>
      <c r="F11" s="7" t="s">
        <v>60</v>
      </c>
      <c r="G11" s="6"/>
      <c r="H11" s="4"/>
    </row>
    <row r="12" spans="1:8" ht="13" x14ac:dyDescent="0.2">
      <c r="A12" s="19"/>
      <c r="B12" s="18"/>
      <c r="C12" s="18"/>
      <c r="D12" s="20"/>
      <c r="E12" s="2"/>
      <c r="F12" s="4" t="s">
        <v>61</v>
      </c>
      <c r="G12" s="6"/>
      <c r="H12" s="4"/>
    </row>
    <row r="13" spans="1:8" ht="13" x14ac:dyDescent="0.2">
      <c r="A13" s="19"/>
      <c r="B13" s="18"/>
      <c r="C13" s="18"/>
      <c r="D13" s="20"/>
      <c r="E13" s="2"/>
      <c r="F13" s="4" t="s">
        <v>62</v>
      </c>
      <c r="G13" s="7"/>
      <c r="H13" s="4"/>
    </row>
    <row r="14" spans="1:8" ht="13" x14ac:dyDescent="0.2">
      <c r="A14" s="19"/>
      <c r="B14" s="18"/>
      <c r="C14" s="18"/>
      <c r="D14" s="20"/>
      <c r="E14" s="2"/>
      <c r="F14" s="4" t="s">
        <v>63</v>
      </c>
      <c r="G14" s="7"/>
      <c r="H14" s="4"/>
    </row>
    <row r="15" spans="1:8" ht="13" x14ac:dyDescent="0.2">
      <c r="A15" s="19"/>
      <c r="B15" s="18"/>
      <c r="C15" s="18"/>
      <c r="D15" s="20"/>
      <c r="E15" s="2"/>
      <c r="F15" s="4" t="s">
        <v>64</v>
      </c>
      <c r="G15" s="6"/>
      <c r="H15" s="4"/>
    </row>
    <row r="16" spans="1:8" ht="13" x14ac:dyDescent="0.2">
      <c r="A16" s="19"/>
      <c r="B16" s="18"/>
      <c r="C16" s="18"/>
      <c r="D16" s="20"/>
      <c r="E16" s="2"/>
      <c r="F16" s="4" t="s">
        <v>65</v>
      </c>
      <c r="G16" s="6"/>
      <c r="H16" s="4"/>
    </row>
    <row r="17" spans="1:8" ht="13" x14ac:dyDescent="0.2">
      <c r="A17" s="19"/>
      <c r="B17" s="18"/>
      <c r="C17" s="18"/>
      <c r="D17" s="20"/>
      <c r="E17" s="2"/>
      <c r="F17" s="4" t="s">
        <v>66</v>
      </c>
      <c r="G17" s="6"/>
      <c r="H17" s="4"/>
    </row>
    <row r="18" spans="1:8" ht="13" x14ac:dyDescent="0.2">
      <c r="A18" s="19"/>
      <c r="B18" s="18"/>
      <c r="C18" s="18"/>
      <c r="D18" s="20"/>
      <c r="E18" s="2"/>
      <c r="F18" s="4" t="s">
        <v>67</v>
      </c>
      <c r="G18" s="6"/>
      <c r="H18" s="4"/>
    </row>
    <row r="19" spans="1:8" ht="13" x14ac:dyDescent="0.2">
      <c r="A19" s="19"/>
      <c r="B19" s="18"/>
      <c r="C19" s="18"/>
      <c r="D19" s="20"/>
      <c r="E19" s="2"/>
      <c r="F19" s="4" t="s">
        <v>68</v>
      </c>
      <c r="G19" s="6"/>
      <c r="H19" s="4"/>
    </row>
    <row r="20" spans="1:8" ht="13" x14ac:dyDescent="0.2">
      <c r="A20" s="19"/>
      <c r="B20" s="18"/>
      <c r="C20" s="18"/>
      <c r="D20" s="20"/>
      <c r="E20" s="2"/>
      <c r="F20" s="4" t="s">
        <v>69</v>
      </c>
      <c r="G20" s="6"/>
      <c r="H20" s="4"/>
    </row>
    <row r="21" spans="1:8" ht="13" x14ac:dyDescent="0.2">
      <c r="A21" s="19"/>
      <c r="B21" s="18"/>
      <c r="C21" s="18"/>
      <c r="D21" s="20"/>
      <c r="E21" s="2"/>
      <c r="F21" s="4" t="s">
        <v>70</v>
      </c>
      <c r="G21" s="7"/>
      <c r="H21" s="4"/>
    </row>
    <row r="22" spans="1:8" ht="13" x14ac:dyDescent="0.2">
      <c r="A22" s="19"/>
      <c r="B22" s="18"/>
      <c r="C22" s="18"/>
      <c r="D22" s="20"/>
      <c r="E22" s="2"/>
      <c r="F22" s="4" t="s">
        <v>195</v>
      </c>
      <c r="G22" s="7"/>
      <c r="H22" s="4"/>
    </row>
    <row r="23" spans="1:8" ht="13" x14ac:dyDescent="0.2">
      <c r="A23" s="19"/>
      <c r="B23" s="18"/>
      <c r="C23" s="18"/>
      <c r="D23" s="20"/>
      <c r="E23" s="2"/>
      <c r="F23" s="4" t="s">
        <v>71</v>
      </c>
      <c r="G23" s="6"/>
      <c r="H23" s="4"/>
    </row>
    <row r="24" spans="1:8" ht="13" x14ac:dyDescent="0.2">
      <c r="A24" s="19"/>
      <c r="B24" s="18"/>
      <c r="C24" s="18"/>
      <c r="D24" s="20"/>
      <c r="E24" s="2"/>
      <c r="F24" s="4" t="s">
        <v>72</v>
      </c>
      <c r="G24" s="6"/>
      <c r="H24" s="4"/>
    </row>
    <row r="25" spans="1:8" ht="13" x14ac:dyDescent="0.2">
      <c r="A25" s="19"/>
      <c r="B25" s="18"/>
      <c r="C25" s="18"/>
      <c r="D25" s="20"/>
      <c r="E25" s="2"/>
      <c r="F25" s="4" t="s">
        <v>73</v>
      </c>
      <c r="G25" s="6"/>
      <c r="H25" s="4"/>
    </row>
    <row r="26" spans="1:8" ht="13" x14ac:dyDescent="0.2">
      <c r="A26" s="19"/>
      <c r="B26" s="18"/>
      <c r="C26" s="18"/>
      <c r="D26" s="20"/>
      <c r="E26" s="2"/>
      <c r="F26" s="4" t="s">
        <v>74</v>
      </c>
      <c r="G26" s="6"/>
      <c r="H26" s="4"/>
    </row>
    <row r="27" spans="1:8" ht="13" x14ac:dyDescent="0.2">
      <c r="A27" s="19"/>
      <c r="B27" s="19"/>
      <c r="C27" s="18"/>
      <c r="D27" s="20"/>
      <c r="E27" s="2"/>
      <c r="F27" s="4"/>
      <c r="G27" s="6"/>
      <c r="H27" s="4"/>
    </row>
    <row r="28" spans="1:8" ht="13" x14ac:dyDescent="0.2">
      <c r="A28" s="19"/>
      <c r="B28" s="19"/>
      <c r="C28" s="18"/>
      <c r="D28" s="20"/>
      <c r="E28" s="2"/>
      <c r="F28" s="4"/>
      <c r="G28" s="6"/>
      <c r="H28" s="4"/>
    </row>
    <row r="29" spans="1:8" ht="13" x14ac:dyDescent="0.2">
      <c r="A29" s="19"/>
      <c r="B29" s="19"/>
      <c r="C29" s="18"/>
      <c r="D29" s="20"/>
      <c r="E29" s="2"/>
    </row>
    <row r="30" spans="1:8" ht="13" x14ac:dyDescent="0.2">
      <c r="A30" s="19"/>
      <c r="B30" s="19"/>
      <c r="C30" s="19"/>
      <c r="D30" s="20"/>
      <c r="E30" s="2"/>
    </row>
    <row r="31" spans="1:8" ht="13" x14ac:dyDescent="0.2">
      <c r="A31" s="19"/>
      <c r="B31" s="19"/>
      <c r="C31" s="19"/>
      <c r="D31" s="20"/>
      <c r="E31" s="2"/>
    </row>
    <row r="32" spans="1:8" ht="13.5" customHeight="1" x14ac:dyDescent="0.2">
      <c r="A32" s="19"/>
      <c r="B32" s="19"/>
      <c r="C32" s="19"/>
      <c r="D32" s="20"/>
    </row>
    <row r="33" spans="1:4" ht="13.5" customHeight="1" x14ac:dyDescent="0.2">
      <c r="A33" s="19"/>
      <c r="B33" s="19"/>
      <c r="C33" s="19"/>
      <c r="D33" s="20"/>
    </row>
    <row r="34" spans="1:4" ht="13.5" customHeight="1" x14ac:dyDescent="0.2">
      <c r="A34" s="19"/>
      <c r="B34" s="19"/>
      <c r="C34" s="19"/>
      <c r="D34" s="20"/>
    </row>
    <row r="35" spans="1:4" ht="13.5" customHeight="1" x14ac:dyDescent="0.2">
      <c r="A35" s="19"/>
      <c r="B35" s="19"/>
      <c r="C35" s="19"/>
      <c r="D35" s="20"/>
    </row>
    <row r="36" spans="1:4" ht="13.5" customHeight="1" x14ac:dyDescent="0.2">
      <c r="A36" s="19"/>
      <c r="B36" s="19"/>
      <c r="C36" s="19"/>
      <c r="D36" s="20"/>
    </row>
    <row r="37" spans="1:4" ht="13.5" customHeight="1" x14ac:dyDescent="0.2">
      <c r="A37" s="19"/>
      <c r="B37" s="19"/>
      <c r="C37" s="19"/>
      <c r="D37" s="20"/>
    </row>
    <row r="38" spans="1:4" ht="13.5" customHeight="1" x14ac:dyDescent="0.2">
      <c r="A38" s="19"/>
      <c r="B38" s="19"/>
      <c r="C38" s="19"/>
      <c r="D38" s="20"/>
    </row>
    <row r="39" spans="1:4" ht="13.5" customHeight="1" x14ac:dyDescent="0.2">
      <c r="A39" s="19"/>
      <c r="B39" s="19"/>
      <c r="C39" s="19"/>
      <c r="D39" s="20"/>
    </row>
    <row r="40" spans="1:4" ht="13.5" customHeight="1" x14ac:dyDescent="0.2">
      <c r="A40" s="19"/>
      <c r="B40" s="19"/>
      <c r="C40" s="19"/>
      <c r="D40" s="20"/>
    </row>
    <row r="41" spans="1:4" ht="13.5" customHeight="1" x14ac:dyDescent="0.2">
      <c r="A41" s="19"/>
      <c r="B41" s="19"/>
      <c r="C41" s="19"/>
      <c r="D41" s="21"/>
    </row>
    <row r="42" spans="1:4" ht="13.5" customHeight="1" x14ac:dyDescent="0.2">
      <c r="A42" s="19"/>
      <c r="B42" s="19"/>
      <c r="C42" s="19"/>
      <c r="D42" s="20"/>
    </row>
    <row r="43" spans="1:4" ht="13.5" customHeight="1" x14ac:dyDescent="0.2">
      <c r="A43" s="19"/>
      <c r="B43" s="19"/>
      <c r="C43" s="19"/>
      <c r="D43" s="21"/>
    </row>
    <row r="44" spans="1:4" ht="13.5" customHeight="1" x14ac:dyDescent="0.2">
      <c r="A44" s="19"/>
      <c r="B44" s="19"/>
      <c r="C44" s="19"/>
      <c r="D44" s="21"/>
    </row>
    <row r="45" spans="1:4" ht="13.5" customHeight="1" x14ac:dyDescent="0.2">
      <c r="A45" s="19"/>
      <c r="B45" s="19"/>
      <c r="C45" s="19"/>
      <c r="D45" s="21"/>
    </row>
    <row r="46" spans="1:4" ht="13.5" customHeight="1" x14ac:dyDescent="0.2">
      <c r="A46" s="19"/>
      <c r="B46" s="19"/>
      <c r="C46" s="19"/>
      <c r="D46" s="21"/>
    </row>
    <row r="47" spans="1:4" ht="13.5" customHeight="1" x14ac:dyDescent="0.2">
      <c r="A47" s="19"/>
      <c r="B47" s="19"/>
      <c r="C47" s="19"/>
      <c r="D47" s="21"/>
    </row>
    <row r="48" spans="1:4" ht="13.5" customHeight="1" x14ac:dyDescent="0.2">
      <c r="A48" s="19"/>
      <c r="B48" s="19"/>
      <c r="C48" s="19"/>
      <c r="D48" s="21"/>
    </row>
    <row r="49" spans="1:15" ht="13.5" customHeight="1" x14ac:dyDescent="0.2">
      <c r="A49" s="19"/>
      <c r="B49" s="19"/>
      <c r="C49" s="19"/>
      <c r="D49" s="21"/>
    </row>
    <row r="50" spans="1:15" ht="13.5" customHeight="1" x14ac:dyDescent="0.2">
      <c r="A50" s="19"/>
      <c r="B50" s="19"/>
      <c r="C50" s="19"/>
      <c r="D50" s="21"/>
    </row>
    <row r="51" spans="1:15" ht="13.5" customHeight="1" x14ac:dyDescent="0.2">
      <c r="A51" s="19"/>
      <c r="B51" s="19"/>
      <c r="C51" s="19"/>
      <c r="D51" s="21"/>
    </row>
    <row r="52" spans="1:15" ht="13.5" customHeight="1" x14ac:dyDescent="0.2">
      <c r="A52" s="19"/>
      <c r="B52" s="19"/>
      <c r="C52" s="19"/>
      <c r="D52" s="21"/>
    </row>
    <row r="53" spans="1:15" ht="13.5" customHeight="1" x14ac:dyDescent="0.2">
      <c r="A53" s="19"/>
      <c r="B53" s="19"/>
      <c r="C53" s="19"/>
      <c r="D53" s="21"/>
    </row>
    <row r="54" spans="1:15" ht="13.5" customHeight="1" x14ac:dyDescent="0.2">
      <c r="A54" s="19"/>
      <c r="B54" s="19"/>
      <c r="C54" s="19"/>
      <c r="D54" s="20"/>
    </row>
    <row r="55" spans="1:15" ht="13.5" customHeight="1" x14ac:dyDescent="0.2">
      <c r="A55" s="19"/>
      <c r="B55" s="19"/>
      <c r="C55" s="19"/>
      <c r="D55" s="21"/>
    </row>
    <row r="56" spans="1:15" ht="13.5" customHeight="1" x14ac:dyDescent="0.2">
      <c r="A56" s="19"/>
      <c r="B56" s="19"/>
      <c r="C56" s="19"/>
      <c r="D56" s="21"/>
    </row>
    <row r="57" spans="1:15" ht="13.5" customHeight="1" x14ac:dyDescent="0.2"/>
    <row r="58" spans="1:15" s="9" customFormat="1" ht="13" x14ac:dyDescent="0.2">
      <c r="A58" s="8" t="s">
        <v>43</v>
      </c>
      <c r="B58" s="8" t="s">
        <v>75</v>
      </c>
      <c r="C58" s="8" t="s">
        <v>76</v>
      </c>
      <c r="D58" s="8" t="s">
        <v>77</v>
      </c>
      <c r="E58" s="8" t="s">
        <v>78</v>
      </c>
      <c r="F58" s="8" t="s">
        <v>79</v>
      </c>
      <c r="G58" s="8" t="s">
        <v>80</v>
      </c>
      <c r="H58" s="8" t="s">
        <v>81</v>
      </c>
      <c r="I58" s="8" t="s">
        <v>82</v>
      </c>
      <c r="J58" s="8" t="s">
        <v>83</v>
      </c>
      <c r="K58" s="8" t="s">
        <v>84</v>
      </c>
      <c r="L58" s="8" t="s">
        <v>85</v>
      </c>
      <c r="M58" s="8" t="s">
        <v>86</v>
      </c>
      <c r="N58" s="8" t="s">
        <v>178</v>
      </c>
      <c r="O58" s="8" t="s">
        <v>207</v>
      </c>
    </row>
    <row r="59" spans="1:15" s="9" customFormat="1" ht="13" x14ac:dyDescent="0.2">
      <c r="A59" s="10" t="s">
        <v>87</v>
      </c>
      <c r="B59" s="11" t="s">
        <v>88</v>
      </c>
      <c r="C59" s="11" t="s">
        <v>89</v>
      </c>
      <c r="D59" s="12"/>
      <c r="E59" s="10"/>
      <c r="F59" s="10"/>
      <c r="G59" s="10"/>
      <c r="H59" s="10"/>
      <c r="I59" s="10"/>
      <c r="J59" s="10"/>
      <c r="K59" s="10"/>
      <c r="L59" s="10"/>
      <c r="M59" s="10"/>
      <c r="N59" s="10"/>
      <c r="O59" s="10"/>
    </row>
    <row r="60" spans="1:15" s="9" customFormat="1" ht="13" x14ac:dyDescent="0.2">
      <c r="A60" s="12" t="s">
        <v>48</v>
      </c>
      <c r="B60" s="11" t="s">
        <v>90</v>
      </c>
      <c r="C60" s="11" t="s">
        <v>91</v>
      </c>
      <c r="D60" s="12" t="s">
        <v>92</v>
      </c>
      <c r="E60" s="10" t="s">
        <v>93</v>
      </c>
      <c r="F60" s="10"/>
      <c r="G60" s="10"/>
      <c r="H60" s="10"/>
      <c r="I60" s="10"/>
      <c r="J60" s="10"/>
      <c r="K60" s="10"/>
      <c r="L60" s="10"/>
      <c r="M60" s="10"/>
      <c r="N60" s="10"/>
      <c r="O60" s="10"/>
    </row>
    <row r="61" spans="1:15" s="9" customFormat="1" ht="13.5" customHeight="1" x14ac:dyDescent="0.2">
      <c r="A61" s="12" t="s">
        <v>51</v>
      </c>
      <c r="B61" s="12" t="s">
        <v>94</v>
      </c>
      <c r="C61" s="10" t="s">
        <v>93</v>
      </c>
      <c r="D61" s="12"/>
      <c r="E61" s="10"/>
      <c r="F61" s="10"/>
      <c r="G61" s="10"/>
      <c r="H61" s="10"/>
      <c r="I61" s="10"/>
      <c r="J61" s="10"/>
      <c r="K61" s="10"/>
      <c r="L61" s="10"/>
      <c r="M61" s="10"/>
      <c r="N61" s="10"/>
      <c r="O61" s="10"/>
    </row>
    <row r="62" spans="1:15" s="9" customFormat="1" ht="13" x14ac:dyDescent="0.2">
      <c r="A62" s="10" t="s">
        <v>53</v>
      </c>
      <c r="B62" s="12" t="s">
        <v>95</v>
      </c>
      <c r="C62" s="12" t="s">
        <v>96</v>
      </c>
      <c r="D62" s="11" t="s">
        <v>93</v>
      </c>
      <c r="E62" s="10"/>
      <c r="F62" s="10"/>
      <c r="G62" s="10"/>
      <c r="H62" s="10"/>
      <c r="I62" s="10"/>
      <c r="J62" s="10"/>
      <c r="K62" s="10"/>
      <c r="L62" s="10"/>
      <c r="M62" s="10"/>
      <c r="N62" s="10"/>
      <c r="O62" s="10"/>
    </row>
    <row r="63" spans="1:15" s="9" customFormat="1" ht="13" x14ac:dyDescent="0.2">
      <c r="A63" s="4" t="s">
        <v>192</v>
      </c>
      <c r="B63" s="12" t="s">
        <v>97</v>
      </c>
      <c r="C63" s="12" t="s">
        <v>179</v>
      </c>
      <c r="D63" s="12" t="s">
        <v>180</v>
      </c>
      <c r="E63" s="11" t="s">
        <v>71</v>
      </c>
      <c r="F63" s="10"/>
      <c r="G63" s="10"/>
      <c r="H63" s="10"/>
      <c r="I63" s="10"/>
      <c r="J63" s="10"/>
      <c r="K63" s="10"/>
      <c r="L63" s="10"/>
      <c r="M63" s="10"/>
      <c r="N63" s="10"/>
      <c r="O63" s="10"/>
    </row>
    <row r="64" spans="1:15" s="9" customFormat="1" ht="13" x14ac:dyDescent="0.2">
      <c r="A64" s="10" t="s">
        <v>55</v>
      </c>
      <c r="B64" s="11" t="s">
        <v>98</v>
      </c>
      <c r="C64" s="11" t="s">
        <v>99</v>
      </c>
      <c r="D64" s="11" t="s">
        <v>100</v>
      </c>
      <c r="E64" s="11" t="s">
        <v>101</v>
      </c>
      <c r="F64" s="10" t="s">
        <v>93</v>
      </c>
      <c r="G64" s="10"/>
      <c r="H64" s="10"/>
      <c r="I64" s="10"/>
      <c r="J64" s="10"/>
      <c r="K64" s="10"/>
      <c r="L64" s="10"/>
      <c r="M64" s="10"/>
      <c r="N64" s="10"/>
      <c r="O64" s="10"/>
    </row>
    <row r="65" spans="1:15" s="9" customFormat="1" ht="26" x14ac:dyDescent="0.2">
      <c r="A65" s="10" t="s">
        <v>56</v>
      </c>
      <c r="B65" s="11" t="s">
        <v>102</v>
      </c>
      <c r="C65" s="11" t="s">
        <v>103</v>
      </c>
      <c r="D65" s="11" t="s">
        <v>234</v>
      </c>
      <c r="E65" s="10" t="s">
        <v>235</v>
      </c>
      <c r="F65" s="11" t="s">
        <v>104</v>
      </c>
      <c r="G65" s="11" t="s">
        <v>105</v>
      </c>
      <c r="H65" s="11" t="s">
        <v>106</v>
      </c>
      <c r="I65" s="11" t="s">
        <v>107</v>
      </c>
      <c r="J65" s="10" t="s">
        <v>181</v>
      </c>
      <c r="K65" s="10" t="s">
        <v>236</v>
      </c>
      <c r="L65" s="10" t="s">
        <v>93</v>
      </c>
      <c r="M65" s="10"/>
      <c r="N65" s="10"/>
      <c r="O65" s="10"/>
    </row>
    <row r="66" spans="1:15" s="9" customFormat="1" ht="13" x14ac:dyDescent="0.2">
      <c r="A66" s="10" t="s">
        <v>108</v>
      </c>
      <c r="B66" s="11" t="s">
        <v>109</v>
      </c>
      <c r="C66" s="10" t="s">
        <v>225</v>
      </c>
      <c r="D66" s="10" t="s">
        <v>226</v>
      </c>
      <c r="E66" s="12" t="s">
        <v>110</v>
      </c>
      <c r="F66" s="12" t="s">
        <v>111</v>
      </c>
      <c r="G66" s="10" t="s">
        <v>93</v>
      </c>
      <c r="H66" s="10"/>
      <c r="I66" s="10"/>
      <c r="J66" s="10"/>
      <c r="K66" s="10"/>
      <c r="L66" s="10"/>
      <c r="M66" s="10"/>
      <c r="N66" s="10"/>
      <c r="O66" s="10"/>
    </row>
    <row r="67" spans="1:15" s="9" customFormat="1" ht="13" x14ac:dyDescent="0.2">
      <c r="A67" s="12" t="s">
        <v>58</v>
      </c>
      <c r="B67" s="11" t="s">
        <v>109</v>
      </c>
      <c r="C67" s="12" t="s">
        <v>111</v>
      </c>
      <c r="D67" s="11" t="s">
        <v>93</v>
      </c>
      <c r="E67" s="10"/>
      <c r="F67" s="10"/>
      <c r="G67" s="10"/>
      <c r="H67" s="10"/>
      <c r="I67" s="10"/>
      <c r="J67" s="10"/>
      <c r="K67" s="10"/>
      <c r="L67" s="10"/>
      <c r="M67" s="10"/>
      <c r="N67" s="10"/>
      <c r="O67" s="10"/>
    </row>
    <row r="68" spans="1:15" s="9" customFormat="1" ht="13" x14ac:dyDescent="0.2">
      <c r="A68" s="12" t="s">
        <v>60</v>
      </c>
      <c r="B68" s="11" t="s">
        <v>112</v>
      </c>
      <c r="C68" s="12" t="s">
        <v>110</v>
      </c>
      <c r="D68" s="11" t="s">
        <v>93</v>
      </c>
      <c r="E68" s="10"/>
      <c r="F68" s="10"/>
      <c r="G68" s="10"/>
      <c r="H68" s="10"/>
      <c r="I68" s="10"/>
      <c r="J68" s="10"/>
      <c r="K68" s="10"/>
      <c r="L68" s="10"/>
      <c r="M68" s="10"/>
      <c r="N68" s="10"/>
      <c r="O68" s="10"/>
    </row>
    <row r="69" spans="1:15" s="9" customFormat="1" ht="13" x14ac:dyDescent="0.2">
      <c r="A69" s="10" t="s">
        <v>61</v>
      </c>
      <c r="B69" s="11" t="s">
        <v>113</v>
      </c>
      <c r="C69" s="10" t="s">
        <v>114</v>
      </c>
      <c r="D69" s="10" t="s">
        <v>115</v>
      </c>
      <c r="E69" s="11" t="s">
        <v>116</v>
      </c>
      <c r="F69" s="10" t="s">
        <v>117</v>
      </c>
      <c r="G69" s="10" t="s">
        <v>93</v>
      </c>
      <c r="H69" s="10"/>
      <c r="I69" s="10"/>
      <c r="J69" s="10"/>
      <c r="K69" s="10"/>
      <c r="L69" s="10"/>
      <c r="M69" s="10"/>
      <c r="N69" s="10"/>
      <c r="O69" s="10"/>
    </row>
    <row r="70" spans="1:15" s="9" customFormat="1" ht="24" x14ac:dyDescent="0.2">
      <c r="A70" s="10" t="s">
        <v>62</v>
      </c>
      <c r="B70" s="11" t="s">
        <v>118</v>
      </c>
      <c r="C70" s="10" t="s">
        <v>119</v>
      </c>
      <c r="D70" s="12" t="s">
        <v>120</v>
      </c>
      <c r="E70" s="10" t="s">
        <v>121</v>
      </c>
      <c r="F70" s="10" t="s">
        <v>93</v>
      </c>
      <c r="G70" s="10"/>
      <c r="H70" s="10"/>
      <c r="I70" s="10"/>
      <c r="J70" s="10"/>
      <c r="K70" s="10"/>
      <c r="L70" s="10"/>
      <c r="M70" s="10"/>
      <c r="N70" s="10"/>
      <c r="O70" s="10"/>
    </row>
    <row r="71" spans="1:15" s="9" customFormat="1" ht="13.5" customHeight="1" x14ac:dyDescent="0.2">
      <c r="A71" s="10" t="s">
        <v>63</v>
      </c>
      <c r="B71" s="12" t="s">
        <v>122</v>
      </c>
      <c r="C71" s="10" t="s">
        <v>123</v>
      </c>
      <c r="D71" s="12" t="s">
        <v>124</v>
      </c>
      <c r="E71" s="10" t="s">
        <v>125</v>
      </c>
      <c r="F71" s="10" t="s">
        <v>93</v>
      </c>
      <c r="G71" s="10"/>
      <c r="H71" s="10"/>
      <c r="I71" s="10"/>
      <c r="J71" s="10"/>
      <c r="K71" s="10"/>
      <c r="L71" s="10"/>
      <c r="M71" s="10"/>
      <c r="N71" s="10"/>
      <c r="O71" s="10"/>
    </row>
    <row r="72" spans="1:15" s="9" customFormat="1" ht="13.5" customHeight="1" x14ac:dyDescent="0.2">
      <c r="A72" s="10" t="s">
        <v>64</v>
      </c>
      <c r="B72" s="12" t="s">
        <v>126</v>
      </c>
      <c r="C72" s="10" t="s">
        <v>127</v>
      </c>
      <c r="D72" s="10" t="s">
        <v>93</v>
      </c>
      <c r="E72" s="10"/>
      <c r="F72" s="10"/>
      <c r="G72" s="10"/>
      <c r="H72" s="10"/>
      <c r="I72" s="10"/>
      <c r="J72" s="10"/>
      <c r="K72" s="10"/>
      <c r="L72" s="10"/>
      <c r="M72" s="10"/>
      <c r="N72" s="10"/>
      <c r="O72" s="10"/>
    </row>
    <row r="73" spans="1:15" s="9" customFormat="1" ht="13" x14ac:dyDescent="0.2">
      <c r="A73" s="10" t="s">
        <v>65</v>
      </c>
      <c r="B73" s="11" t="s">
        <v>128</v>
      </c>
      <c r="C73" s="11" t="s">
        <v>129</v>
      </c>
      <c r="D73" s="11" t="s">
        <v>130</v>
      </c>
      <c r="E73" s="10" t="s">
        <v>93</v>
      </c>
      <c r="F73" s="10"/>
      <c r="G73" s="10"/>
      <c r="H73" s="10"/>
      <c r="I73" s="10"/>
      <c r="J73" s="10"/>
      <c r="K73" s="10"/>
      <c r="L73" s="10"/>
      <c r="M73" s="10"/>
      <c r="N73" s="10"/>
      <c r="O73" s="10"/>
    </row>
    <row r="74" spans="1:15" s="9" customFormat="1" ht="13" x14ac:dyDescent="0.2">
      <c r="A74" s="10" t="s">
        <v>66</v>
      </c>
      <c r="B74" s="11" t="s">
        <v>131</v>
      </c>
      <c r="C74" s="10" t="s">
        <v>132</v>
      </c>
      <c r="D74" s="10" t="s">
        <v>133</v>
      </c>
      <c r="E74" s="10" t="s">
        <v>93</v>
      </c>
      <c r="F74" s="10"/>
      <c r="G74" s="10"/>
      <c r="H74" s="10"/>
      <c r="I74" s="10"/>
      <c r="J74" s="10"/>
      <c r="K74" s="10"/>
      <c r="L74" s="10"/>
      <c r="M74" s="10"/>
      <c r="N74" s="10"/>
      <c r="O74" s="10"/>
    </row>
    <row r="75" spans="1:15" s="9" customFormat="1" ht="13" x14ac:dyDescent="0.2">
      <c r="A75" s="10" t="s">
        <v>67</v>
      </c>
      <c r="B75" s="11" t="s">
        <v>134</v>
      </c>
      <c r="C75" s="10" t="s">
        <v>135</v>
      </c>
      <c r="D75" s="11" t="s">
        <v>136</v>
      </c>
      <c r="E75" s="10" t="s">
        <v>137</v>
      </c>
      <c r="F75" s="10" t="s">
        <v>93</v>
      </c>
      <c r="G75" s="10"/>
      <c r="H75" s="10"/>
      <c r="I75" s="10"/>
      <c r="J75" s="10"/>
      <c r="K75" s="10"/>
      <c r="L75" s="10"/>
      <c r="M75" s="10"/>
      <c r="N75" s="10"/>
      <c r="O75" s="10"/>
    </row>
    <row r="76" spans="1:15" s="9" customFormat="1" ht="13" x14ac:dyDescent="0.2">
      <c r="A76" s="10" t="s">
        <v>138</v>
      </c>
      <c r="B76" s="11" t="s">
        <v>139</v>
      </c>
      <c r="C76" s="11" t="s">
        <v>140</v>
      </c>
      <c r="D76" s="11" t="s">
        <v>93</v>
      </c>
      <c r="E76" s="10"/>
      <c r="F76" s="10"/>
      <c r="G76" s="10"/>
      <c r="H76" s="10"/>
      <c r="I76" s="10"/>
      <c r="J76" s="10"/>
      <c r="K76" s="10"/>
      <c r="L76" s="10"/>
      <c r="M76" s="10"/>
      <c r="N76" s="10"/>
      <c r="O76" s="10"/>
    </row>
    <row r="77" spans="1:15" s="9" customFormat="1" ht="13" x14ac:dyDescent="0.2">
      <c r="A77" s="10" t="s">
        <v>69</v>
      </c>
      <c r="B77" s="11" t="s">
        <v>141</v>
      </c>
      <c r="C77" s="10" t="s">
        <v>93</v>
      </c>
      <c r="D77" s="11"/>
      <c r="E77" s="10"/>
      <c r="F77" s="10"/>
      <c r="G77" s="10"/>
      <c r="H77" s="10"/>
      <c r="I77" s="10"/>
      <c r="J77" s="10"/>
      <c r="K77" s="10"/>
      <c r="L77" s="10"/>
      <c r="M77" s="10"/>
      <c r="N77" s="10"/>
      <c r="O77" s="10"/>
    </row>
    <row r="78" spans="1:15" s="9" customFormat="1" ht="24" x14ac:dyDescent="0.2">
      <c r="A78" s="10" t="s">
        <v>70</v>
      </c>
      <c r="B78" s="10" t="s">
        <v>142</v>
      </c>
      <c r="C78" s="11" t="s">
        <v>143</v>
      </c>
      <c r="D78" s="10" t="s">
        <v>144</v>
      </c>
      <c r="E78" s="12" t="s">
        <v>145</v>
      </c>
      <c r="F78" s="10" t="s">
        <v>146</v>
      </c>
      <c r="G78" s="10" t="s">
        <v>147</v>
      </c>
      <c r="H78" s="10" t="s">
        <v>148</v>
      </c>
      <c r="I78" s="10" t="s">
        <v>149</v>
      </c>
      <c r="J78" s="10" t="s">
        <v>150</v>
      </c>
      <c r="K78" s="10" t="s">
        <v>151</v>
      </c>
      <c r="L78" s="10" t="s">
        <v>152</v>
      </c>
      <c r="M78" s="10" t="s">
        <v>153</v>
      </c>
      <c r="N78" s="10" t="s">
        <v>208</v>
      </c>
      <c r="O78" s="10" t="s">
        <v>93</v>
      </c>
    </row>
    <row r="79" spans="1:15" s="9" customFormat="1" ht="13.5" customHeight="1" x14ac:dyDescent="0.2">
      <c r="A79" s="10" t="s">
        <v>195</v>
      </c>
      <c r="B79" s="12" t="s">
        <v>135</v>
      </c>
      <c r="C79" s="10" t="s">
        <v>154</v>
      </c>
      <c r="D79" s="12" t="s">
        <v>93</v>
      </c>
      <c r="E79" s="10"/>
      <c r="F79" s="10"/>
      <c r="G79" s="10"/>
      <c r="H79" s="10"/>
      <c r="I79" s="10"/>
      <c r="J79" s="10"/>
      <c r="K79" s="10"/>
      <c r="L79" s="10"/>
      <c r="M79" s="10"/>
      <c r="N79" s="10"/>
      <c r="O79" s="10"/>
    </row>
    <row r="80" spans="1:15" s="9" customFormat="1" ht="13.5" customHeight="1" x14ac:dyDescent="0.2">
      <c r="A80" s="10" t="s">
        <v>71</v>
      </c>
      <c r="B80" s="12" t="s">
        <v>155</v>
      </c>
      <c r="C80" s="12" t="s">
        <v>156</v>
      </c>
      <c r="D80" s="12" t="s">
        <v>157</v>
      </c>
      <c r="E80" s="10" t="s">
        <v>158</v>
      </c>
      <c r="F80" s="10" t="s">
        <v>159</v>
      </c>
      <c r="G80" s="10" t="s">
        <v>160</v>
      </c>
      <c r="H80" s="10" t="s">
        <v>161</v>
      </c>
      <c r="I80" s="10"/>
      <c r="J80" s="10"/>
      <c r="K80" s="12"/>
      <c r="L80" s="10"/>
      <c r="M80" s="10"/>
      <c r="N80" s="10"/>
      <c r="O80" s="10"/>
    </row>
    <row r="81" spans="1:15" s="9" customFormat="1" ht="13.5" customHeight="1" x14ac:dyDescent="0.2">
      <c r="A81" s="10"/>
      <c r="B81" s="11"/>
      <c r="C81" s="10"/>
      <c r="D81" s="10"/>
      <c r="E81" s="10"/>
      <c r="F81" s="10"/>
      <c r="G81" s="10"/>
      <c r="H81" s="10"/>
      <c r="I81" s="10"/>
      <c r="J81" s="10"/>
      <c r="K81" s="10"/>
      <c r="L81" s="10"/>
      <c r="M81" s="10"/>
      <c r="N81" s="10"/>
      <c r="O81" s="10"/>
    </row>
    <row r="82" spans="1:15" s="9" customFormat="1" ht="13.5" customHeight="1" x14ac:dyDescent="0.2">
      <c r="A82" s="10"/>
      <c r="B82" s="11"/>
      <c r="C82" s="10"/>
      <c r="D82" s="10"/>
      <c r="E82" s="10"/>
      <c r="F82" s="10"/>
      <c r="G82" s="10"/>
      <c r="H82" s="10"/>
      <c r="I82" s="10"/>
      <c r="J82" s="10"/>
      <c r="K82" s="10"/>
      <c r="L82" s="10"/>
      <c r="M82" s="10"/>
      <c r="N82" s="10"/>
      <c r="O82" s="10"/>
    </row>
    <row r="83" spans="1:15" s="9" customFormat="1" ht="13.5" customHeight="1" x14ac:dyDescent="0.2">
      <c r="A83" s="10"/>
      <c r="B83" s="11"/>
      <c r="C83" s="10"/>
      <c r="D83" s="10"/>
      <c r="E83" s="10"/>
      <c r="F83" s="10"/>
      <c r="G83" s="10"/>
      <c r="H83" s="10"/>
      <c r="I83" s="10"/>
      <c r="J83" s="10"/>
      <c r="K83" s="10"/>
      <c r="L83" s="10"/>
      <c r="M83" s="10"/>
      <c r="N83" s="10"/>
      <c r="O83" s="10"/>
    </row>
    <row r="84" spans="1:15" ht="13.5" customHeight="1" x14ac:dyDescent="0.2"/>
    <row r="85" spans="1:15" ht="13.5" customHeight="1" x14ac:dyDescent="0.2"/>
    <row r="86" spans="1:15" ht="13.5" customHeight="1" x14ac:dyDescent="0.2">
      <c r="B86" s="5">
        <v>0</v>
      </c>
    </row>
    <row r="87" spans="1:15" ht="13.5" customHeight="1" x14ac:dyDescent="0.2"/>
    <row r="88" spans="1:15" ht="13.5" customHeight="1" x14ac:dyDescent="0.2">
      <c r="A88" s="4" t="s">
        <v>162</v>
      </c>
      <c r="B88" s="4" t="s">
        <v>163</v>
      </c>
      <c r="C88" s="4" t="s">
        <v>164</v>
      </c>
      <c r="D88" s="4" t="s">
        <v>165</v>
      </c>
      <c r="E88" s="4" t="s">
        <v>166</v>
      </c>
      <c r="F88" s="4" t="s">
        <v>167</v>
      </c>
      <c r="G88" s="4" t="s">
        <v>168</v>
      </c>
    </row>
    <row r="89" spans="1:15" ht="13.5" customHeight="1" x14ac:dyDescent="0.2">
      <c r="A89" s="4" t="s">
        <v>87</v>
      </c>
      <c r="B89" s="13">
        <f>SUMIF(収支簿!$L$7:$L$3097,$A89,収支簿!$U$7:$U$3097)</f>
        <v>0</v>
      </c>
      <c r="C89" s="13">
        <f>SUMIF(収支簿!$L$7:$L$3097,$A89,収支簿!$X$7:$X$3097)</f>
        <v>0</v>
      </c>
      <c r="D89" s="13">
        <f>SUMIF(収支簿!$L$7:$L$3097,$A89,収支簿!$AA$7:$AA$3097)</f>
        <v>0</v>
      </c>
      <c r="E89" s="13">
        <f>SUMIF(収支簿!$L$7:$L$3097,$A89,収支簿!$AD$7:$AD$3097)</f>
        <v>0</v>
      </c>
      <c r="F89" s="13">
        <f>SUMIF(収支簿!$L$7:$L$3097,$A89,収支簿!$AG$7:$AG$3097)</f>
        <v>0</v>
      </c>
      <c r="G89" s="13">
        <f>SUMIF(収支簿!$L$7:$L$3097,$A89,収支簿!$AJ$7:$AJ$3097)</f>
        <v>0</v>
      </c>
    </row>
    <row r="90" spans="1:15" ht="13.5" customHeight="1" x14ac:dyDescent="0.2">
      <c r="A90" s="4" t="s">
        <v>48</v>
      </c>
      <c r="B90" s="13">
        <f>SUMIF(収支簿!$L$7:$L$3097,$A90,収支簿!$U$7:$U$3097)</f>
        <v>0</v>
      </c>
      <c r="C90" s="13">
        <f>SUMIF(収支簿!$L$7:$L$3097,$A90,収支簿!$X$7:$X$3097)</f>
        <v>0</v>
      </c>
      <c r="D90" s="13">
        <f>SUMIF(収支簿!$L$7:$L$3097,$A90,収支簿!$AA$7:$AA$3097)</f>
        <v>0</v>
      </c>
      <c r="E90" s="13">
        <f>SUMIF(収支簿!$L$7:$L$3097,$A90,収支簿!$AD$7:$AD$3097)</f>
        <v>0</v>
      </c>
      <c r="F90" s="13">
        <f>SUMIF(収支簿!$L$7:$L$3097,$A90,収支簿!$AG$7:$AG$3097)</f>
        <v>0</v>
      </c>
      <c r="G90" s="13">
        <f>SUMIF(収支簿!$L$7:$L$3097,$A90,収支簿!$AJ$7:$AJ$3097)</f>
        <v>0</v>
      </c>
    </row>
    <row r="91" spans="1:15" ht="13.5" customHeight="1" x14ac:dyDescent="0.2">
      <c r="A91" s="4" t="s">
        <v>51</v>
      </c>
      <c r="B91" s="13">
        <f>SUMIF(収支簿!$L$7:$L$3097,$A91,収支簿!$U$7:$U$3097)</f>
        <v>0</v>
      </c>
      <c r="C91" s="13">
        <f>SUMIF(収支簿!$L$7:$L$3097,$A91,収支簿!$X$7:$X$3097)</f>
        <v>0</v>
      </c>
      <c r="D91" s="13">
        <f>SUMIF(収支簿!$L$7:$L$3097,$A91,収支簿!$AA$7:$AA$3097)</f>
        <v>0</v>
      </c>
      <c r="E91" s="13">
        <f>SUMIF(収支簿!$L$7:$L$3097,$A91,収支簿!$AD$7:$AD$3097)</f>
        <v>0</v>
      </c>
      <c r="F91" s="13">
        <f>SUMIF(収支簿!$L$7:$L$3097,$A91,収支簿!$AG$7:$AG$3097)</f>
        <v>0</v>
      </c>
      <c r="G91" s="13">
        <f>SUMIF(収支簿!$L$7:$L$3097,$A91,収支簿!$AJ$7:$AJ$3097)</f>
        <v>0</v>
      </c>
    </row>
    <row r="92" spans="1:15" ht="13.5" customHeight="1" x14ac:dyDescent="0.2">
      <c r="A92" s="4" t="s">
        <v>53</v>
      </c>
      <c r="B92" s="13">
        <f>SUMIF(収支簿!$L$7:$L$3097,$A92,収支簿!$U$7:$U$3097)</f>
        <v>0</v>
      </c>
      <c r="C92" s="13">
        <f>SUMIF(収支簿!$L$7:$L$3097,$A92,収支簿!$X$7:$X$3097)</f>
        <v>0</v>
      </c>
      <c r="D92" s="13">
        <f>SUMIF(収支簿!$L$7:$L$3097,$A92,収支簿!$AA$7:$AA$3097)</f>
        <v>0</v>
      </c>
      <c r="E92" s="13">
        <f>SUMIF(収支簿!$L$7:$L$3097,$A92,収支簿!$AD$7:$AD$3097)</f>
        <v>0</v>
      </c>
      <c r="F92" s="13">
        <f>SUMIF(収支簿!$L$7:$L$3097,$A92,収支簿!$AG$7:$AG$3097)</f>
        <v>0</v>
      </c>
      <c r="G92" s="13">
        <f>SUMIF(収支簿!$L$7:$L$3097,$A92,収支簿!$AJ$7:$AJ$3097)</f>
        <v>0</v>
      </c>
    </row>
    <row r="93" spans="1:15" ht="13.5" customHeight="1" x14ac:dyDescent="0.2">
      <c r="A93" s="4" t="s">
        <v>192</v>
      </c>
      <c r="B93" s="13">
        <f>SUMIF(収支簿!$L$7:$L$3097,$A93,収支簿!$U$7:$U$3097)</f>
        <v>0</v>
      </c>
      <c r="C93" s="13">
        <f>SUMIF(収支簿!$L$7:$L$3097,$A93,収支簿!$X$7:$X$3097)</f>
        <v>0</v>
      </c>
      <c r="D93" s="13">
        <f>SUMIF(収支簿!$L$7:$L$3097,$A93,収支簿!$AA$7:$AA$3097)</f>
        <v>0</v>
      </c>
      <c r="E93" s="13">
        <f>SUMIF(収支簿!$L$7:$L$3097,$A93,収支簿!$AD$7:$AD$3097)</f>
        <v>0</v>
      </c>
      <c r="F93" s="13">
        <f>SUMIF(収支簿!$L$7:$L$3097,$A93,収支簿!$AG$7:$AG$3097)</f>
        <v>0</v>
      </c>
      <c r="G93" s="13">
        <f>SUMIF(収支簿!$L$7:$L$3097,$A93,収支簿!$AJ$7:$AJ$3097)</f>
        <v>0</v>
      </c>
    </row>
    <row r="94" spans="1:15" ht="13.5" customHeight="1" x14ac:dyDescent="0.2">
      <c r="A94" s="4" t="s">
        <v>55</v>
      </c>
      <c r="B94" s="13">
        <f>SUMIF(収支簿!$L$7:$L$3097,$A94,収支簿!$U$7:$U$3097)</f>
        <v>0</v>
      </c>
      <c r="C94" s="13">
        <f>SUMIF(収支簿!$L$7:$L$3097,$A94,収支簿!$X$7:$X$3097)</f>
        <v>0</v>
      </c>
      <c r="D94" s="13">
        <f>SUMIF(収支簿!$L$7:$L$3097,$A94,収支簿!$AA$7:$AA$3097)</f>
        <v>0</v>
      </c>
      <c r="E94" s="13">
        <f>SUMIF(収支簿!$L$7:$L$3097,$A94,収支簿!$AD$7:$AD$3097)</f>
        <v>0</v>
      </c>
      <c r="F94" s="13">
        <f>SUMIF(収支簿!$L$7:$L$3097,$A94,収支簿!$AG$7:$AG$3097)</f>
        <v>0</v>
      </c>
      <c r="G94" s="13">
        <f>SUMIF(収支簿!$L$7:$L$3097,$A94,収支簿!$AJ$7:$AJ$3097)</f>
        <v>0</v>
      </c>
    </row>
    <row r="95" spans="1:15" ht="13.5" customHeight="1" x14ac:dyDescent="0.2">
      <c r="A95" s="4" t="s">
        <v>56</v>
      </c>
      <c r="B95" s="13">
        <f>SUMIF(収支簿!$L$7:$L$3097,$A95,収支簿!$U$7:$U$3097)</f>
        <v>0</v>
      </c>
      <c r="C95" s="13">
        <f>SUMIF(収支簿!$L$7:$L$3097,$A95,収支簿!$X$7:$X$3097)</f>
        <v>0</v>
      </c>
      <c r="D95" s="13">
        <f>SUMIF(収支簿!$L$7:$L$3097,$A95,収支簿!$AA$7:$AA$3097)</f>
        <v>0</v>
      </c>
      <c r="E95" s="13">
        <f>SUMIF(収支簿!$L$7:$L$3097,$A95,収支簿!$AD$7:$AD$3097)</f>
        <v>0</v>
      </c>
      <c r="F95" s="13">
        <f>SUMIF(収支簿!$L$7:$L$3097,$A95,収支簿!$AG$7:$AG$3097)</f>
        <v>0</v>
      </c>
      <c r="G95" s="13">
        <f>SUMIF(収支簿!$L$7:$L$3097,$A95,収支簿!$AJ$7:$AJ$3097)</f>
        <v>0</v>
      </c>
    </row>
    <row r="96" spans="1:15" ht="13.5" customHeight="1" x14ac:dyDescent="0.2">
      <c r="A96" s="4" t="s">
        <v>108</v>
      </c>
      <c r="B96" s="13">
        <f>SUMIF(収支簿!$L$7:$L$3097,$A96,収支簿!$U$7:$U$3097)</f>
        <v>0</v>
      </c>
      <c r="C96" s="13">
        <f>SUMIF(収支簿!$L$7:$L$3097,$A96,収支簿!$X$7:$X$3097)</f>
        <v>0</v>
      </c>
      <c r="D96" s="13">
        <f>SUMIF(収支簿!$L$7:$L$3097,$A96,収支簿!$AA$7:$AA$3097)</f>
        <v>0</v>
      </c>
      <c r="E96" s="13">
        <f>SUMIF(収支簿!$L$7:$L$3097,$A96,収支簿!$AD$7:$AD$3097)</f>
        <v>0</v>
      </c>
      <c r="F96" s="13">
        <f>SUMIF(収支簿!$L$7:$L$3097,$A96,収支簿!$AG$7:$AG$3097)</f>
        <v>0</v>
      </c>
      <c r="G96" s="13">
        <f>SUMIF(収支簿!$L$7:$L$3097,$A96,収支簿!$AJ$7:$AJ$3097)</f>
        <v>0</v>
      </c>
    </row>
    <row r="97" spans="1:8" ht="13.5" customHeight="1" x14ac:dyDescent="0.2">
      <c r="A97" s="4" t="s">
        <v>58</v>
      </c>
      <c r="B97" s="13">
        <f>SUMIF(収支簿!$L$7:$L$3097,$A97,収支簿!$U$7:$U$3097)</f>
        <v>0</v>
      </c>
      <c r="C97" s="13">
        <f>SUMIF(収支簿!$L$7:$L$3097,$A97,収支簿!$X$7:$X$3097)</f>
        <v>0</v>
      </c>
      <c r="D97" s="13">
        <f>SUMIF(収支簿!$L$7:$L$3097,$A97,収支簿!$AA$7:$AA$3097)</f>
        <v>0</v>
      </c>
      <c r="E97" s="13">
        <f>SUMIF(収支簿!$L$7:$L$3097,$A97,収支簿!$AD$7:$AD$3097)</f>
        <v>0</v>
      </c>
      <c r="F97" s="13">
        <f>SUMIF(収支簿!$L$7:$L$3097,$A97,収支簿!$AG$7:$AG$3097)</f>
        <v>0</v>
      </c>
      <c r="G97" s="13">
        <f>SUMIF(収支簿!$L$7:$L$3097,$A97,収支簿!$AJ$7:$AJ$3097)</f>
        <v>0</v>
      </c>
    </row>
    <row r="98" spans="1:8" ht="13.5" customHeight="1" x14ac:dyDescent="0.2">
      <c r="A98" s="4" t="s">
        <v>60</v>
      </c>
      <c r="B98" s="13">
        <f>SUMIF(収支簿!$L$7:$L$3097,$A98,収支簿!$U$7:$U$3097)</f>
        <v>0</v>
      </c>
      <c r="C98" s="13">
        <f>SUMIF(収支簿!$L$7:$L$3097,$A98,収支簿!$X$7:$X$3097)</f>
        <v>0</v>
      </c>
      <c r="D98" s="13">
        <f>SUMIF(収支簿!$L$7:$L$3097,$A98,収支簿!$AA$7:$AA$3097)</f>
        <v>0</v>
      </c>
      <c r="E98" s="13">
        <f>SUMIF(収支簿!$L$7:$L$3097,$A98,収支簿!$AD$7:$AD$3097)</f>
        <v>0</v>
      </c>
      <c r="F98" s="13">
        <f>SUMIF(収支簿!$L$7:$L$3097,$A98,収支簿!$AG$7:$AG$3097)</f>
        <v>0</v>
      </c>
      <c r="G98" s="13">
        <f>SUMIF(収支簿!$L$7:$L$3097,$A98,収支簿!$AJ$7:$AJ$3097)</f>
        <v>0</v>
      </c>
    </row>
    <row r="99" spans="1:8" ht="13.5" customHeight="1" x14ac:dyDescent="0.2">
      <c r="A99" s="4" t="s">
        <v>61</v>
      </c>
      <c r="B99" s="13">
        <f>SUMIF(収支簿!$L$7:$L$3097,$A99,収支簿!$U$7:$U$3097)</f>
        <v>0</v>
      </c>
      <c r="C99" s="13">
        <f>SUMIF(収支簿!$L$7:$L$3097,$A99,収支簿!$X$7:$X$3097)</f>
        <v>0</v>
      </c>
      <c r="D99" s="13">
        <f>SUMIF(収支簿!$L$7:$L$3097,$A99,収支簿!$AA$7:$AA$3097)</f>
        <v>0</v>
      </c>
      <c r="E99" s="13">
        <f>SUMIF(収支簿!$L$7:$L$3097,$A99,収支簿!$AD$7:$AD$3097)</f>
        <v>0</v>
      </c>
      <c r="F99" s="13">
        <f>SUMIF(収支簿!$L$7:$L$3097,$A99,収支簿!$AG$7:$AG$3097)</f>
        <v>0</v>
      </c>
      <c r="G99" s="13">
        <f>SUMIF(収支簿!$L$7:$L$3097,$A99,収支簿!$AJ$7:$AJ$3097)</f>
        <v>0</v>
      </c>
    </row>
    <row r="100" spans="1:8" ht="13.5" customHeight="1" x14ac:dyDescent="0.2">
      <c r="A100" s="4" t="s">
        <v>62</v>
      </c>
      <c r="B100" s="13">
        <f>SUMIF(収支簿!$L$7:$L$3097,$A100,収支簿!$U$7:$U$3097)</f>
        <v>0</v>
      </c>
      <c r="C100" s="13">
        <f>SUMIF(収支簿!$L$7:$L$3097,$A100,収支簿!$X$7:$X$3097)</f>
        <v>0</v>
      </c>
      <c r="D100" s="13">
        <f>SUMIF(収支簿!$L$7:$L$3097,$A100,収支簿!$AA$7:$AA$3097)</f>
        <v>0</v>
      </c>
      <c r="E100" s="13">
        <f>SUMIF(収支簿!$L$7:$L$3097,$A100,収支簿!$AD$7:$AD$3097)</f>
        <v>0</v>
      </c>
      <c r="F100" s="13">
        <f>SUMIF(収支簿!$L$7:$L$3097,$A100,収支簿!$AG$7:$AG$3097)</f>
        <v>0</v>
      </c>
      <c r="G100" s="13">
        <f>SUMIF(収支簿!$L$7:$L$3097,$A100,収支簿!$AJ$7:$AJ$3097)</f>
        <v>0</v>
      </c>
    </row>
    <row r="101" spans="1:8" ht="13.5" customHeight="1" x14ac:dyDescent="0.2">
      <c r="A101" s="4" t="s">
        <v>63</v>
      </c>
      <c r="B101" s="13">
        <f>SUMIF(収支簿!$L$7:$L$3097,$A101,収支簿!$U$7:$U$3097)</f>
        <v>0</v>
      </c>
      <c r="C101" s="13">
        <f>SUMIF(収支簿!$L$7:$L$3097,$A101,収支簿!$X$7:$X$3097)</f>
        <v>0</v>
      </c>
      <c r="D101" s="13">
        <f>SUMIF(収支簿!$L$7:$L$3097,$A101,収支簿!$AA$7:$AA$3097)</f>
        <v>0</v>
      </c>
      <c r="E101" s="13">
        <f>SUMIF(収支簿!$L$7:$L$3097,$A101,収支簿!$AD$7:$AD$3097)</f>
        <v>0</v>
      </c>
      <c r="F101" s="13">
        <f>SUMIF(収支簿!$L$7:$L$3097,$A101,収支簿!$AG$7:$AG$3097)</f>
        <v>0</v>
      </c>
      <c r="G101" s="13">
        <f>SUMIF(収支簿!$L$7:$L$3097,$A101,収支簿!$AJ$7:$AJ$3097)</f>
        <v>0</v>
      </c>
    </row>
    <row r="102" spans="1:8" ht="13.5" customHeight="1" x14ac:dyDescent="0.2">
      <c r="A102" s="4" t="s">
        <v>64</v>
      </c>
      <c r="B102" s="13">
        <f>SUMIF(収支簿!$L$7:$L$3097,$A102,収支簿!$U$7:$U$3097)</f>
        <v>0</v>
      </c>
      <c r="C102" s="13">
        <f>SUMIF(収支簿!$L$7:$L$3097,$A102,収支簿!$X$7:$X$3097)</f>
        <v>0</v>
      </c>
      <c r="D102" s="13">
        <f>SUMIF(収支簿!$L$7:$L$3097,$A102,収支簿!$AA$7:$AA$3097)</f>
        <v>0</v>
      </c>
      <c r="E102" s="13">
        <f>SUMIF(収支簿!$L$7:$L$3097,$A102,収支簿!$AD$7:$AD$3097)</f>
        <v>0</v>
      </c>
      <c r="F102" s="13">
        <f>SUMIF(収支簿!$L$7:$L$3097,$A102,収支簿!$AG$7:$AG$3097)</f>
        <v>0</v>
      </c>
      <c r="G102" s="13">
        <f>SUMIF(収支簿!$L$7:$L$3097,$A102,収支簿!$AJ$7:$AJ$3097)</f>
        <v>0</v>
      </c>
    </row>
    <row r="103" spans="1:8" ht="13.5" customHeight="1" x14ac:dyDescent="0.2">
      <c r="A103" s="4" t="s">
        <v>65</v>
      </c>
      <c r="B103" s="13">
        <f>SUMIF(収支簿!$L$7:$L$3097,$A103,収支簿!$U$7:$U$3097)</f>
        <v>0</v>
      </c>
      <c r="C103" s="13">
        <f>SUMIF(収支簿!$L$7:$L$3097,$A103,収支簿!$X$7:$X$3097)</f>
        <v>0</v>
      </c>
      <c r="D103" s="13">
        <f>SUMIF(収支簿!$L$7:$L$3097,$A103,収支簿!$AA$7:$AA$3097)</f>
        <v>0</v>
      </c>
      <c r="E103" s="13">
        <f>SUMIF(収支簿!$L$7:$L$3097,$A103,収支簿!$AD$7:$AD$3097)</f>
        <v>0</v>
      </c>
      <c r="F103" s="13">
        <f>SUMIF(収支簿!$L$7:$L$3097,$A103,収支簿!$AG$7:$AG$3097)</f>
        <v>0</v>
      </c>
      <c r="G103" s="13">
        <f>SUMIF(収支簿!$L$7:$L$3097,$A103,収支簿!$AJ$7:$AJ$3097)</f>
        <v>0</v>
      </c>
    </row>
    <row r="104" spans="1:8" ht="13.5" customHeight="1" x14ac:dyDescent="0.2">
      <c r="A104" s="4" t="s">
        <v>66</v>
      </c>
      <c r="B104" s="13">
        <f>SUMIF(収支簿!$L$7:$L$3097,$A104,収支簿!$U$7:$U$3097)</f>
        <v>0</v>
      </c>
      <c r="C104" s="13">
        <f>SUMIF(収支簿!$L$7:$L$3097,$A104,収支簿!$X$7:$X$3097)</f>
        <v>0</v>
      </c>
      <c r="D104" s="13">
        <f>SUMIF(収支簿!$L$7:$L$3097,$A104,収支簿!$AA$7:$AA$3097)</f>
        <v>0</v>
      </c>
      <c r="E104" s="13">
        <f>SUMIF(収支簿!$L$7:$L$3097,$A104,収支簿!$AD$7:$AD$3097)</f>
        <v>0</v>
      </c>
      <c r="F104" s="13">
        <f>SUMIF(収支簿!$L$7:$L$3097,$A104,収支簿!$AG$7:$AG$3097)</f>
        <v>0</v>
      </c>
      <c r="G104" s="13">
        <f>SUMIF(収支簿!$L$7:$L$3097,$A104,収支簿!$AJ$7:$AJ$3097)</f>
        <v>0</v>
      </c>
    </row>
    <row r="105" spans="1:8" ht="13.5" customHeight="1" x14ac:dyDescent="0.2">
      <c r="A105" s="4" t="s">
        <v>67</v>
      </c>
      <c r="B105" s="13">
        <f>SUMIF(収支簿!$L$7:$L$3097,$A105,収支簿!$U$7:$U$3097)</f>
        <v>0</v>
      </c>
      <c r="C105" s="13">
        <f>SUMIF(収支簿!$L$7:$L$3097,$A105,収支簿!$X$7:$X$3097)</f>
        <v>0</v>
      </c>
      <c r="D105" s="13">
        <f>SUMIF(収支簿!$L$7:$L$3097,$A105,収支簿!$AA$7:$AA$3097)</f>
        <v>0</v>
      </c>
      <c r="E105" s="13">
        <f>SUMIF(収支簿!$L$7:$L$3097,$A105,収支簿!$AD$7:$AD$3097)</f>
        <v>0</v>
      </c>
      <c r="F105" s="13">
        <f>SUMIF(収支簿!$L$7:$L$3097,$A105,収支簿!$AG$7:$AG$3097)</f>
        <v>0</v>
      </c>
      <c r="G105" s="13">
        <f>SUMIF(収支簿!$L$7:$L$3097,$A105,収支簿!$AJ$7:$AJ$3097)</f>
        <v>0</v>
      </c>
    </row>
    <row r="106" spans="1:8" ht="13.5" customHeight="1" x14ac:dyDescent="0.2">
      <c r="A106" s="4" t="s">
        <v>138</v>
      </c>
      <c r="B106" s="13">
        <f>SUMIF(収支簿!$L$7:$L$3097,$A106,収支簿!$U$7:$U$3097)</f>
        <v>0</v>
      </c>
      <c r="C106" s="13">
        <f>SUMIF(収支簿!$L$7:$L$3097,$A106,収支簿!$X$7:$X$3097)</f>
        <v>0</v>
      </c>
      <c r="D106" s="13">
        <f>SUMIF(収支簿!$L$7:$L$3097,$A106,収支簿!$AA$7:$AA$3097)</f>
        <v>0</v>
      </c>
      <c r="E106" s="13">
        <f>SUMIF(収支簿!$L$7:$L$3097,$A106,収支簿!$AD$7:$AD$3097)</f>
        <v>0</v>
      </c>
      <c r="F106" s="13">
        <f>SUMIF(収支簿!$L$7:$L$3097,$A106,収支簿!$AG$7:$AG$3097)</f>
        <v>0</v>
      </c>
      <c r="G106" s="13">
        <f>SUMIF(収支簿!$L$7:$L$3097,$A106,収支簿!$AJ$7:$AJ$3097)</f>
        <v>0</v>
      </c>
    </row>
    <row r="107" spans="1:8" ht="13.5" customHeight="1" x14ac:dyDescent="0.2">
      <c r="A107" s="4" t="s">
        <v>69</v>
      </c>
      <c r="B107" s="13">
        <f>SUMIF(収支簿!$L$7:$L$3097,$A107,収支簿!$U$7:$U$3097)</f>
        <v>0</v>
      </c>
      <c r="C107" s="13">
        <f>SUMIF(収支簿!$L$7:$L$3097,$A107,収支簿!$X$7:$X$3097)</f>
        <v>0</v>
      </c>
      <c r="D107" s="13">
        <f>SUMIF(収支簿!$L$7:$L$3097,$A107,収支簿!$AA$7:$AA$3097)</f>
        <v>0</v>
      </c>
      <c r="E107" s="13">
        <f>SUMIF(収支簿!$L$7:$L$3097,$A107,収支簿!$AD$7:$AD$3097)</f>
        <v>0</v>
      </c>
      <c r="F107" s="13">
        <f>SUMIF(収支簿!$L$7:$L$3097,$A107,収支簿!$AG$7:$AG$3097)</f>
        <v>0</v>
      </c>
      <c r="G107" s="13">
        <f>SUMIF(収支簿!$L$7:$L$3097,$A107,収支簿!$AJ$7:$AJ$3097)</f>
        <v>0</v>
      </c>
    </row>
    <row r="108" spans="1:8" ht="13.5" customHeight="1" x14ac:dyDescent="0.2">
      <c r="A108" s="4" t="s">
        <v>70</v>
      </c>
      <c r="B108" s="13">
        <f>SUMIF(収支簿!$L$7:$L$3097,$A108,収支簿!$U$7:$U$3097)</f>
        <v>0</v>
      </c>
      <c r="C108" s="13">
        <f>SUMIF(収支簿!$L$7:$L$3097,$A108,収支簿!$X$7:$X$3097)</f>
        <v>0</v>
      </c>
      <c r="D108" s="13">
        <f>SUMIF(収支簿!$L$7:$L$3097,$A108,収支簿!$AA$7:$AA$3097)</f>
        <v>0</v>
      </c>
      <c r="E108" s="13">
        <f>SUMIF(収支簿!$L$7:$L$3097,$A108,収支簿!$AD$7:$AD$3097)</f>
        <v>0</v>
      </c>
      <c r="F108" s="13">
        <f>SUMIF(収支簿!$L$7:$L$3097,$A108,収支簿!$AG$7:$AG$3097)</f>
        <v>0</v>
      </c>
      <c r="G108" s="13">
        <f>SUMIF(収支簿!$L$7:$L$3097,$A108,収支簿!$AJ$7:$AJ$3097)</f>
        <v>0</v>
      </c>
    </row>
    <row r="109" spans="1:8" ht="13.5" customHeight="1" x14ac:dyDescent="0.2">
      <c r="A109" s="4" t="s">
        <v>195</v>
      </c>
      <c r="B109" s="13">
        <f>SUMIF(収支簿!$L$7:$L$3097,$A109,収支簿!$U$7:$U$3097)</f>
        <v>0</v>
      </c>
      <c r="C109" s="13">
        <f>SUMIF(収支簿!$L$7:$L$3097,$A109,収支簿!$X$7:$X$3097)</f>
        <v>0</v>
      </c>
      <c r="D109" s="13">
        <f>SUMIF(収支簿!$L$7:$L$3097,$A109,収支簿!$AA$7:$AA$3097)</f>
        <v>0</v>
      </c>
      <c r="E109" s="13">
        <f>SUMIF(収支簿!$L$7:$L$3097,$A109,収支簿!$AD$7:$AD$3097)</f>
        <v>0</v>
      </c>
      <c r="F109" s="13">
        <f>SUMIF(収支簿!$L$7:$L$3097,$A109,収支簿!$AG$7:$AG$3097)</f>
        <v>0</v>
      </c>
      <c r="G109" s="13">
        <f>SUMIF(収支簿!$L$7:$L$3097,$A109,収支簿!$AJ$7:$AJ$3097)</f>
        <v>0</v>
      </c>
    </row>
    <row r="110" spans="1:8" ht="13.5" customHeight="1" thickBot="1" x14ac:dyDescent="0.25">
      <c r="A110" s="4" t="s">
        <v>71</v>
      </c>
      <c r="B110" s="13">
        <f>SUMIF(収支簿!$L$7:$L$3097,$A110,収支簿!$U$7:$U$3097)</f>
        <v>0</v>
      </c>
      <c r="C110" s="13">
        <f>SUMIF(収支簿!$L$7:$L$3097,$A110,収支簿!$X$7:$X$3097)</f>
        <v>0</v>
      </c>
      <c r="D110" s="13">
        <f>SUMIF(収支簿!$L$7:$L$3097,$A110,収支簿!$AA$7:$AA$3097)</f>
        <v>0</v>
      </c>
      <c r="E110" s="13">
        <f>SUMIF(収支簿!$L$7:$L$3097,$A110,収支簿!$AD$7:$AD$3097)</f>
        <v>0</v>
      </c>
      <c r="F110" s="13">
        <f>SUMIF(収支簿!$L$7:$L$3097,$A110,収支簿!$AG$7:$AG$3097)</f>
        <v>0</v>
      </c>
      <c r="G110" s="13">
        <f>SUMIF(収支簿!$L$7:$L$3097,$A110,収支簿!$AJ$7:$AJ$3097)</f>
        <v>0</v>
      </c>
    </row>
    <row r="111" spans="1:8" ht="13.5" customHeight="1" thickTop="1" x14ac:dyDescent="0.2">
      <c r="A111" s="14" t="s">
        <v>169</v>
      </c>
      <c r="B111" s="15">
        <f t="shared" ref="B111:G111" si="0">SUBTOTAL(109,B89:B110)</f>
        <v>0</v>
      </c>
      <c r="C111" s="15">
        <f t="shared" si="0"/>
        <v>0</v>
      </c>
      <c r="D111" s="15">
        <f t="shared" si="0"/>
        <v>0</v>
      </c>
      <c r="E111" s="15">
        <f t="shared" si="0"/>
        <v>0</v>
      </c>
      <c r="F111" s="15">
        <f t="shared" si="0"/>
        <v>0</v>
      </c>
      <c r="G111" s="15">
        <f t="shared" si="0"/>
        <v>0</v>
      </c>
      <c r="H111" s="16">
        <f>C111-B111</f>
        <v>0</v>
      </c>
    </row>
  </sheetData>
  <sheetProtection algorithmName="SHA-512" hashValue="tIT9vaV80WE10B3ixu2kj3a7kvwleoiiRoyjdWNFxrgpGXJlcZxf6PuQJjlYmmlPNvPWtcjCjeMZojJl/5ZUwg==" saltValue="srY44jnaGlZ1pjqCBY/brw==" spinCount="100000" sheet="1" selectLockedCells="1" selectUnlockedCells="1"/>
  <phoneticPr fontId="1"/>
  <conditionalFormatting sqref="H111">
    <cfRule type="expression" dxfId="0" priority="1" stopIfTrue="1">
      <formula>$H$111&lt;0</formula>
    </cfRule>
  </conditionalFormatting>
  <pageMargins left="0.70866141732283472" right="0.70866141732283472" top="0.74803149606299213" bottom="0.74803149606299213" header="0.31496062992125984" footer="0.31496062992125984"/>
  <pageSetup paperSize="9" scale="51"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36</vt:i4>
      </vt:variant>
    </vt:vector>
  </HeadingPairs>
  <TitlesOfParts>
    <vt:vector size="41" baseType="lpstr">
      <vt:lpstr>収支計算書記載例</vt:lpstr>
      <vt:lpstr>収支簿記載例</vt:lpstr>
      <vt:lpstr>収支計算書</vt:lpstr>
      <vt:lpstr>収支簿</vt:lpstr>
      <vt:lpstr>【削除禁止】収支簿データ</vt:lpstr>
      <vt:lpstr>【削除禁止】収支簿データ!Print_Area</vt:lpstr>
      <vt:lpstr>収支計算書!Print_Area</vt:lpstr>
      <vt:lpstr>収支計算書記載例!Print_Area</vt:lpstr>
      <vt:lpstr>収支簿!Print_Area</vt:lpstr>
      <vt:lpstr>収支簿記載例!Print_Area</vt:lpstr>
      <vt:lpstr>収支簿!Print_Titles</vt:lpstr>
      <vt:lpstr>収支簿記載例!Print_Titles</vt:lpstr>
      <vt:lpstr>くじ助成金収入</vt:lpstr>
      <vt:lpstr>スポーツ用具費</vt:lpstr>
      <vt:lpstr>その他</vt:lpstr>
      <vt:lpstr>その他収入</vt:lpstr>
      <vt:lpstr>委託費</vt:lpstr>
      <vt:lpstr>印刷製本費</vt:lpstr>
      <vt:lpstr>会議費</vt:lpstr>
      <vt:lpstr>協賛金収入</vt:lpstr>
      <vt:lpstr>経理区分</vt:lpstr>
      <vt:lpstr>雑役務費</vt:lpstr>
      <vt:lpstr>参加料収入</vt:lpstr>
      <vt:lpstr>借料及び損料</vt:lpstr>
      <vt:lpstr>種別</vt:lpstr>
      <vt:lpstr>諸謝金</vt:lpstr>
      <vt:lpstr>助成区分</vt:lpstr>
      <vt:lpstr>助成事業細目名</vt:lpstr>
      <vt:lpstr>助成事業名</vt:lpstr>
      <vt:lpstr>消耗品費</vt:lpstr>
      <vt:lpstr>総合型地域スポーツクラブ活動助成</vt:lpstr>
      <vt:lpstr>滞在費</vt:lpstr>
      <vt:lpstr>賃金</vt:lpstr>
      <vt:lpstr>通信運搬費</vt:lpstr>
      <vt:lpstr>渡航費</vt:lpstr>
      <vt:lpstr>内訳</vt:lpstr>
      <vt:lpstr>入場料収入</vt:lpstr>
      <vt:lpstr>備品費</vt:lpstr>
      <vt:lpstr>補助金・委託金等収入</vt:lpstr>
      <vt:lpstr>補助金･交付金</vt:lpstr>
      <vt:lpstr>旅費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2018-07-09T04:55:25Z</dcterms:created>
  <dcterms:modified xsi:type="dcterms:W3CDTF">2024-02-01T02:00:02Z</dcterms:modified>
</cp:coreProperties>
</file>