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49E5A6DE-3C7F-43D9-A33D-6478F66683A3}" xr6:coauthVersionLast="47" xr6:coauthVersionMax="47" xr10:uidLastSave="{00000000-0000-0000-0000-000000000000}"/>
  <workbookProtection workbookAlgorithmName="SHA-512" workbookHashValue="pctW2uG/podN4Jzb2oh76EqaL+BoC4nTgG2xauYaaXkvnOAEyabkH1B2aQjKhILyYu6XVMSKkihzM5GDujcyHQ==" workbookSaltValue="C0R2iD1V252wu1lO9mhZcQ==" workbookSpinCount="100000" lockStructure="1"/>
  <bookViews>
    <workbookView xWindow="-120" yWindow="-120" windowWidth="29040" windowHeight="15720" tabRatio="647" xr2:uid="{00000000-000D-0000-FFFF-FFFF00000000}"/>
  </bookViews>
  <sheets>
    <sheet name="収支計算書記載例" sheetId="8" r:id="rId1"/>
    <sheet name="収支簿記載例" sheetId="7" r:id="rId2"/>
    <sheet name="収支計算書" sheetId="10" r:id="rId3"/>
    <sheet name="収支簿" sheetId="1" r:id="rId4"/>
    <sheet name="【削除禁止】収支簿データ" sheetId="3" r:id="rId5"/>
  </sheets>
  <definedNames>
    <definedName name="_xlnm._FilterDatabase" localSheetId="3" hidden="1">収支簿!$C$6:$AJ$22</definedName>
    <definedName name="_xlnm._FilterDatabase" localSheetId="1" hidden="1">収支簿記載例!$C$6:$AJ$23</definedName>
    <definedName name="_xlnm.Print_Area" localSheetId="4">【削除禁止】収支簿データ!$A$1:$K$22</definedName>
    <definedName name="_xlnm.Print_Area" localSheetId="2">収支計算書!$A$1:$J$22</definedName>
    <definedName name="_xlnm.Print_Area" localSheetId="0">収支計算書記載例!$A$1:$J$28</definedName>
    <definedName name="_xlnm.Print_Area" localSheetId="3">収支簿!$A$1:$AN$22</definedName>
    <definedName name="_xlnm.Print_Area" localSheetId="1">収支簿記載例!$A$1:$AN$23</definedName>
    <definedName name="_xlnm.Print_Titles" localSheetId="3">収支簿!$4:$5</definedName>
    <definedName name="_xlnm.Print_Titles" localSheetId="1">収支簿記載例!$4:$5</definedName>
    <definedName name="くじ助成金収入">【削除禁止】収支簿データ!$B$19:$C$19</definedName>
    <definedName name="その他収入">【削除禁止】収支簿データ!$B$20:$D$20</definedName>
    <definedName name="経理区分">【削除禁止】収支簿データ!$A$19:$A$22</definedName>
    <definedName name="工事費">【削除禁止】収支簿データ!$B$22:$F$22</definedName>
    <definedName name="雑役務費">【削除禁止】収支簿データ!$B$22:$C$22</definedName>
    <definedName name="種別" localSheetId="3">【削除禁止】収支簿データ!$H$2:$H$5</definedName>
    <definedName name="助成区分">【削除禁止】収支簿データ!$A$2:$A$4</definedName>
    <definedName name="助成事業細目名">【削除禁止】収支簿データ!$C$2:$C$16</definedName>
    <definedName name="助成事業名">【削除禁止】収支簿データ!$B$2:$B$16</definedName>
    <definedName name="設計監理費">【削除禁止】収支簿データ!#REF!</definedName>
    <definedName name="大規模スポーツ施設整備助成">【削除禁止】収支簿データ!$C$2</definedName>
    <definedName name="地域スポーツ施設整備助成">【削除禁止】収支簿データ!$C$2</definedName>
    <definedName name="東京オリンピック・パラリンピック競技大会開催助成">【削除禁止】収支簿データ!$C$10:$C$12</definedName>
    <definedName name="内訳">【削除禁止】収支簿データ!$G$2:$G$14</definedName>
    <definedName name="附帯設備費">【削除禁止】収支簿データ!#REF!</definedName>
    <definedName name="補助金･交付金">【削除禁止】収支簿データ!$B$21:$D$21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 l="1"/>
  <c r="AD21" i="1"/>
  <c r="AD20" i="1"/>
  <c r="AD19" i="1"/>
  <c r="AD18" i="1"/>
  <c r="AD17" i="1"/>
  <c r="AD16" i="1"/>
  <c r="AD15" i="1"/>
  <c r="AD14" i="1"/>
  <c r="AD13" i="1"/>
  <c r="AD12" i="1"/>
  <c r="AD11" i="1"/>
  <c r="AD10" i="1"/>
  <c r="AD9" i="1"/>
  <c r="AD8" i="1"/>
  <c r="AD7" i="1"/>
  <c r="AD22" i="7"/>
  <c r="AD21" i="7"/>
  <c r="AD20" i="7"/>
  <c r="AD19" i="7"/>
  <c r="AD18" i="7"/>
  <c r="AD17" i="7"/>
  <c r="AD16" i="7"/>
  <c r="AD15" i="7"/>
  <c r="AD14" i="7"/>
  <c r="AD13" i="7"/>
  <c r="AD12" i="7"/>
  <c r="AD11" i="7"/>
  <c r="AD10" i="7"/>
  <c r="AD9" i="7"/>
  <c r="AD8" i="7"/>
  <c r="AD7" i="7"/>
  <c r="AA22" i="1" l="1"/>
  <c r="AG9" i="1"/>
  <c r="AJ18" i="1" l="1"/>
  <c r="AG18" i="1"/>
  <c r="AJ8" i="1"/>
  <c r="AJ9" i="1"/>
  <c r="AJ10" i="1"/>
  <c r="AJ11" i="1"/>
  <c r="AJ12" i="1"/>
  <c r="AJ13" i="1"/>
  <c r="G25" i="3" s="1"/>
  <c r="AJ14" i="1"/>
  <c r="AJ15" i="1"/>
  <c r="AJ16" i="1"/>
  <c r="AJ17" i="1"/>
  <c r="AJ19" i="1"/>
  <c r="AJ20" i="1"/>
  <c r="AJ21" i="1"/>
  <c r="AG8" i="1"/>
  <c r="AG10" i="1"/>
  <c r="AG11" i="1"/>
  <c r="AG12" i="1"/>
  <c r="AG13" i="1"/>
  <c r="AG14" i="1"/>
  <c r="AG15" i="1"/>
  <c r="AG16" i="1"/>
  <c r="AG17" i="1"/>
  <c r="AG19" i="1"/>
  <c r="AG20" i="1"/>
  <c r="AG21" i="1"/>
  <c r="F25" i="3" s="1"/>
  <c r="AJ17" i="7"/>
  <c r="AG17" i="7"/>
  <c r="AJ8" i="7"/>
  <c r="AJ9" i="7"/>
  <c r="AJ10" i="7"/>
  <c r="AJ11" i="7"/>
  <c r="AJ12" i="7"/>
  <c r="AJ13" i="7"/>
  <c r="AJ14" i="7"/>
  <c r="AJ15" i="7"/>
  <c r="AJ16" i="7"/>
  <c r="AJ18" i="7"/>
  <c r="AJ19" i="7"/>
  <c r="AJ20" i="7"/>
  <c r="AJ21" i="7"/>
  <c r="AJ22" i="7"/>
  <c r="AG8" i="7"/>
  <c r="AG9" i="7"/>
  <c r="AG10" i="7"/>
  <c r="AG11" i="7"/>
  <c r="AG12" i="7"/>
  <c r="AG13" i="7"/>
  <c r="AG14" i="7"/>
  <c r="AG15" i="7"/>
  <c r="AG16" i="7"/>
  <c r="AG18" i="7"/>
  <c r="AG19" i="7"/>
  <c r="AG20" i="7"/>
  <c r="AG21" i="7"/>
  <c r="AG22" i="7"/>
  <c r="H11" i="10"/>
  <c r="H11" i="8"/>
  <c r="H12" i="8" s="1"/>
  <c r="G20" i="10"/>
  <c r="F20" i="10"/>
  <c r="E20" i="10"/>
  <c r="D20" i="10" s="1"/>
  <c r="G19" i="10"/>
  <c r="F19" i="10"/>
  <c r="E19" i="10"/>
  <c r="D19" i="10" s="1"/>
  <c r="E12" i="10"/>
  <c r="D12" i="10" s="1"/>
  <c r="E11" i="10"/>
  <c r="D11" i="10" s="1"/>
  <c r="E10" i="10"/>
  <c r="C5" i="10"/>
  <c r="C4" i="10"/>
  <c r="C3" i="10"/>
  <c r="C21" i="10"/>
  <c r="C14" i="10"/>
  <c r="C5" i="8"/>
  <c r="E20" i="8"/>
  <c r="D20" i="8" s="1"/>
  <c r="E19" i="8"/>
  <c r="D19" i="8" s="1"/>
  <c r="G19" i="8"/>
  <c r="F19" i="8"/>
  <c r="E12" i="8"/>
  <c r="D12" i="8" s="1"/>
  <c r="E11" i="8"/>
  <c r="D11" i="8" s="1"/>
  <c r="E10" i="8"/>
  <c r="D10" i="8" s="1"/>
  <c r="C4" i="8"/>
  <c r="C3" i="8"/>
  <c r="C21" i="8"/>
  <c r="C14" i="8"/>
  <c r="AD23" i="7"/>
  <c r="AA23" i="7"/>
  <c r="X23" i="7"/>
  <c r="U23" i="7"/>
  <c r="AM7" i="7"/>
  <c r="AM8" i="7" s="1"/>
  <c r="AM9" i="7" s="1"/>
  <c r="AM10" i="7" s="1"/>
  <c r="AM11" i="7" s="1"/>
  <c r="AM12" i="7" s="1"/>
  <c r="AM13" i="7" s="1"/>
  <c r="AM14" i="7" s="1"/>
  <c r="AM15" i="7" s="1"/>
  <c r="AM16" i="7" s="1"/>
  <c r="AM17" i="7" s="1"/>
  <c r="AM18" i="7" s="1"/>
  <c r="AM19" i="7" s="1"/>
  <c r="AM20" i="7" s="1"/>
  <c r="AM21" i="7" s="1"/>
  <c r="AM22" i="7" s="1"/>
  <c r="AJ7" i="7"/>
  <c r="AG7" i="7"/>
  <c r="AD22" i="1"/>
  <c r="X22" i="1"/>
  <c r="U22" i="1"/>
  <c r="C25" i="3"/>
  <c r="C26" i="3"/>
  <c r="C27" i="3"/>
  <c r="C28" i="3"/>
  <c r="C29" i="3"/>
  <c r="C30" i="3"/>
  <c r="D25" i="3"/>
  <c r="D26" i="3"/>
  <c r="D27" i="3"/>
  <c r="D28" i="3"/>
  <c r="D29" i="3"/>
  <c r="D30" i="3"/>
  <c r="E25" i="3"/>
  <c r="E26" i="3"/>
  <c r="E27" i="3"/>
  <c r="E28" i="3"/>
  <c r="E29" i="3"/>
  <c r="E30" i="3"/>
  <c r="AG7" i="1"/>
  <c r="F26" i="3" s="1"/>
  <c r="F27" i="3"/>
  <c r="F29" i="3"/>
  <c r="F30" i="3"/>
  <c r="AJ7" i="1"/>
  <c r="G27" i="3"/>
  <c r="G30" i="3"/>
  <c r="B25" i="3"/>
  <c r="B26" i="3"/>
  <c r="B27" i="3"/>
  <c r="B28" i="3"/>
  <c r="B29" i="3"/>
  <c r="B30" i="3"/>
  <c r="AM7" i="1"/>
  <c r="AM8" i="1" s="1"/>
  <c r="G28" i="3" l="1"/>
  <c r="F28" i="3"/>
  <c r="F31" i="3" s="1"/>
  <c r="H19" i="8"/>
  <c r="F20" i="8"/>
  <c r="F21" i="8" s="1"/>
  <c r="AJ23" i="7"/>
  <c r="G20" i="8"/>
  <c r="G21" i="8" s="1"/>
  <c r="K10" i="8" s="1"/>
  <c r="AM9" i="1"/>
  <c r="AM10" i="1" s="1"/>
  <c r="AM11" i="1" s="1"/>
  <c r="AM12" i="1" s="1"/>
  <c r="AM13" i="1" s="1"/>
  <c r="AM14" i="1" s="1"/>
  <c r="AM15" i="1" s="1"/>
  <c r="AM16" i="1" s="1"/>
  <c r="AM17" i="1" s="1"/>
  <c r="AM18" i="1" s="1"/>
  <c r="AM19" i="1" s="1"/>
  <c r="AM20" i="1" s="1"/>
  <c r="AM21" i="1" s="1"/>
  <c r="H20" i="8"/>
  <c r="C23" i="8"/>
  <c r="AG23" i="7"/>
  <c r="C24" i="10"/>
  <c r="H20" i="10"/>
  <c r="H19" i="10"/>
  <c r="AJ22" i="1"/>
  <c r="G29" i="3"/>
  <c r="E31" i="3"/>
  <c r="G26" i="3"/>
  <c r="AG22" i="1"/>
  <c r="B31" i="3"/>
  <c r="D31" i="3"/>
  <c r="C31" i="3"/>
  <c r="D21" i="10"/>
  <c r="E21" i="10"/>
  <c r="E13" i="10" s="1"/>
  <c r="D13" i="10" s="1"/>
  <c r="G21" i="10"/>
  <c r="K10" i="10" s="1"/>
  <c r="F21" i="10"/>
  <c r="D21" i="8"/>
  <c r="D10" i="10"/>
  <c r="E21" i="8"/>
  <c r="E13" i="8" s="1"/>
  <c r="H12" i="10"/>
  <c r="H21" i="8" l="1"/>
  <c r="H21" i="10"/>
  <c r="G31" i="3"/>
  <c r="H31" i="3"/>
  <c r="D14" i="10"/>
  <c r="D24" i="10" s="1"/>
  <c r="E14" i="10"/>
  <c r="E24" i="10" s="1"/>
  <c r="E14" i="8"/>
  <c r="E23" i="8" s="1"/>
  <c r="D13" i="8"/>
  <c r="D14" i="8" s="1"/>
  <c r="D2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000-000002000000}">
      <text>
        <r>
          <rPr>
            <b/>
            <sz val="9"/>
            <color indexed="8"/>
            <rFont val="ＭＳ Ｐゴシック"/>
            <family val="3"/>
            <charset val="128"/>
          </rPr>
          <t>・既定予算額欄には、交付決定（変更交付決定）時の収支予算書に記載されている収入予算額を入力してください。</t>
        </r>
      </text>
    </comment>
    <comment ref="E10" authorId="0" shapeId="0" xr:uid="{00000000-0006-0000-0000-000003000000}">
      <text>
        <r>
          <rPr>
            <b/>
            <sz val="9"/>
            <color indexed="8"/>
            <rFont val="ＭＳ Ｐゴシック"/>
            <family val="3"/>
            <charset val="128"/>
          </rPr>
          <t>・くじ助成金収入額の計欄が、「助成対象経費 うち限度額」の合計額×助成割合、を超える場合は、紫色に変わります。
→紫色に変わらないよう、収支簿シート上で、くじ助成金収入の額【くじ助成金（精算払）】を削減してください。
・くじ助成金収入額の計欄が、既定予算額を超える場合は、水色に変わります。
→水色に変わらないよう、収支簿シート上で、くじ助成金収入の額を削減してください。</t>
        </r>
      </text>
    </comment>
    <comment ref="H10" authorId="0" shapeId="0" xr:uid="{00000000-0006-0000-0000-000004000000}">
      <text>
        <r>
          <rPr>
            <b/>
            <sz val="9"/>
            <color indexed="8"/>
            <rFont val="ＭＳ Ｐゴシック"/>
            <family val="3"/>
            <charset val="128"/>
          </rPr>
          <t>・半角数字で
  「2023</t>
        </r>
        <r>
          <rPr>
            <b/>
            <sz val="9"/>
            <color indexed="8"/>
            <rFont val="ＭＳ Ｐゴシック"/>
            <family val="3"/>
            <charset val="128"/>
          </rPr>
          <t>/6/11」
  のように入力
  してください。
  自動で「月日」
  が表示されます。</t>
        </r>
      </text>
    </comment>
    <comment ref="H12" authorId="0" shapeId="0" xr:uid="{00000000-0006-0000-0000-000005000000}">
      <text>
        <r>
          <rPr>
            <b/>
            <sz val="9"/>
            <color indexed="8"/>
            <rFont val="ＭＳ Ｐゴシック"/>
            <family val="3"/>
            <charset val="128"/>
          </rPr>
          <t>・精算払額が
  マイナス（△）と
  なり、他事業で
  精算払額がある
  場合は相殺と
  なります。
  相殺後の金額も
  マイナスになる
  場合は返還が
  発生します。</t>
        </r>
      </text>
    </comment>
    <comment ref="E13" authorId="0" shapeId="0" xr:uid="{00000000-0006-0000-0000-000006000000}">
      <text>
        <r>
          <rPr>
            <b/>
            <sz val="9"/>
            <color indexed="8"/>
            <rFont val="ＭＳ Ｐゴシック"/>
            <family val="3"/>
            <charset val="128"/>
          </rPr>
          <t>・（収入）計欄の合計額が、（支出）計欄の合計額を上回った場合、
  自己負担金の計欄がマイナスの値になり、赤色に変わります。
→赤色に変わらないよう、収入総額と支出総額の差額（1,000円未満切上げ）を、
  収支簿シート上のくじ助成金収入の額から削減してください。
 （※数式が入力されているため、（収入）計欄には直接入力しないようにしてください。）</t>
        </r>
      </text>
    </comment>
    <comment ref="C17" authorId="0" shapeId="0" xr:uid="{00000000-0006-0000-0000-000007000000}">
      <text>
        <r>
          <rPr>
            <b/>
            <sz val="9"/>
            <color indexed="8"/>
            <rFont val="ＭＳ Ｐゴシック"/>
            <family val="3"/>
            <charset val="128"/>
          </rPr>
          <t>・既定予算額欄には、交付決定（変更交付決定）時の収支予算書に記載されている支出予算額を入力してください。</t>
        </r>
      </text>
    </comment>
    <comment ref="F21" authorId="0" shapeId="0" xr:uid="{00000000-0006-0000-0000-000009000000}">
      <text>
        <r>
          <rPr>
            <b/>
            <sz val="9"/>
            <color indexed="81"/>
            <rFont val="ＭＳ Ｐゴシック"/>
            <family val="3"/>
            <charset val="128"/>
          </rPr>
          <t>4,000千円を下回った場合はセルが赤色に変わります。
→赤色に変わった場合は助成対象事業の要件を満たさないことになりますので、事前にJSCまでご連絡ください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 authorId="0" shapeId="0" xr:uid="{00000000-0006-0000-0100-000001000000}">
      <text>
        <r>
          <rPr>
            <b/>
            <sz val="9"/>
            <color indexed="81"/>
            <rFont val="ＭＳ Ｐゴシック"/>
            <family val="3"/>
            <charset val="128"/>
          </rPr>
          <t>団体名の途中でスペースを入力しないこと。
（正）○○県○○市
（誤）○○県＿○○市</t>
        </r>
      </text>
    </comment>
    <comment ref="AG2" authorId="0" shapeId="0" xr:uid="{00000000-0006-0000-0100-000002000000}">
      <text>
        <r>
          <rPr>
            <b/>
            <sz val="9"/>
            <color indexed="81"/>
            <rFont val="ＭＳ Ｐゴシック"/>
            <family val="3"/>
            <charset val="128"/>
          </rPr>
          <t>事業名には、交付決定通知書に記載されている事業名を記入すること。</t>
        </r>
      </text>
    </comment>
  </commentList>
</comments>
</file>

<file path=xl/sharedStrings.xml><?xml version="1.0" encoding="utf-8"?>
<sst xmlns="http://schemas.openxmlformats.org/spreadsheetml/2006/main" count="185" uniqueCount="108">
  <si>
    <t>助成区分</t>
    <rPh sb="0" eb="2">
      <t>ジョセイ</t>
    </rPh>
    <rPh sb="2" eb="4">
      <t>クブン</t>
    </rPh>
    <phoneticPr fontId="4"/>
  </si>
  <si>
    <t>助成事業名</t>
    <rPh sb="0" eb="2">
      <t>ジョセイ</t>
    </rPh>
    <rPh sb="2" eb="4">
      <t>ジギョウ</t>
    </rPh>
    <rPh sb="4" eb="5">
      <t>メイ</t>
    </rPh>
    <phoneticPr fontId="4"/>
  </si>
  <si>
    <t>助成事業細目名</t>
    <rPh sb="0" eb="2">
      <t>ジョセイ</t>
    </rPh>
    <rPh sb="2" eb="4">
      <t>ジギョウ</t>
    </rPh>
    <rPh sb="4" eb="6">
      <t>サイモク</t>
    </rPh>
    <rPh sb="6" eb="7">
      <t>メイ</t>
    </rPh>
    <phoneticPr fontId="4"/>
  </si>
  <si>
    <t>地域スポーツ施設整備助成</t>
    <rPh sb="0" eb="2">
      <t>チイキ</t>
    </rPh>
    <rPh sb="6" eb="8">
      <t>シセツ</t>
    </rPh>
    <rPh sb="8" eb="10">
      <t>セイビ</t>
    </rPh>
    <rPh sb="10" eb="12">
      <t>ジョセイ</t>
    </rPh>
    <phoneticPr fontId="4"/>
  </si>
  <si>
    <t>入出金日付</t>
    <rPh sb="0" eb="3">
      <t>ニュウシュツキン</t>
    </rPh>
    <rPh sb="3" eb="5">
      <t>ヒヅケ</t>
    </rPh>
    <phoneticPr fontId="1"/>
  </si>
  <si>
    <t xml:space="preserve"> </t>
    <phoneticPr fontId="1"/>
  </si>
  <si>
    <t>取引先</t>
    <rPh sb="0" eb="3">
      <t>トリヒキサキ</t>
    </rPh>
    <phoneticPr fontId="1"/>
  </si>
  <si>
    <t>支出額</t>
    <rPh sb="0" eb="3">
      <t>シシュツガク</t>
    </rPh>
    <phoneticPr fontId="1"/>
  </si>
  <si>
    <t>収入額</t>
    <rPh sb="0" eb="3">
      <t>シュウニュウガク</t>
    </rPh>
    <phoneticPr fontId="1"/>
  </si>
  <si>
    <t>対象経費</t>
    <rPh sb="0" eb="2">
      <t>タイショウ</t>
    </rPh>
    <rPh sb="2" eb="4">
      <t>ケイヒ</t>
    </rPh>
    <phoneticPr fontId="1"/>
  </si>
  <si>
    <t>うち限度額</t>
    <rPh sb="2" eb="5">
      <t>ゲンドガク</t>
    </rPh>
    <phoneticPr fontId="1"/>
  </si>
  <si>
    <t>対象外経費</t>
    <rPh sb="0" eb="3">
      <t>タイショウガイ</t>
    </rPh>
    <rPh sb="3" eb="5">
      <t>ケイヒ</t>
    </rPh>
    <phoneticPr fontId="1"/>
  </si>
  <si>
    <t>経理区分</t>
    <rPh sb="0" eb="2">
      <t>ケイリ</t>
    </rPh>
    <rPh sb="2" eb="4">
      <t>クブン</t>
    </rPh>
    <phoneticPr fontId="1"/>
  </si>
  <si>
    <t>内訳</t>
    <rPh sb="0" eb="2">
      <t>ウチワケ</t>
    </rPh>
    <phoneticPr fontId="1"/>
  </si>
  <si>
    <t>その他収入</t>
    <rPh sb="2" eb="3">
      <t>タ</t>
    </rPh>
    <rPh sb="3" eb="5">
      <t>シュウニュウ</t>
    </rPh>
    <phoneticPr fontId="1"/>
  </si>
  <si>
    <t>助成金収入</t>
    <rPh sb="0" eb="3">
      <t>ジョセイキン</t>
    </rPh>
    <rPh sb="3" eb="5">
      <t>シュウニュウ</t>
    </rPh>
    <phoneticPr fontId="1"/>
  </si>
  <si>
    <t>差引残高</t>
    <rPh sb="0" eb="2">
      <t>サシヒキ</t>
    </rPh>
    <rPh sb="2" eb="4">
      <t>ザンダカ</t>
    </rPh>
    <phoneticPr fontId="1"/>
  </si>
  <si>
    <t>NO.</t>
    <phoneticPr fontId="1"/>
  </si>
  <si>
    <t>限度額との差</t>
    <rPh sb="0" eb="3">
      <t>ゲンドガク</t>
    </rPh>
    <rPh sb="5" eb="6">
      <t>サ</t>
    </rPh>
    <phoneticPr fontId="1"/>
  </si>
  <si>
    <t>種別</t>
    <rPh sb="0" eb="2">
      <t>シュベツ</t>
    </rPh>
    <phoneticPr fontId="1"/>
  </si>
  <si>
    <t>助成事業
細目名</t>
    <rPh sb="0" eb="2">
      <t>ジョセイ</t>
    </rPh>
    <rPh sb="2" eb="4">
      <t>ジギョウ</t>
    </rPh>
    <rPh sb="5" eb="7">
      <t>サイモク</t>
    </rPh>
    <rPh sb="7" eb="8">
      <t>メイ</t>
    </rPh>
    <phoneticPr fontId="1"/>
  </si>
  <si>
    <t>事業名</t>
    <rPh sb="0" eb="2">
      <t>ジギョウ</t>
    </rPh>
    <rPh sb="2" eb="3">
      <t>メイ</t>
    </rPh>
    <phoneticPr fontId="1"/>
  </si>
  <si>
    <t>種別</t>
    <rPh sb="0" eb="2">
      <t>シュベツ</t>
    </rPh>
    <phoneticPr fontId="1"/>
  </si>
  <si>
    <t>振込</t>
    <rPh sb="0" eb="2">
      <t>フリコミ</t>
    </rPh>
    <phoneticPr fontId="1"/>
  </si>
  <si>
    <t>現金</t>
    <rPh sb="0" eb="2">
      <t>ゲンキン</t>
    </rPh>
    <phoneticPr fontId="1"/>
  </si>
  <si>
    <t>未払金</t>
    <rPh sb="0" eb="2">
      <t>ミハラ</t>
    </rPh>
    <rPh sb="2" eb="3">
      <t>キン</t>
    </rPh>
    <phoneticPr fontId="1"/>
  </si>
  <si>
    <t>未収金</t>
    <rPh sb="0" eb="2">
      <t>ミシュウ</t>
    </rPh>
    <rPh sb="2" eb="3">
      <t>キン</t>
    </rPh>
    <phoneticPr fontId="1"/>
  </si>
  <si>
    <t>その他助成金</t>
    <rPh sb="2" eb="3">
      <t>タ</t>
    </rPh>
    <rPh sb="3" eb="6">
      <t>ジョセイキン</t>
    </rPh>
    <phoneticPr fontId="1"/>
  </si>
  <si>
    <t>補助金･交付金</t>
    <rPh sb="0" eb="3">
      <t>ホジョキン</t>
    </rPh>
    <rPh sb="4" eb="7">
      <t>コウフキン</t>
    </rPh>
    <phoneticPr fontId="1"/>
  </si>
  <si>
    <t>内訳1</t>
    <rPh sb="0" eb="2">
      <t>ウチワケ</t>
    </rPh>
    <phoneticPr fontId="1"/>
  </si>
  <si>
    <t>内訳2</t>
    <rPh sb="0" eb="2">
      <t>ウチワケ</t>
    </rPh>
    <phoneticPr fontId="1"/>
  </si>
  <si>
    <t>内訳3</t>
    <rPh sb="0" eb="2">
      <t>ウチワケ</t>
    </rPh>
    <phoneticPr fontId="1"/>
  </si>
  <si>
    <t>内訳4</t>
    <rPh sb="0" eb="2">
      <t>ウチワケ</t>
    </rPh>
    <phoneticPr fontId="1"/>
  </si>
  <si>
    <t>内訳5</t>
    <rPh sb="0" eb="2">
      <t>ウチワケ</t>
    </rPh>
    <phoneticPr fontId="1"/>
  </si>
  <si>
    <t>内訳6</t>
    <rPh sb="0" eb="2">
      <t>ウチワケ</t>
    </rPh>
    <phoneticPr fontId="1"/>
  </si>
  <si>
    <t>内訳7</t>
    <rPh sb="0" eb="2">
      <t>ウチワケ</t>
    </rPh>
    <phoneticPr fontId="1"/>
  </si>
  <si>
    <t>内訳8</t>
    <rPh sb="0" eb="2">
      <t>ウチワケ</t>
    </rPh>
    <phoneticPr fontId="1"/>
  </si>
  <si>
    <t>内訳9</t>
    <rPh sb="0" eb="2">
      <t>ウチワケ</t>
    </rPh>
    <phoneticPr fontId="1"/>
  </si>
  <si>
    <t>内訳10</t>
    <rPh sb="0" eb="2">
      <t>ウチワケ</t>
    </rPh>
    <phoneticPr fontId="1"/>
  </si>
  <si>
    <t>くじ助成金収入</t>
    <rPh sb="2" eb="5">
      <t>ジョセイキン</t>
    </rPh>
    <rPh sb="5" eb="7">
      <t>シュウニュウ</t>
    </rPh>
    <phoneticPr fontId="1"/>
  </si>
  <si>
    <t>その他補助金</t>
    <rPh sb="2" eb="3">
      <t>ホカ</t>
    </rPh>
    <rPh sb="3" eb="6">
      <t>ホジョキン</t>
    </rPh>
    <phoneticPr fontId="1"/>
  </si>
  <si>
    <t>助成区分</t>
    <rPh sb="0" eb="2">
      <t>ジョセイ</t>
    </rPh>
    <rPh sb="2" eb="4">
      <t>クブン</t>
    </rPh>
    <phoneticPr fontId="1"/>
  </si>
  <si>
    <t>補助金</t>
    <rPh sb="0" eb="3">
      <t>ホジョキン</t>
    </rPh>
    <phoneticPr fontId="1"/>
  </si>
  <si>
    <t>交付金</t>
    <rPh sb="0" eb="3">
      <t>コウフキン</t>
    </rPh>
    <phoneticPr fontId="1"/>
  </si>
  <si>
    <t>その他</t>
    <rPh sb="2" eb="3">
      <t>ホカ</t>
    </rPh>
    <phoneticPr fontId="1"/>
  </si>
  <si>
    <t>自治体補助金等</t>
    <rPh sb="0" eb="3">
      <t>ジチタイ</t>
    </rPh>
    <rPh sb="3" eb="6">
      <t>ホジョキン</t>
    </rPh>
    <rPh sb="6" eb="7">
      <t>トウ</t>
    </rPh>
    <phoneticPr fontId="1"/>
  </si>
  <si>
    <t>内訳11</t>
    <rPh sb="0" eb="2">
      <t>ウチワケ</t>
    </rPh>
    <phoneticPr fontId="1"/>
  </si>
  <si>
    <t>内訳12</t>
    <rPh sb="0" eb="2">
      <t>ウチワケ</t>
    </rPh>
    <phoneticPr fontId="1"/>
  </si>
  <si>
    <t>くじ助成金(概算払)</t>
    <rPh sb="2" eb="5">
      <t>ジョセイキン</t>
    </rPh>
    <rPh sb="6" eb="8">
      <t>ガイサン</t>
    </rPh>
    <rPh sb="8" eb="9">
      <t>ハラ</t>
    </rPh>
    <phoneticPr fontId="1"/>
  </si>
  <si>
    <t>くじ助成金(精算払)</t>
    <rPh sb="2" eb="5">
      <t>ジョセイキン</t>
    </rPh>
    <rPh sb="6" eb="8">
      <t>セイサン</t>
    </rPh>
    <rPh sb="8" eb="9">
      <t>ハラ</t>
    </rPh>
    <phoneticPr fontId="1"/>
  </si>
  <si>
    <t>内容</t>
    <rPh sb="0" eb="2">
      <t>ナイヨウ</t>
    </rPh>
    <phoneticPr fontId="1"/>
  </si>
  <si>
    <t>収支科目</t>
    <rPh sb="0" eb="2">
      <t>シュウシ</t>
    </rPh>
    <rPh sb="2" eb="4">
      <t>カモク</t>
    </rPh>
    <phoneticPr fontId="1"/>
  </si>
  <si>
    <t>団体名</t>
    <rPh sb="0" eb="2">
      <t>ダンタイ</t>
    </rPh>
    <rPh sb="2" eb="3">
      <t>メイ</t>
    </rPh>
    <phoneticPr fontId="1"/>
  </si>
  <si>
    <t>経理区分</t>
    <rPh sb="0" eb="2">
      <t>ケイリ</t>
    </rPh>
    <rPh sb="2" eb="4">
      <t>クブン</t>
    </rPh>
    <phoneticPr fontId="1"/>
  </si>
  <si>
    <t>収入額</t>
    <rPh sb="0" eb="2">
      <t>シュウニュウ</t>
    </rPh>
    <rPh sb="2" eb="3">
      <t>ガク</t>
    </rPh>
    <phoneticPr fontId="1"/>
  </si>
  <si>
    <t>支出額</t>
    <rPh sb="0" eb="3">
      <t>シシュツガク</t>
    </rPh>
    <phoneticPr fontId="1"/>
  </si>
  <si>
    <t>対象経費</t>
    <rPh sb="0" eb="2">
      <t>タイショウ</t>
    </rPh>
    <rPh sb="2" eb="4">
      <t>ケイヒ</t>
    </rPh>
    <phoneticPr fontId="1"/>
  </si>
  <si>
    <t>うち限度額</t>
    <rPh sb="2" eb="4">
      <t>ゲンド</t>
    </rPh>
    <rPh sb="4" eb="5">
      <t>ガク</t>
    </rPh>
    <phoneticPr fontId="1"/>
  </si>
  <si>
    <t>限度額との差</t>
    <rPh sb="0" eb="2">
      <t>ゲンド</t>
    </rPh>
    <rPh sb="2" eb="3">
      <t>ガク</t>
    </rPh>
    <rPh sb="5" eb="6">
      <t>サ</t>
    </rPh>
    <phoneticPr fontId="1"/>
  </si>
  <si>
    <t>対象外経費</t>
    <rPh sb="0" eb="3">
      <t>タイショウガイ</t>
    </rPh>
    <rPh sb="3" eb="5">
      <t>ケイヒ</t>
    </rPh>
    <phoneticPr fontId="1"/>
  </si>
  <si>
    <t>合計</t>
    <rPh sb="0" eb="2">
      <t>ゴウケイ</t>
    </rPh>
    <phoneticPr fontId="1"/>
  </si>
  <si>
    <t>自己負担金</t>
    <rPh sb="0" eb="2">
      <t>ジコ</t>
    </rPh>
    <rPh sb="2" eb="5">
      <t>フタンキン</t>
    </rPh>
    <phoneticPr fontId="1"/>
  </si>
  <si>
    <t>既定予算額</t>
    <rPh sb="0" eb="2">
      <t>キテイ</t>
    </rPh>
    <rPh sb="2" eb="5">
      <t>ヨサンガク</t>
    </rPh>
    <phoneticPr fontId="4"/>
  </si>
  <si>
    <t>団体名</t>
    <rPh sb="0" eb="2">
      <t>ダンタイ</t>
    </rPh>
    <rPh sb="2" eb="3">
      <t>メイ</t>
    </rPh>
    <phoneticPr fontId="4"/>
  </si>
  <si>
    <t>事業細目名</t>
    <rPh sb="0" eb="2">
      <t>ジギョウ</t>
    </rPh>
    <rPh sb="2" eb="4">
      <t>サイモク</t>
    </rPh>
    <rPh sb="4" eb="5">
      <t>メイ</t>
    </rPh>
    <phoneticPr fontId="4"/>
  </si>
  <si>
    <t>（単位：円）</t>
    <rPh sb="1" eb="3">
      <t>タンイ</t>
    </rPh>
    <rPh sb="4" eb="5">
      <t>エン</t>
    </rPh>
    <phoneticPr fontId="4"/>
  </si>
  <si>
    <t>科　　　目</t>
    <rPh sb="0" eb="1">
      <t>カ</t>
    </rPh>
    <rPh sb="4" eb="5">
      <t>メ</t>
    </rPh>
    <phoneticPr fontId="4"/>
  </si>
  <si>
    <t>計</t>
    <rPh sb="0" eb="1">
      <t>ケイ</t>
    </rPh>
    <phoneticPr fontId="4"/>
  </si>
  <si>
    <t>自己負担金</t>
    <rPh sb="0" eb="2">
      <t>ジコ</t>
    </rPh>
    <rPh sb="2" eb="5">
      <t>フタンキン</t>
    </rPh>
    <phoneticPr fontId="4"/>
  </si>
  <si>
    <t>合計</t>
    <rPh sb="0" eb="2">
      <t>ゴウケイ</t>
    </rPh>
    <phoneticPr fontId="4"/>
  </si>
  <si>
    <t>科目</t>
    <rPh sb="0" eb="2">
      <t>カモク</t>
    </rPh>
    <phoneticPr fontId="4"/>
  </si>
  <si>
    <t>助成対象外経費</t>
    <rPh sb="0" eb="2">
      <t>ジョセイ</t>
    </rPh>
    <rPh sb="2" eb="4">
      <t>タイショウ</t>
    </rPh>
    <rPh sb="4" eb="5">
      <t>ガイ</t>
    </rPh>
    <rPh sb="5" eb="7">
      <t>ケイヒ</t>
    </rPh>
    <phoneticPr fontId="4"/>
  </si>
  <si>
    <t>(独)日本スポーツ振興センター</t>
    <rPh sb="1" eb="2">
      <t>ドク</t>
    </rPh>
    <rPh sb="3" eb="5">
      <t>ニホン</t>
    </rPh>
    <rPh sb="9" eb="11">
      <t>シンコウ</t>
    </rPh>
    <phoneticPr fontId="1"/>
  </si>
  <si>
    <t>くじ助成金収入</t>
    <rPh sb="2" eb="5">
      <t>ジョセイキン</t>
    </rPh>
    <rPh sb="5" eb="7">
      <t>シュウニュウ</t>
    </rPh>
    <phoneticPr fontId="4"/>
  </si>
  <si>
    <t>増△減額</t>
    <rPh sb="0" eb="1">
      <t>マ</t>
    </rPh>
    <rPh sb="2" eb="4">
      <t>ゲンガク</t>
    </rPh>
    <phoneticPr fontId="4"/>
  </si>
  <si>
    <t>補助金･交付金</t>
    <phoneticPr fontId="1"/>
  </si>
  <si>
    <t>助成率</t>
    <rPh sb="0" eb="2">
      <t>ジョセイ</t>
    </rPh>
    <rPh sb="2" eb="3">
      <t>リツ</t>
    </rPh>
    <phoneticPr fontId="1"/>
  </si>
  <si>
    <t>B総額×助成率</t>
    <rPh sb="1" eb="3">
      <t>ソウガク</t>
    </rPh>
    <rPh sb="4" eb="6">
      <t>ジョセイ</t>
    </rPh>
    <rPh sb="6" eb="7">
      <t>リツ</t>
    </rPh>
    <phoneticPr fontId="4"/>
  </si>
  <si>
    <t>事業名</t>
    <rPh sb="0" eb="2">
      <t>ジギョウ</t>
    </rPh>
    <rPh sb="2" eb="3">
      <t>メイ</t>
    </rPh>
    <phoneticPr fontId="4"/>
  </si>
  <si>
    <t>総額</t>
    <rPh sb="0" eb="2">
      <t>ソウガク</t>
    </rPh>
    <phoneticPr fontId="4"/>
  </si>
  <si>
    <t>うち限度額</t>
    <rPh sb="2" eb="4">
      <t>ゲンド</t>
    </rPh>
    <rPh sb="4" eb="5">
      <t>ガク</t>
    </rPh>
    <phoneticPr fontId="4"/>
  </si>
  <si>
    <t>助　成　対　象　経　費</t>
    <rPh sb="0" eb="1">
      <t>ジョ</t>
    </rPh>
    <rPh sb="2" eb="3">
      <t>ナル</t>
    </rPh>
    <rPh sb="4" eb="5">
      <t>ツイ</t>
    </rPh>
    <rPh sb="6" eb="7">
      <t>ゾウ</t>
    </rPh>
    <rPh sb="8" eb="9">
      <t>ケイ</t>
    </rPh>
    <rPh sb="10" eb="11">
      <t>ヒ</t>
    </rPh>
    <phoneticPr fontId="4"/>
  </si>
  <si>
    <t>(単位：円)</t>
  </si>
  <si>
    <t>概算払</t>
    <rPh sb="0" eb="3">
      <t>ガイサンバライ</t>
    </rPh>
    <phoneticPr fontId="4"/>
  </si>
  <si>
    <t>概算払受入日</t>
    <phoneticPr fontId="4"/>
  </si>
  <si>
    <t>概算払受入済額</t>
    <rPh sb="5" eb="6">
      <t>ス</t>
    </rPh>
    <rPh sb="6" eb="7">
      <t>ガク</t>
    </rPh>
    <phoneticPr fontId="4"/>
  </si>
  <si>
    <t>精算払額</t>
    <rPh sb="0" eb="2">
      <t>セイサン</t>
    </rPh>
    <rPh sb="2" eb="3">
      <t>バラ</t>
    </rPh>
    <rPh sb="3" eb="4">
      <t>ガク</t>
    </rPh>
    <phoneticPr fontId="4"/>
  </si>
  <si>
    <t>○○県○○市</t>
    <rPh sb="2" eb="3">
      <t>ケン</t>
    </rPh>
    <rPh sb="5" eb="6">
      <t>シ</t>
    </rPh>
    <phoneticPr fontId="1"/>
  </si>
  <si>
    <t>くじ助成金概算払</t>
    <rPh sb="2" eb="4">
      <t>ジョセイ</t>
    </rPh>
    <rPh sb="4" eb="5">
      <t>キン</t>
    </rPh>
    <rPh sb="5" eb="7">
      <t>ガイサン</t>
    </rPh>
    <rPh sb="7" eb="8">
      <t>バラ</t>
    </rPh>
    <phoneticPr fontId="1"/>
  </si>
  <si>
    <t>くじ助成金精算払</t>
    <rPh sb="2" eb="4">
      <t>ジョセイ</t>
    </rPh>
    <rPh sb="4" eb="5">
      <t>キン</t>
    </rPh>
    <rPh sb="5" eb="7">
      <t>セイサン</t>
    </rPh>
    <rPh sb="7" eb="8">
      <t>バラ</t>
    </rPh>
    <phoneticPr fontId="1"/>
  </si>
  <si>
    <t>（収入）</t>
    <rPh sb="1" eb="3">
      <t>シュウニュウ</t>
    </rPh>
    <phoneticPr fontId="1"/>
  </si>
  <si>
    <t>（支出）</t>
    <rPh sb="1" eb="3">
      <t>シシュツ</t>
    </rPh>
    <phoneticPr fontId="1"/>
  </si>
  <si>
    <t>収支差額⇒</t>
    <rPh sb="0" eb="5">
      <t>シュウシサガクミギ</t>
    </rPh>
    <phoneticPr fontId="1"/>
  </si>
  <si>
    <t>ＰＰＰ／ＰＦＩ導入のためのアドバイザリー活用事業</t>
  </si>
  <si>
    <t>ＰＰＰ／ＰＦＩ導入のためのアドバイザリー活用事業</t>
    <phoneticPr fontId="1"/>
  </si>
  <si>
    <t>雑役務費</t>
    <rPh sb="0" eb="3">
      <t>ザツエキム</t>
    </rPh>
    <rPh sb="3" eb="4">
      <t>ヒ</t>
    </rPh>
    <phoneticPr fontId="1"/>
  </si>
  <si>
    <t>雑役務費</t>
    <phoneticPr fontId="1"/>
  </si>
  <si>
    <t>雑役務費</t>
    <rPh sb="0" eb="3">
      <t>ザツエキム</t>
    </rPh>
    <rPh sb="3" eb="4">
      <t>ヒ</t>
    </rPh>
    <phoneticPr fontId="4"/>
  </si>
  <si>
    <t>雑役務費</t>
    <rPh sb="0" eb="4">
      <t>ザツエキムヒ</t>
    </rPh>
    <phoneticPr fontId="4"/>
  </si>
  <si>
    <t>○○県○○市●●体育館ＰＰＰ／ＰＦＩ導入可能性調査等アドバイザリー活用事業</t>
    <phoneticPr fontId="1"/>
  </si>
  <si>
    <t>(独)日本スポーツ振興センター</t>
  </si>
  <si>
    <t>(株)△△コンサルティング</t>
    <rPh sb="0" eb="3">
      <t>カブ</t>
    </rPh>
    <rPh sb="1" eb="2">
      <t>カブ</t>
    </rPh>
    <phoneticPr fontId="1"/>
  </si>
  <si>
    <t>未収金</t>
    <rPh sb="0" eb="3">
      <t>ミシュウキン</t>
    </rPh>
    <phoneticPr fontId="1"/>
  </si>
  <si>
    <t>アドバイザリー業務</t>
    <rPh sb="7" eb="9">
      <t>ギョウム</t>
    </rPh>
    <phoneticPr fontId="1"/>
  </si>
  <si>
    <t>導入可能性調査</t>
    <rPh sb="0" eb="2">
      <t>ドウニュウ</t>
    </rPh>
    <rPh sb="2" eb="7">
      <t>カノウセイチョウサ</t>
    </rPh>
    <phoneticPr fontId="1"/>
  </si>
  <si>
    <t>PFIアドバイザリー業務</t>
    <rPh sb="10" eb="12">
      <t>ギョウム</t>
    </rPh>
    <phoneticPr fontId="1"/>
  </si>
  <si>
    <t>○○研究所</t>
    <rPh sb="2" eb="5">
      <t>ケンキュウジョ</t>
    </rPh>
    <phoneticPr fontId="1"/>
  </si>
  <si>
    <t>令和５年度 収支計算書</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</si>
</sst>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0.00_ "/>
    <numFmt numFmtId="179" formatCode="#,##0_ &quot;円&quot;"/>
    <numFmt numFmtId="180" formatCode="m&quot;月&quot;d&quot;日&quot;;@"/>
  </numFmts>
  <fonts count="26" x14ac:knownFonts="1">
    <font>
      <sz val="10"/>
      <color theme="1"/>
      <name val="ＭＳ ゴシック"/>
      <family val="3"/>
      <charset val="128"/>
    </font>
    <font>
      <sz val="6"/>
      <name val="ＭＳ 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9"/>
      <name val="ＭＳ 明朝"/>
      <family val="1"/>
      <charset val="128"/>
    </font>
    <font>
      <sz val="13"/>
      <name val="ＭＳ 明朝"/>
      <family val="1"/>
      <charset val="128"/>
    </font>
    <font>
      <sz val="7"/>
      <name val="ＭＳ 明朝"/>
      <family val="1"/>
      <charset val="128"/>
    </font>
    <font>
      <sz val="8"/>
      <name val="ＭＳ 明朝"/>
      <family val="1"/>
      <charset val="128"/>
    </font>
    <font>
      <b/>
      <sz val="9"/>
      <color indexed="81"/>
      <name val="ＭＳ Ｐゴシック"/>
      <family val="3"/>
      <charset val="128"/>
    </font>
    <font>
      <b/>
      <sz val="9"/>
      <color indexed="8"/>
      <name val="ＭＳ Ｐゴシック"/>
      <family val="3"/>
      <charset val="128"/>
    </font>
    <font>
      <sz val="10"/>
      <color theme="1"/>
      <name val="ＭＳ ゴシック"/>
      <family val="3"/>
      <charset val="128"/>
    </font>
    <font>
      <sz val="13"/>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7"/>
      <color theme="1"/>
      <name val="ＭＳ 明朝"/>
      <family val="1"/>
      <charset val="128"/>
    </font>
    <font>
      <sz val="8"/>
      <color theme="1"/>
      <name val="ＭＳ 明朝"/>
      <family val="1"/>
      <charset val="128"/>
    </font>
    <font>
      <sz val="8"/>
      <color theme="1"/>
      <name val="ＭＳ ゴシック"/>
      <family val="3"/>
      <charset val="128"/>
    </font>
    <font>
      <sz val="9"/>
      <color theme="1"/>
      <name val="ＭＳ ゴシック"/>
      <family val="3"/>
      <charset val="128"/>
    </font>
    <font>
      <sz val="10"/>
      <color rgb="FF00B0F0"/>
      <name val="ＭＳ ゴシック"/>
      <family val="3"/>
      <charset val="128"/>
    </font>
    <font>
      <strike/>
      <sz val="10"/>
      <color rgb="FF0070C0"/>
      <name val="ＭＳ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dotted">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7">
    <xf numFmtId="0" fontId="0"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xf numFmtId="0" fontId="2" fillId="0" borderId="0"/>
    <xf numFmtId="0" fontId="2" fillId="0" borderId="0"/>
    <xf numFmtId="0" fontId="2" fillId="0" borderId="0">
      <alignment vertical="center"/>
    </xf>
  </cellStyleXfs>
  <cellXfs count="451">
    <xf numFmtId="0" fontId="0" fillId="0" borderId="0" xfId="0">
      <alignment vertical="center"/>
    </xf>
    <xf numFmtId="0" fontId="5" fillId="0" borderId="0" xfId="6"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Fill="1" applyBorder="1" applyAlignment="1" applyProtection="1">
      <alignment horizontal="right" vertical="center"/>
      <protection locked="0"/>
    </xf>
    <xf numFmtId="0" fontId="8" fillId="0" borderId="0" xfId="0" applyFont="1" applyAlignment="1" applyProtection="1">
      <alignment vertical="center"/>
      <protection locked="0"/>
    </xf>
    <xf numFmtId="178" fontId="15" fillId="0" borderId="1" xfId="5" applyNumberFormat="1" applyFont="1" applyFill="1" applyBorder="1" applyAlignment="1">
      <alignment vertical="center" shrinkToFit="1"/>
    </xf>
    <xf numFmtId="0" fontId="15" fillId="0" borderId="1" xfId="5" applyFont="1" applyFill="1" applyBorder="1" applyAlignment="1">
      <alignment vertical="center" shrinkToFit="1"/>
    </xf>
    <xf numFmtId="0" fontId="8" fillId="0" borderId="2"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0" xfId="0" applyFont="1" applyBorder="1" applyAlignment="1" applyProtection="1">
      <alignment horizontal="distributed"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vertical="center" shrinkToFit="1"/>
      <protection locked="0"/>
    </xf>
    <xf numFmtId="176" fontId="9" fillId="2" borderId="4" xfId="1" applyNumberFormat="1" applyFont="1" applyFill="1" applyBorder="1" applyAlignment="1" applyProtection="1">
      <alignment vertical="center" shrinkToFit="1"/>
      <protection locked="0"/>
    </xf>
    <xf numFmtId="176" fontId="9" fillId="0" borderId="5" xfId="1" applyNumberFormat="1" applyFont="1" applyFill="1" applyBorder="1" applyAlignment="1" applyProtection="1">
      <alignment vertical="center" shrinkToFit="1"/>
    </xf>
    <xf numFmtId="176" fontId="9" fillId="0" borderId="6" xfId="1" applyNumberFormat="1" applyFont="1" applyFill="1" applyBorder="1" applyAlignment="1" applyProtection="1">
      <alignment vertical="center" shrinkToFit="1"/>
    </xf>
    <xf numFmtId="176" fontId="9" fillId="2" borderId="7" xfId="1" applyNumberFormat="1" applyFont="1" applyFill="1" applyBorder="1" applyAlignment="1" applyProtection="1">
      <alignment vertical="center" shrinkToFit="1"/>
      <protection locked="0"/>
    </xf>
    <xf numFmtId="176" fontId="9" fillId="0" borderId="8" xfId="1" applyNumberFormat="1" applyFont="1" applyFill="1" applyBorder="1" applyAlignment="1" applyProtection="1">
      <alignment vertical="center" shrinkToFit="1"/>
    </xf>
    <xf numFmtId="176" fontId="9" fillId="0" borderId="9" xfId="1" applyNumberFormat="1" applyFont="1" applyFill="1" applyBorder="1" applyAlignment="1" applyProtection="1">
      <alignment vertical="center" shrinkToFit="1"/>
    </xf>
    <xf numFmtId="176" fontId="9" fillId="0" borderId="10" xfId="1" applyNumberFormat="1" applyFont="1" applyFill="1" applyBorder="1" applyAlignment="1" applyProtection="1">
      <alignment vertical="center" shrinkToFit="1"/>
    </xf>
    <xf numFmtId="176" fontId="9" fillId="0" borderId="11" xfId="1" applyNumberFormat="1" applyFont="1" applyFill="1" applyBorder="1" applyAlignment="1" applyProtection="1">
      <alignment vertical="center" shrinkToFit="1"/>
    </xf>
    <xf numFmtId="176" fontId="9" fillId="0" borderId="12" xfId="1" applyNumberFormat="1" applyFont="1" applyFill="1" applyBorder="1" applyAlignment="1" applyProtection="1">
      <alignment vertical="center" shrinkToFit="1"/>
    </xf>
    <xf numFmtId="176" fontId="9" fillId="0" borderId="13" xfId="0" applyNumberFormat="1" applyFont="1" applyFill="1" applyBorder="1" applyAlignment="1" applyProtection="1">
      <alignment vertical="center" shrinkToFit="1"/>
    </xf>
    <xf numFmtId="176" fontId="9" fillId="0" borderId="14" xfId="0" applyNumberFormat="1" applyFont="1" applyFill="1" applyBorder="1" applyAlignment="1" applyProtection="1">
      <alignment vertical="center" shrinkToFit="1"/>
    </xf>
    <xf numFmtId="0" fontId="9" fillId="0" borderId="15"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protection locked="0"/>
    </xf>
    <xf numFmtId="0" fontId="9" fillId="0" borderId="16" xfId="0" applyFont="1" applyBorder="1" applyAlignment="1" applyProtection="1">
      <alignment horizontal="distributed" vertical="center"/>
      <protection locked="0"/>
    </xf>
    <xf numFmtId="0" fontId="9" fillId="0" borderId="17" xfId="0" applyFont="1" applyBorder="1" applyAlignment="1" applyProtection="1">
      <alignment horizontal="distributed" vertical="center" shrinkToFit="1"/>
      <protection locked="0"/>
    </xf>
    <xf numFmtId="0" fontId="9" fillId="0" borderId="17" xfId="0" applyFont="1" applyBorder="1" applyAlignment="1" applyProtection="1">
      <alignment horizontal="distributed" vertical="center"/>
      <protection locked="0"/>
    </xf>
    <xf numFmtId="0" fontId="9" fillId="0" borderId="18" xfId="0" applyFont="1" applyBorder="1" applyAlignment="1" applyProtection="1">
      <alignment horizontal="distributed" vertical="center"/>
      <protection locked="0"/>
    </xf>
    <xf numFmtId="0" fontId="9" fillId="0" borderId="19" xfId="0" applyFont="1" applyBorder="1" applyAlignment="1" applyProtection="1">
      <alignment horizontal="distributed" vertical="center"/>
      <protection locked="0"/>
    </xf>
    <xf numFmtId="0" fontId="10" fillId="0" borderId="0" xfId="0" applyFont="1" applyAlignment="1">
      <alignment vertical="center"/>
    </xf>
    <xf numFmtId="0" fontId="15" fillId="0" borderId="1" xfId="4" applyFont="1" applyFill="1" applyBorder="1" applyAlignment="1">
      <alignment vertical="center" shrinkToFit="1"/>
    </xf>
    <xf numFmtId="176" fontId="9" fillId="0" borderId="20"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0" fontId="9" fillId="0" borderId="0" xfId="0" applyFont="1" applyAlignment="1" applyProtection="1">
      <alignment horizontal="center" vertical="center"/>
    </xf>
    <xf numFmtId="0" fontId="9" fillId="0" borderId="0" xfId="0" applyFont="1" applyBorder="1" applyAlignment="1" applyProtection="1">
      <alignment horizontal="right" vertical="center"/>
    </xf>
    <xf numFmtId="3" fontId="9" fillId="0" borderId="22" xfId="0" applyNumberFormat="1" applyFont="1" applyBorder="1" applyAlignment="1" applyProtection="1">
      <alignment horizontal="right" vertical="center"/>
    </xf>
    <xf numFmtId="3" fontId="11" fillId="0" borderId="22" xfId="0" applyNumberFormat="1" applyFont="1" applyBorder="1" applyAlignment="1" applyProtection="1">
      <alignment horizontal="right" vertical="center"/>
    </xf>
    <xf numFmtId="0" fontId="12" fillId="0" borderId="15" xfId="0" applyNumberFormat="1" applyFont="1" applyBorder="1" applyAlignment="1" applyProtection="1">
      <alignment horizontal="distributed" vertical="center"/>
    </xf>
    <xf numFmtId="0" fontId="12" fillId="0" borderId="23" xfId="0" applyNumberFormat="1" applyFont="1" applyBorder="1" applyAlignment="1" applyProtection="1">
      <alignment horizontal="distributed" vertical="center"/>
    </xf>
    <xf numFmtId="179"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xf>
    <xf numFmtId="180" fontId="9" fillId="0" borderId="0" xfId="0" applyNumberFormat="1" applyFont="1" applyBorder="1" applyAlignment="1" applyProtection="1">
      <alignment horizontal="right" vertical="center"/>
    </xf>
    <xf numFmtId="0" fontId="9" fillId="0" borderId="22"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178" fontId="15" fillId="3" borderId="1" xfId="5" applyNumberFormat="1" applyFont="1" applyFill="1" applyBorder="1" applyAlignment="1">
      <alignment vertical="center" shrinkToFit="1"/>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176" fontId="9" fillId="0" borderId="4" xfId="0" applyNumberFormat="1" applyFont="1" applyFill="1" applyBorder="1" applyAlignment="1" applyProtection="1">
      <alignment vertical="center" shrinkToFit="1"/>
    </xf>
    <xf numFmtId="176" fontId="9" fillId="0" borderId="7" xfId="0" applyNumberFormat="1" applyFont="1" applyFill="1" applyBorder="1" applyAlignment="1" applyProtection="1">
      <alignment vertical="center" shrinkToFit="1"/>
    </xf>
    <xf numFmtId="176" fontId="3" fillId="0" borderId="24" xfId="0" applyNumberFormat="1" applyFont="1" applyBorder="1" applyProtection="1">
      <alignment vertical="center"/>
      <protection locked="0"/>
    </xf>
    <xf numFmtId="176" fontId="3" fillId="4" borderId="24" xfId="0" applyNumberFormat="1" applyFont="1" applyFill="1" applyBorder="1" applyProtection="1">
      <alignment vertical="center"/>
      <protection locked="0"/>
    </xf>
    <xf numFmtId="176" fontId="3" fillId="5" borderId="24" xfId="0" applyNumberFormat="1" applyFont="1" applyFill="1" applyBorder="1" applyProtection="1">
      <alignment vertical="center"/>
      <protection locked="0"/>
    </xf>
    <xf numFmtId="176" fontId="3" fillId="0" borderId="24" xfId="0" applyNumberFormat="1" applyFont="1" applyFill="1" applyBorder="1" applyAlignment="1" applyProtection="1">
      <alignment horizontal="center" vertical="center"/>
      <protection locked="0"/>
    </xf>
    <xf numFmtId="0" fontId="7" fillId="0" borderId="24" xfId="0" applyFont="1" applyBorder="1" applyAlignment="1" applyProtection="1">
      <alignment vertical="center" wrapText="1"/>
      <protection locked="0"/>
    </xf>
    <xf numFmtId="177" fontId="3" fillId="0" borderId="25" xfId="0" applyNumberFormat="1" applyFont="1" applyBorder="1" applyProtection="1">
      <alignment vertical="center"/>
      <protection locked="0"/>
    </xf>
    <xf numFmtId="0" fontId="18" fillId="0" borderId="0" xfId="0" applyFont="1" applyAlignment="1" applyProtection="1">
      <alignment horizontal="center" vertical="center"/>
    </xf>
    <xf numFmtId="0" fontId="18" fillId="0" borderId="0" xfId="0" applyFont="1" applyBorder="1" applyAlignment="1" applyProtection="1">
      <alignment horizontal="right" vertical="center"/>
    </xf>
    <xf numFmtId="3" fontId="18" fillId="0" borderId="22" xfId="0" applyNumberFormat="1" applyFont="1" applyBorder="1" applyAlignment="1" applyProtection="1">
      <alignment horizontal="right" vertical="center"/>
    </xf>
    <xf numFmtId="176" fontId="18" fillId="2" borderId="4" xfId="1" applyNumberFormat="1" applyFont="1" applyFill="1" applyBorder="1" applyAlignment="1" applyProtection="1">
      <alignment vertical="center" shrinkToFit="1"/>
      <protection locked="0"/>
    </xf>
    <xf numFmtId="176" fontId="18" fillId="0" borderId="5" xfId="1" applyNumberFormat="1" applyFont="1" applyFill="1" applyBorder="1" applyAlignment="1" applyProtection="1">
      <alignment vertical="center" shrinkToFit="1"/>
    </xf>
    <xf numFmtId="3" fontId="20" fillId="0" borderId="22" xfId="0" applyNumberFormat="1" applyFont="1" applyBorder="1" applyAlignment="1" applyProtection="1">
      <alignment horizontal="right" vertical="center"/>
    </xf>
    <xf numFmtId="0" fontId="21" fillId="0" borderId="15" xfId="0" applyNumberFormat="1" applyFont="1" applyBorder="1" applyAlignment="1" applyProtection="1">
      <alignment horizontal="distributed" vertical="center"/>
    </xf>
    <xf numFmtId="0" fontId="21" fillId="0" borderId="23" xfId="0" applyNumberFormat="1" applyFont="1" applyBorder="1" applyAlignment="1" applyProtection="1">
      <alignment horizontal="distributed" vertical="center"/>
    </xf>
    <xf numFmtId="176" fontId="18" fillId="2" borderId="7" xfId="1" applyNumberFormat="1" applyFont="1" applyFill="1" applyBorder="1" applyAlignment="1" applyProtection="1">
      <alignment vertical="center" shrinkToFit="1"/>
      <protection locked="0"/>
    </xf>
    <xf numFmtId="176" fontId="18" fillId="0" borderId="8" xfId="1" applyNumberFormat="1" applyFont="1" applyFill="1" applyBorder="1" applyAlignment="1" applyProtection="1">
      <alignment vertical="center" shrinkToFit="1"/>
    </xf>
    <xf numFmtId="179" fontId="18" fillId="0" borderId="0" xfId="0" applyNumberFormat="1"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180" fontId="18" fillId="0" borderId="0" xfId="0" applyNumberFormat="1" applyFont="1" applyBorder="1" applyAlignment="1" applyProtection="1">
      <alignment horizontal="right" vertical="center"/>
    </xf>
    <xf numFmtId="176" fontId="18" fillId="0" borderId="10" xfId="1" applyNumberFormat="1" applyFont="1" applyFill="1" applyBorder="1" applyAlignment="1" applyProtection="1">
      <alignment vertical="center" shrinkToFit="1"/>
    </xf>
    <xf numFmtId="176" fontId="18" fillId="0" borderId="11" xfId="1" applyNumberFormat="1" applyFont="1" applyFill="1" applyBorder="1" applyAlignment="1" applyProtection="1">
      <alignment vertical="center" shrinkToFit="1"/>
    </xf>
    <xf numFmtId="176" fontId="18" fillId="0" borderId="12" xfId="1" applyNumberFormat="1" applyFont="1" applyFill="1" applyBorder="1" applyAlignment="1" applyProtection="1">
      <alignment vertical="center" shrinkToFit="1"/>
    </xf>
    <xf numFmtId="0" fontId="18" fillId="0" borderId="22"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horizontal="center" vertical="center"/>
    </xf>
    <xf numFmtId="176" fontId="18" fillId="0" borderId="6" xfId="1" applyNumberFormat="1" applyFont="1" applyFill="1" applyBorder="1" applyAlignment="1" applyProtection="1">
      <alignment vertical="center" shrinkToFit="1"/>
    </xf>
    <xf numFmtId="176" fontId="18" fillId="0" borderId="4" xfId="0" applyNumberFormat="1" applyFont="1" applyFill="1" applyBorder="1" applyAlignment="1" applyProtection="1">
      <alignment vertical="center" shrinkToFit="1"/>
    </xf>
    <xf numFmtId="176" fontId="18" fillId="0" borderId="9" xfId="1" applyNumberFormat="1" applyFont="1" applyFill="1" applyBorder="1" applyAlignment="1" applyProtection="1">
      <alignment vertical="center" shrinkToFit="1"/>
    </xf>
    <xf numFmtId="176" fontId="18" fillId="0" borderId="20" xfId="0" applyNumberFormat="1" applyFont="1" applyFill="1" applyBorder="1" applyAlignment="1" applyProtection="1">
      <alignment vertical="center" shrinkToFit="1"/>
    </xf>
    <xf numFmtId="57" fontId="0" fillId="0" borderId="24" xfId="0" applyNumberFormat="1" applyFont="1" applyBorder="1" applyProtection="1">
      <alignment vertical="center"/>
      <protection locked="0"/>
    </xf>
    <xf numFmtId="0" fontId="22" fillId="0" borderId="24" xfId="0" applyFont="1" applyBorder="1" applyAlignment="1" applyProtection="1">
      <alignment vertical="center" wrapText="1"/>
      <protection locked="0"/>
    </xf>
    <xf numFmtId="176" fontId="0" fillId="0" borderId="24" xfId="0" applyNumberFormat="1" applyFont="1" applyFill="1" applyBorder="1" applyAlignment="1" applyProtection="1">
      <alignment horizontal="center" vertical="center"/>
      <protection locked="0"/>
    </xf>
    <xf numFmtId="0" fontId="3" fillId="0" borderId="17" xfId="0" applyFont="1" applyBorder="1" applyProtection="1">
      <alignment vertical="center"/>
      <protection locked="0"/>
    </xf>
    <xf numFmtId="0" fontId="3" fillId="0" borderId="24" xfId="0" applyFont="1" applyBorder="1" applyProtection="1">
      <alignment vertical="center"/>
      <protection locked="0"/>
    </xf>
    <xf numFmtId="0" fontId="3" fillId="0" borderId="26" xfId="0" applyFont="1" applyBorder="1" applyProtection="1">
      <alignment vertical="center"/>
      <protection locked="0"/>
    </xf>
    <xf numFmtId="0" fontId="3" fillId="0" borderId="27" xfId="0" applyFont="1" applyBorder="1" applyProtection="1">
      <alignment vertical="center"/>
      <protection locked="0"/>
    </xf>
    <xf numFmtId="0" fontId="3" fillId="0" borderId="24" xfId="0" applyFont="1" applyFill="1" applyBorder="1" applyProtection="1">
      <alignment vertical="center"/>
      <protection locked="0"/>
    </xf>
    <xf numFmtId="0" fontId="3" fillId="5" borderId="24" xfId="0" applyFont="1" applyFill="1" applyBorder="1" applyProtection="1">
      <alignment vertical="center"/>
      <protection locked="0"/>
    </xf>
    <xf numFmtId="176" fontId="3" fillId="4" borderId="17" xfId="0" applyNumberFormat="1" applyFont="1" applyFill="1" applyBorder="1" applyProtection="1">
      <alignment vertical="center"/>
      <protection locked="0"/>
    </xf>
    <xf numFmtId="176" fontId="3" fillId="0" borderId="17" xfId="0" applyNumberFormat="1" applyFont="1" applyBorder="1" applyProtection="1">
      <alignment vertical="center"/>
      <protection locked="0"/>
    </xf>
    <xf numFmtId="176" fontId="3" fillId="0" borderId="26" xfId="0" applyNumberFormat="1" applyFont="1" applyBorder="1" applyProtection="1">
      <alignment vertical="center"/>
      <protection locked="0"/>
    </xf>
    <xf numFmtId="176" fontId="3" fillId="0" borderId="28" xfId="0" applyNumberFormat="1" applyFont="1" applyBorder="1" applyProtection="1">
      <alignment vertical="center"/>
      <protection locked="0"/>
    </xf>
    <xf numFmtId="0" fontId="0" fillId="0" borderId="17" xfId="0" applyFont="1" applyBorder="1" applyProtection="1">
      <alignment vertical="center"/>
      <protection locked="0"/>
    </xf>
    <xf numFmtId="0" fontId="0" fillId="0" borderId="24" xfId="0" applyFont="1" applyBorder="1" applyProtection="1">
      <alignment vertical="center"/>
      <protection locked="0"/>
    </xf>
    <xf numFmtId="0" fontId="0" fillId="0" borderId="26" xfId="0" applyFont="1" applyBorder="1" applyProtection="1">
      <alignment vertical="center"/>
      <protection locked="0"/>
    </xf>
    <xf numFmtId="0" fontId="0" fillId="0" borderId="27" xfId="0" applyFont="1" applyBorder="1" applyProtection="1">
      <alignment vertical="center"/>
      <protection locked="0"/>
    </xf>
    <xf numFmtId="0" fontId="0" fillId="0" borderId="24" xfId="0" applyFont="1" applyFill="1" applyBorder="1" applyProtection="1">
      <alignment vertical="center"/>
      <protection locked="0"/>
    </xf>
    <xf numFmtId="0" fontId="3" fillId="0" borderId="0" xfId="0" applyFont="1" applyProtection="1">
      <alignment vertical="center"/>
      <protection locked="0"/>
    </xf>
    <xf numFmtId="0" fontId="3" fillId="0" borderId="0" xfId="0" applyFont="1" applyBorder="1" applyAlignment="1" applyProtection="1">
      <alignment vertical="center"/>
      <protection locked="0"/>
    </xf>
    <xf numFmtId="0" fontId="3" fillId="0" borderId="0" xfId="3" applyFont="1" applyAlignment="1" applyProtection="1">
      <alignment vertical="center"/>
      <protection locked="0"/>
    </xf>
    <xf numFmtId="0" fontId="3" fillId="0" borderId="0" xfId="0" applyFont="1" applyBorder="1" applyAlignment="1" applyProtection="1">
      <alignment horizontal="distributed" vertical="center"/>
      <protection locked="0"/>
    </xf>
    <xf numFmtId="0" fontId="3" fillId="0" borderId="29"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Protection="1">
      <alignment vertical="center"/>
      <protection locked="0"/>
    </xf>
    <xf numFmtId="0" fontId="6" fillId="0" borderId="0" xfId="0" applyFont="1" applyBorder="1" applyAlignment="1" applyProtection="1">
      <alignment vertical="center" wrapText="1"/>
      <protection locked="0"/>
    </xf>
    <xf numFmtId="0" fontId="3" fillId="0" borderId="30" xfId="0" applyFont="1" applyBorder="1" applyProtection="1">
      <alignment vertical="center"/>
      <protection locked="0"/>
    </xf>
    <xf numFmtId="0" fontId="3" fillId="0" borderId="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vertical="center"/>
      <protection locked="0"/>
    </xf>
    <xf numFmtId="0" fontId="3" fillId="6" borderId="30" xfId="0" applyFont="1" applyFill="1" applyBorder="1" applyAlignment="1" applyProtection="1">
      <alignment horizontal="center" vertical="center"/>
      <protection locked="0"/>
    </xf>
    <xf numFmtId="0" fontId="3" fillId="6" borderId="31" xfId="0" applyFont="1" applyFill="1" applyBorder="1" applyAlignment="1" applyProtection="1">
      <alignment horizontal="center" vertical="center"/>
      <protection locked="0"/>
    </xf>
    <xf numFmtId="0" fontId="3" fillId="0" borderId="33" xfId="0" applyFont="1" applyBorder="1" applyProtection="1">
      <alignment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6" borderId="33" xfId="0" applyFont="1" applyFill="1" applyBorder="1" applyAlignment="1" applyProtection="1">
      <alignment horizontal="center" vertical="center"/>
      <protection locked="0"/>
    </xf>
    <xf numFmtId="0" fontId="3" fillId="6" borderId="35"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protection locked="0"/>
    </xf>
    <xf numFmtId="0" fontId="3"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distributed" vertical="center"/>
      <protection locked="0"/>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distributed" vertical="center"/>
      <protection locked="0"/>
    </xf>
    <xf numFmtId="0" fontId="3" fillId="4" borderId="0"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0" xfId="0" applyFont="1" applyFill="1" applyBorder="1" applyAlignment="1" applyProtection="1">
      <alignment horizontal="distributed" vertical="center"/>
      <protection locked="0"/>
    </xf>
    <xf numFmtId="0" fontId="3" fillId="6" borderId="42" xfId="0" applyFont="1" applyFill="1" applyBorder="1" applyAlignment="1" applyProtection="1">
      <alignment horizontal="center" vertical="center"/>
      <protection locked="0"/>
    </xf>
    <xf numFmtId="0" fontId="3" fillId="6" borderId="17" xfId="0" applyFont="1" applyFill="1" applyBorder="1" applyProtection="1">
      <alignment vertical="center"/>
      <protection locked="0"/>
    </xf>
    <xf numFmtId="176" fontId="3" fillId="6" borderId="24" xfId="0" applyNumberFormat="1" applyFont="1" applyFill="1" applyBorder="1" applyProtection="1">
      <alignment vertical="center"/>
      <protection locked="0"/>
    </xf>
    <xf numFmtId="0" fontId="3" fillId="6" borderId="27" xfId="0" applyFont="1" applyFill="1" applyBorder="1" applyProtection="1">
      <alignment vertical="center"/>
      <protection locked="0"/>
    </xf>
    <xf numFmtId="177" fontId="3" fillId="7" borderId="45" xfId="0" applyNumberFormat="1" applyFont="1" applyFill="1" applyBorder="1" applyProtection="1">
      <alignment vertical="center"/>
    </xf>
    <xf numFmtId="0" fontId="3" fillId="7" borderId="46" xfId="0" applyFont="1" applyFill="1" applyBorder="1" applyProtection="1">
      <alignment vertical="center"/>
    </xf>
    <xf numFmtId="0" fontId="3" fillId="7" borderId="47" xfId="0" applyFont="1" applyFill="1" applyBorder="1" applyProtection="1">
      <alignment vertical="center"/>
    </xf>
    <xf numFmtId="0" fontId="7" fillId="7" borderId="47" xfId="0" applyFont="1" applyFill="1" applyBorder="1" applyAlignment="1" applyProtection="1">
      <alignment vertical="center" wrapText="1"/>
    </xf>
    <xf numFmtId="0" fontId="3" fillId="7" borderId="48" xfId="0" applyFont="1" applyFill="1" applyBorder="1" applyProtection="1">
      <alignment vertical="center"/>
    </xf>
    <xf numFmtId="0" fontId="3" fillId="7" borderId="49" xfId="0" applyFont="1" applyFill="1" applyBorder="1" applyProtection="1">
      <alignment vertical="center"/>
    </xf>
    <xf numFmtId="176" fontId="3" fillId="7" borderId="47" xfId="0" applyNumberFormat="1" applyFont="1" applyFill="1" applyBorder="1" applyAlignment="1" applyProtection="1">
      <alignment horizontal="center" vertical="center"/>
    </xf>
    <xf numFmtId="176" fontId="3" fillId="7" borderId="47" xfId="0" applyNumberFormat="1" applyFont="1" applyFill="1" applyBorder="1" applyAlignment="1" applyProtection="1">
      <alignment horizontal="right" vertical="center"/>
    </xf>
    <xf numFmtId="176" fontId="3" fillId="7" borderId="46" xfId="0" applyNumberFormat="1" applyFont="1" applyFill="1" applyBorder="1" applyAlignment="1" applyProtection="1">
      <alignment horizontal="right" vertical="center"/>
    </xf>
    <xf numFmtId="176" fontId="3" fillId="7" borderId="47" xfId="0" applyNumberFormat="1" applyFont="1" applyFill="1" applyBorder="1" applyProtection="1">
      <alignment vertical="center"/>
    </xf>
    <xf numFmtId="176" fontId="3" fillId="7" borderId="48" xfId="0" applyNumberFormat="1" applyFont="1" applyFill="1" applyBorder="1" applyProtection="1">
      <alignment vertical="center"/>
    </xf>
    <xf numFmtId="176" fontId="3" fillId="7" borderId="50" xfId="0" applyNumberFormat="1" applyFont="1" applyFill="1" applyBorder="1" applyProtection="1">
      <alignment vertical="center"/>
    </xf>
    <xf numFmtId="176" fontId="3" fillId="7" borderId="46" xfId="0" applyNumberFormat="1" applyFont="1" applyFill="1" applyBorder="1" applyProtection="1">
      <alignment vertical="center"/>
    </xf>
    <xf numFmtId="0" fontId="3" fillId="7" borderId="51" xfId="0" applyFont="1" applyFill="1" applyBorder="1" applyProtection="1">
      <alignment vertical="center"/>
    </xf>
    <xf numFmtId="0" fontId="0" fillId="0" borderId="0" xfId="0" applyFo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distributed" vertical="center"/>
      <protection locked="0"/>
    </xf>
    <xf numFmtId="0" fontId="0" fillId="0" borderId="29" xfId="0" applyFont="1" applyBorder="1" applyProtection="1">
      <alignment vertical="center"/>
      <protection locked="0"/>
    </xf>
    <xf numFmtId="0" fontId="0" fillId="0" borderId="0" xfId="0" applyFont="1" applyBorder="1" applyProtection="1">
      <alignment vertical="center"/>
      <protection locked="0"/>
    </xf>
    <xf numFmtId="0" fontId="23" fillId="0" borderId="0" xfId="0" applyFont="1" applyBorder="1" applyAlignment="1" applyProtection="1">
      <alignment vertical="center" wrapText="1"/>
      <protection locked="0"/>
    </xf>
    <xf numFmtId="0" fontId="0" fillId="0" borderId="30" xfId="0" applyFont="1" applyBorder="1" applyProtection="1">
      <alignment vertical="center"/>
      <protection locked="0"/>
    </xf>
    <xf numFmtId="0" fontId="0" fillId="0" borderId="2"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protection locked="0"/>
    </xf>
    <xf numFmtId="0" fontId="0" fillId="4" borderId="30"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0" fillId="6" borderId="30" xfId="0" applyFont="1" applyFill="1" applyBorder="1" applyAlignment="1" applyProtection="1">
      <alignment horizontal="center" vertical="center"/>
      <protection locked="0"/>
    </xf>
    <xf numFmtId="0" fontId="0" fillId="6" borderId="31" xfId="0" applyFont="1" applyFill="1" applyBorder="1" applyAlignment="1" applyProtection="1">
      <alignment horizontal="center" vertical="center"/>
      <protection locked="0"/>
    </xf>
    <xf numFmtId="0" fontId="0" fillId="0" borderId="33" xfId="0" applyFont="1" applyBorder="1" applyProtection="1">
      <alignment vertical="center"/>
      <protection locked="0"/>
    </xf>
    <xf numFmtId="0" fontId="0" fillId="0" borderId="34"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5" borderId="33" xfId="0" applyFont="1" applyFill="1" applyBorder="1" applyAlignment="1" applyProtection="1">
      <alignment horizontal="center" vertical="center"/>
      <protection locked="0"/>
    </xf>
    <xf numFmtId="0" fontId="0" fillId="5" borderId="34"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0" fillId="6" borderId="35" xfId="0" applyFont="1" applyFill="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 xfId="0" applyFont="1" applyBorder="1" applyProtection="1">
      <alignment vertical="center"/>
      <protection locked="0"/>
    </xf>
    <xf numFmtId="0" fontId="0" fillId="0" borderId="0"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5" borderId="0" xfId="0" applyFont="1" applyFill="1" applyBorder="1" applyAlignment="1" applyProtection="1">
      <alignment horizontal="center" vertical="center"/>
      <protection locked="0"/>
    </xf>
    <xf numFmtId="0" fontId="0" fillId="5" borderId="0" xfId="0" applyFont="1" applyFill="1" applyBorder="1" applyAlignment="1" applyProtection="1">
      <alignment horizontal="distributed" vertical="center"/>
      <protection locked="0"/>
    </xf>
    <xf numFmtId="0" fontId="0" fillId="4" borderId="3" xfId="0" applyFont="1" applyFill="1" applyBorder="1" applyAlignment="1" applyProtection="1">
      <alignment horizontal="center" vertical="center"/>
      <protection locked="0"/>
    </xf>
    <xf numFmtId="0" fontId="0" fillId="4" borderId="0" xfId="0" applyFont="1" applyFill="1" applyBorder="1" applyAlignment="1" applyProtection="1">
      <alignment horizontal="distributed" vertical="center"/>
      <protection locked="0"/>
    </xf>
    <xf numFmtId="0" fontId="0" fillId="4" borderId="0" xfId="0" applyFont="1" applyFill="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xf>
    <xf numFmtId="0" fontId="0" fillId="6" borderId="0" xfId="0" applyFont="1" applyFill="1" applyBorder="1" applyAlignment="1" applyProtection="1">
      <alignment horizontal="distributed" vertical="center"/>
      <protection locked="0"/>
    </xf>
    <xf numFmtId="0" fontId="0" fillId="6" borderId="42" xfId="0" applyFont="1" applyFill="1" applyBorder="1" applyAlignment="1" applyProtection="1">
      <alignment horizontal="center" vertical="center"/>
      <protection locked="0"/>
    </xf>
    <xf numFmtId="0" fontId="0" fillId="7" borderId="46" xfId="0" applyFont="1" applyFill="1" applyBorder="1" applyProtection="1">
      <alignment vertical="center"/>
    </xf>
    <xf numFmtId="57" fontId="0" fillId="7" borderId="47" xfId="0" applyNumberFormat="1" applyFont="1" applyFill="1" applyBorder="1" applyProtection="1">
      <alignment vertical="center"/>
    </xf>
    <xf numFmtId="0" fontId="0" fillId="7" borderId="47" xfId="0" applyFont="1" applyFill="1" applyBorder="1" applyProtection="1">
      <alignment vertical="center"/>
    </xf>
    <xf numFmtId="0" fontId="22" fillId="7" borderId="47" xfId="0" applyFont="1" applyFill="1" applyBorder="1" applyAlignment="1" applyProtection="1">
      <alignment vertical="center" wrapText="1"/>
    </xf>
    <xf numFmtId="0" fontId="0" fillId="7" borderId="48" xfId="0" applyFont="1" applyFill="1" applyBorder="1" applyProtection="1">
      <alignment vertical="center"/>
    </xf>
    <xf numFmtId="0" fontId="0" fillId="7" borderId="49" xfId="0" applyFont="1" applyFill="1" applyBorder="1" applyProtection="1">
      <alignment vertical="center"/>
    </xf>
    <xf numFmtId="176" fontId="0" fillId="7" borderId="47" xfId="0" applyNumberFormat="1" applyFont="1" applyFill="1" applyBorder="1" applyAlignment="1" applyProtection="1">
      <alignment horizontal="center" vertical="center"/>
    </xf>
    <xf numFmtId="0" fontId="0" fillId="5" borderId="24" xfId="0" applyFont="1" applyFill="1" applyBorder="1" applyAlignment="1" applyProtection="1">
      <alignment vertical="center" shrinkToFit="1"/>
      <protection locked="0"/>
    </xf>
    <xf numFmtId="176" fontId="0" fillId="5" borderId="24" xfId="0" applyNumberFormat="1" applyFont="1" applyFill="1" applyBorder="1" applyAlignment="1" applyProtection="1">
      <alignment vertical="center" shrinkToFit="1"/>
      <protection locked="0"/>
    </xf>
    <xf numFmtId="176" fontId="0" fillId="4" borderId="17" xfId="0" applyNumberFormat="1" applyFont="1" applyFill="1" applyBorder="1" applyAlignment="1" applyProtection="1">
      <alignment vertical="center" shrinkToFit="1"/>
      <protection locked="0"/>
    </xf>
    <xf numFmtId="176" fontId="0" fillId="4" borderId="24" xfId="0" applyNumberFormat="1" applyFont="1" applyFill="1" applyBorder="1" applyAlignment="1" applyProtection="1">
      <alignment vertical="center" shrinkToFit="1"/>
      <protection locked="0"/>
    </xf>
    <xf numFmtId="176" fontId="0" fillId="0" borderId="17" xfId="0" applyNumberFormat="1" applyFont="1" applyBorder="1" applyAlignment="1" applyProtection="1">
      <alignment vertical="center" shrinkToFit="1"/>
      <protection locked="0"/>
    </xf>
    <xf numFmtId="176" fontId="0" fillId="0" borderId="24"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176" fontId="0" fillId="0" borderId="28" xfId="0" applyNumberFormat="1" applyFont="1" applyBorder="1" applyAlignment="1" applyProtection="1">
      <alignment vertical="center" shrinkToFit="1"/>
      <protection locked="0"/>
    </xf>
    <xf numFmtId="0" fontId="0" fillId="0" borderId="24" xfId="0" applyFont="1" applyBorder="1" applyAlignment="1" applyProtection="1">
      <alignment vertical="center" shrinkToFit="1"/>
      <protection locked="0"/>
    </xf>
    <xf numFmtId="0" fontId="0" fillId="6" borderId="17" xfId="0" applyFont="1" applyFill="1" applyBorder="1" applyAlignment="1" applyProtection="1">
      <alignment vertical="center" shrinkToFit="1"/>
      <protection locked="0"/>
    </xf>
    <xf numFmtId="176" fontId="0" fillId="6" borderId="24" xfId="0" applyNumberFormat="1" applyFont="1" applyFill="1" applyBorder="1" applyAlignment="1" applyProtection="1">
      <alignment vertical="center" shrinkToFit="1"/>
      <protection locked="0"/>
    </xf>
    <xf numFmtId="0" fontId="0" fillId="6" borderId="27" xfId="0" applyFont="1" applyFill="1" applyBorder="1" applyAlignment="1" applyProtection="1">
      <alignment vertical="center" shrinkToFit="1"/>
      <protection locked="0"/>
    </xf>
    <xf numFmtId="0" fontId="0" fillId="7" borderId="47" xfId="0" applyFont="1" applyFill="1" applyBorder="1" applyAlignment="1" applyProtection="1">
      <alignment vertical="center" shrinkToFit="1"/>
    </xf>
    <xf numFmtId="176" fontId="0" fillId="7" borderId="47" xfId="0" applyNumberFormat="1" applyFont="1" applyFill="1" applyBorder="1" applyAlignment="1" applyProtection="1">
      <alignment horizontal="right" vertical="center" shrinkToFit="1"/>
    </xf>
    <xf numFmtId="176" fontId="0" fillId="7" borderId="46" xfId="0" applyNumberFormat="1" applyFont="1" applyFill="1" applyBorder="1" applyAlignment="1" applyProtection="1">
      <alignment horizontal="right" vertical="center" shrinkToFit="1"/>
    </xf>
    <xf numFmtId="176" fontId="0" fillId="7" borderId="47" xfId="0" applyNumberFormat="1" applyFont="1" applyFill="1" applyBorder="1" applyAlignment="1" applyProtection="1">
      <alignment vertical="center" shrinkToFit="1"/>
    </xf>
    <xf numFmtId="176" fontId="0" fillId="7" borderId="48" xfId="0" applyNumberFormat="1" applyFont="1" applyFill="1" applyBorder="1" applyAlignment="1" applyProtection="1">
      <alignment vertical="center" shrinkToFit="1"/>
    </xf>
    <xf numFmtId="176" fontId="0" fillId="7" borderId="50" xfId="0" applyNumberFormat="1" applyFont="1" applyFill="1" applyBorder="1" applyAlignment="1" applyProtection="1">
      <alignment vertical="center" shrinkToFit="1"/>
    </xf>
    <xf numFmtId="176" fontId="0" fillId="7" borderId="46" xfId="0" applyNumberFormat="1" applyFont="1" applyFill="1" applyBorder="1" applyAlignment="1" applyProtection="1">
      <alignment vertical="center" shrinkToFit="1"/>
    </xf>
    <xf numFmtId="0" fontId="0" fillId="7" borderId="46" xfId="0" applyFont="1" applyFill="1" applyBorder="1" applyAlignment="1" applyProtection="1">
      <alignment vertical="center" shrinkToFit="1"/>
    </xf>
    <xf numFmtId="0" fontId="0" fillId="7" borderId="51" xfId="0" applyFont="1" applyFill="1" applyBorder="1" applyAlignment="1" applyProtection="1">
      <alignment vertical="center" shrinkToFit="1"/>
    </xf>
    <xf numFmtId="177" fontId="0" fillId="0" borderId="25" xfId="0" applyNumberFormat="1" applyFont="1" applyBorder="1" applyAlignment="1" applyProtection="1">
      <alignment vertical="center" shrinkToFit="1"/>
      <protection locked="0"/>
    </xf>
    <xf numFmtId="177" fontId="0" fillId="7" borderId="45" xfId="0" applyNumberFormat="1" applyFont="1" applyFill="1" applyBorder="1" applyAlignment="1" applyProtection="1">
      <alignment vertical="center" shrinkToFit="1"/>
    </xf>
    <xf numFmtId="0" fontId="15" fillId="0" borderId="1" xfId="3" applyFont="1" applyFill="1" applyBorder="1" applyAlignment="1">
      <alignment horizontal="center" vertical="center"/>
    </xf>
    <xf numFmtId="0" fontId="0" fillId="0" borderId="0" xfId="0" applyFont="1" applyFill="1">
      <alignment vertical="center"/>
    </xf>
    <xf numFmtId="0" fontId="0" fillId="0" borderId="1" xfId="0" applyFont="1" applyFill="1" applyBorder="1" applyAlignment="1">
      <alignment horizontal="center" vertical="center"/>
    </xf>
    <xf numFmtId="0" fontId="15" fillId="0" borderId="0" xfId="3" applyFont="1" applyFill="1" applyAlignment="1">
      <alignment vertical="center"/>
    </xf>
    <xf numFmtId="0" fontId="15" fillId="0" borderId="1" xfId="3" applyFont="1" applyFill="1" applyBorder="1" applyAlignment="1">
      <alignment vertical="center"/>
    </xf>
    <xf numFmtId="0" fontId="0" fillId="0" borderId="1" xfId="0" applyFont="1" applyFill="1" applyBorder="1">
      <alignment vertical="center"/>
    </xf>
    <xf numFmtId="0" fontId="15" fillId="0" borderId="1" xfId="5" applyFont="1" applyFill="1" applyBorder="1" applyAlignment="1">
      <alignment vertical="center"/>
    </xf>
    <xf numFmtId="0" fontId="15" fillId="0" borderId="1" xfId="3" applyFont="1" applyFill="1" applyBorder="1" applyAlignment="1">
      <alignment horizontal="left" vertical="center"/>
    </xf>
    <xf numFmtId="0" fontId="15" fillId="0" borderId="1" xfId="5" applyFont="1" applyFill="1" applyBorder="1" applyAlignment="1">
      <alignment vertical="center" wrapText="1"/>
    </xf>
    <xf numFmtId="0" fontId="0" fillId="0" borderId="1" xfId="0" applyFont="1" applyFill="1" applyBorder="1" applyAlignment="1">
      <alignment horizontal="center" vertical="center" wrapText="1"/>
    </xf>
    <xf numFmtId="0" fontId="15" fillId="0" borderId="0" xfId="3" applyFont="1" applyFill="1" applyAlignment="1">
      <alignment vertical="center" wrapText="1"/>
    </xf>
    <xf numFmtId="177" fontId="15" fillId="0" borderId="1" xfId="3" applyNumberFormat="1" applyFont="1" applyFill="1" applyBorder="1" applyAlignment="1">
      <alignment vertical="center"/>
    </xf>
    <xf numFmtId="0" fontId="15" fillId="0" borderId="52" xfId="3" applyFont="1" applyFill="1" applyBorder="1" applyAlignment="1">
      <alignment vertical="center"/>
    </xf>
    <xf numFmtId="177" fontId="15" fillId="0" borderId="52" xfId="3" applyNumberFormat="1" applyFont="1" applyFill="1" applyBorder="1" applyAlignment="1">
      <alignment vertical="center"/>
    </xf>
    <xf numFmtId="0" fontId="15" fillId="0" borderId="53" xfId="3" applyFont="1" applyFill="1" applyBorder="1" applyAlignment="1">
      <alignment vertical="center"/>
    </xf>
    <xf numFmtId="177" fontId="15" fillId="0" borderId="53" xfId="3" applyNumberFormat="1" applyFont="1" applyFill="1" applyBorder="1" applyAlignment="1">
      <alignment vertical="center"/>
    </xf>
    <xf numFmtId="177" fontId="15" fillId="0" borderId="0" xfId="3" applyNumberFormat="1" applyFont="1" applyFill="1" applyAlignment="1">
      <alignment vertical="center"/>
    </xf>
    <xf numFmtId="178" fontId="24" fillId="0" borderId="1" xfId="5" applyNumberFormat="1" applyFont="1" applyFill="1" applyBorder="1" applyAlignment="1">
      <alignment vertical="center" shrinkToFit="1"/>
    </xf>
    <xf numFmtId="0" fontId="24" fillId="0" borderId="1" xfId="5" applyFont="1" applyFill="1" applyBorder="1" applyAlignment="1">
      <alignment vertical="center" shrinkToFit="1"/>
    </xf>
    <xf numFmtId="0" fontId="24" fillId="0" borderId="1" xfId="4" applyFont="1" applyFill="1" applyBorder="1" applyAlignment="1">
      <alignment vertical="center" shrinkToFit="1"/>
    </xf>
    <xf numFmtId="0" fontId="15" fillId="0" borderId="1" xfId="3" applyFont="1" applyFill="1" applyBorder="1" applyAlignment="1">
      <alignment vertical="center" shrinkToFit="1"/>
    </xf>
    <xf numFmtId="0" fontId="0" fillId="0" borderId="1" xfId="0" applyFont="1" applyFill="1" applyBorder="1" applyAlignment="1">
      <alignment vertical="center" shrinkToFit="1"/>
    </xf>
    <xf numFmtId="0" fontId="15" fillId="0" borderId="1" xfId="3" applyFont="1" applyFill="1" applyBorder="1" applyAlignment="1">
      <alignment horizontal="left" vertical="center" shrinkToFit="1"/>
    </xf>
    <xf numFmtId="0" fontId="15" fillId="0" borderId="0" xfId="3" applyFont="1" applyFill="1" applyAlignment="1">
      <alignment vertical="center" shrinkToFit="1"/>
    </xf>
    <xf numFmtId="0" fontId="25" fillId="0" borderId="1" xfId="5" applyFont="1" applyFill="1" applyBorder="1" applyAlignment="1">
      <alignment vertical="center" shrinkToFit="1"/>
    </xf>
    <xf numFmtId="0" fontId="25" fillId="0" borderId="1" xfId="4" applyFont="1" applyFill="1" applyBorder="1" applyAlignment="1">
      <alignment vertical="center" shrinkToFit="1"/>
    </xf>
    <xf numFmtId="0" fontId="25" fillId="3" borderId="1" xfId="4" applyFont="1" applyFill="1" applyBorder="1" applyAlignment="1">
      <alignment vertical="center" shrinkToFit="1"/>
    </xf>
    <xf numFmtId="178" fontId="25" fillId="3" borderId="1" xfId="5" applyNumberFormat="1" applyFont="1" applyFill="1" applyBorder="1" applyAlignment="1">
      <alignment vertical="center" shrinkToFit="1"/>
    </xf>
    <xf numFmtId="176" fontId="18" fillId="0" borderId="13" xfId="0" applyNumberFormat="1" applyFont="1" applyFill="1" applyBorder="1" applyAlignment="1" applyProtection="1">
      <alignment vertical="center" shrinkToFit="1"/>
    </xf>
    <xf numFmtId="176" fontId="18" fillId="0" borderId="21" xfId="0" applyNumberFormat="1" applyFont="1" applyFill="1" applyBorder="1" applyAlignment="1" applyProtection="1">
      <alignment vertical="center" shrinkToFit="1"/>
    </xf>
    <xf numFmtId="0" fontId="16" fillId="0" borderId="0" xfId="0" applyFont="1" applyAlignment="1" applyProtection="1">
      <alignment vertical="center"/>
    </xf>
    <xf numFmtId="0" fontId="17" fillId="0" borderId="0" xfId="6" applyFont="1" applyProtection="1">
      <alignment vertical="center"/>
    </xf>
    <xf numFmtId="0" fontId="5" fillId="0" borderId="0" xfId="6" applyFont="1" applyProtection="1">
      <alignment vertical="center"/>
    </xf>
    <xf numFmtId="0" fontId="18" fillId="0" borderId="0" xfId="0" applyFont="1" applyBorder="1" applyAlignment="1" applyProtection="1">
      <alignment horizontal="center" vertical="center"/>
    </xf>
    <xf numFmtId="0" fontId="18" fillId="0" borderId="16" xfId="0" applyFont="1" applyBorder="1" applyAlignment="1" applyProtection="1">
      <alignment horizontal="distributed" vertical="center"/>
    </xf>
    <xf numFmtId="0" fontId="19" fillId="0" borderId="0" xfId="0" applyFont="1" applyAlignment="1" applyProtection="1">
      <alignment horizontal="center" vertical="center"/>
    </xf>
    <xf numFmtId="0" fontId="8" fillId="0" borderId="0" xfId="0" applyFont="1" applyAlignment="1" applyProtection="1">
      <alignment horizontal="center" vertical="center"/>
    </xf>
    <xf numFmtId="0" fontId="18" fillId="0" borderId="3" xfId="0" applyFont="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0" xfId="0" applyFont="1" applyBorder="1" applyAlignment="1" applyProtection="1">
      <alignment horizontal="distributed" vertical="center"/>
    </xf>
    <xf numFmtId="0" fontId="18" fillId="0" borderId="17" xfId="0" applyFont="1" applyBorder="1" applyAlignment="1" applyProtection="1">
      <alignment horizontal="distributed" vertical="center" shrinkToFit="1"/>
    </xf>
    <xf numFmtId="0" fontId="18" fillId="0" borderId="17"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19" xfId="0" applyFont="1" applyBorder="1" applyAlignment="1" applyProtection="1">
      <alignment horizontal="distributed" vertical="center"/>
    </xf>
    <xf numFmtId="0" fontId="18" fillId="0" borderId="0" xfId="0" applyFont="1" applyFill="1" applyAlignment="1" applyProtection="1">
      <alignment horizontal="right" vertical="center"/>
    </xf>
    <xf numFmtId="0" fontId="18" fillId="0" borderId="15"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xf>
    <xf numFmtId="0" fontId="19" fillId="0" borderId="0" xfId="0" applyFont="1" applyFill="1" applyBorder="1" applyAlignment="1" applyProtection="1">
      <alignment horizontal="right" vertical="center"/>
    </xf>
    <xf numFmtId="0" fontId="19" fillId="0" borderId="2" xfId="0"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right" vertical="center"/>
      <protection locked="0"/>
    </xf>
    <xf numFmtId="176" fontId="8" fillId="0" borderId="0" xfId="0" applyNumberFormat="1" applyFont="1" applyAlignment="1" applyProtection="1">
      <alignment horizontal="right" vertical="center"/>
      <protection locked="0"/>
    </xf>
    <xf numFmtId="0" fontId="8" fillId="0" borderId="0" xfId="0" applyFont="1" applyAlignment="1" applyProtection="1">
      <alignment horizontal="right" vertical="center"/>
    </xf>
    <xf numFmtId="176" fontId="8" fillId="0" borderId="0" xfId="0" applyNumberFormat="1" applyFont="1" applyAlignment="1" applyProtection="1">
      <alignment horizontal="right" vertical="center"/>
    </xf>
    <xf numFmtId="57" fontId="3" fillId="0" borderId="24" xfId="0" applyNumberFormat="1" applyFont="1" applyFill="1" applyBorder="1" applyProtection="1">
      <alignment vertical="center"/>
      <protection locked="0"/>
    </xf>
    <xf numFmtId="0" fontId="0" fillId="0" borderId="1" xfId="5" applyFont="1" applyFill="1" applyBorder="1" applyAlignment="1">
      <alignment horizontal="left" vertical="center" shrinkToFit="1"/>
    </xf>
    <xf numFmtId="0" fontId="0" fillId="0" borderId="1" xfId="3" applyFont="1" applyFill="1" applyBorder="1" applyAlignment="1">
      <alignment vertical="center" shrinkToFit="1"/>
    </xf>
    <xf numFmtId="0" fontId="0" fillId="0" borderId="1" xfId="3" applyFont="1" applyFill="1" applyBorder="1" applyAlignment="1">
      <alignment vertical="center"/>
    </xf>
    <xf numFmtId="0" fontId="7" fillId="0" borderId="24" xfId="0" applyFont="1" applyFill="1" applyBorder="1" applyAlignment="1" applyProtection="1">
      <alignment vertical="center" wrapText="1"/>
      <protection locked="0"/>
    </xf>
    <xf numFmtId="0" fontId="3" fillId="0" borderId="17" xfId="0" applyFont="1" applyFill="1" applyBorder="1" applyProtection="1">
      <alignment vertical="center"/>
      <protection locked="0"/>
    </xf>
    <xf numFmtId="0" fontId="3" fillId="0" borderId="1" xfId="0" applyFont="1" applyFill="1" applyBorder="1" applyAlignment="1">
      <alignment vertical="center" shrinkToFit="1"/>
    </xf>
    <xf numFmtId="0" fontId="10" fillId="0" borderId="0" xfId="0" applyFont="1" applyFill="1" applyBorder="1" applyAlignment="1" applyProtection="1">
      <alignment horizontal="center" vertical="center"/>
      <protection locked="0"/>
    </xf>
    <xf numFmtId="176" fontId="9" fillId="0" borderId="67" xfId="0" applyNumberFormat="1" applyFont="1" applyFill="1" applyBorder="1" applyAlignment="1" applyProtection="1">
      <alignment vertical="center" shrinkToFit="1"/>
    </xf>
    <xf numFmtId="176" fontId="9" fillId="0" borderId="54"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176" fontId="9" fillId="0" borderId="68" xfId="0" applyNumberFormat="1" applyFont="1" applyFill="1" applyBorder="1" applyAlignment="1" applyProtection="1">
      <alignment vertical="center" shrinkToFit="1"/>
    </xf>
    <xf numFmtId="49" fontId="9" fillId="0" borderId="55" xfId="0" applyNumberFormat="1" applyFont="1" applyBorder="1" applyAlignment="1" applyProtection="1">
      <alignment horizontal="center" vertical="center"/>
    </xf>
    <xf numFmtId="49" fontId="9" fillId="0" borderId="69" xfId="0" applyNumberFormat="1" applyFont="1" applyBorder="1" applyAlignment="1" applyProtection="1">
      <alignment horizontal="center" vertical="center"/>
    </xf>
    <xf numFmtId="49" fontId="9" fillId="0" borderId="70"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9" fillId="0" borderId="71" xfId="0" applyNumberFormat="1" applyFont="1" applyBorder="1" applyAlignment="1" applyProtection="1">
      <alignment horizontal="center" vertical="center"/>
    </xf>
    <xf numFmtId="180" fontId="9" fillId="2" borderId="13" xfId="0" applyNumberFormat="1" applyFont="1" applyFill="1" applyBorder="1" applyAlignment="1" applyProtection="1">
      <alignment horizontal="right" vertical="center" shrinkToFit="1"/>
      <protection locked="0"/>
    </xf>
    <xf numFmtId="180" fontId="9" fillId="2" borderId="6" xfId="0" applyNumberFormat="1" applyFont="1" applyFill="1" applyBorder="1" applyAlignment="1" applyProtection="1">
      <alignment horizontal="right" vertical="center" shrinkToFit="1"/>
      <protection locked="0"/>
    </xf>
    <xf numFmtId="176" fontId="9" fillId="0" borderId="72" xfId="0" applyNumberFormat="1" applyFont="1" applyFill="1" applyBorder="1" applyAlignment="1" applyProtection="1">
      <alignment vertical="center" shrinkToFit="1"/>
    </xf>
    <xf numFmtId="176" fontId="9" fillId="0" borderId="73" xfId="0" applyNumberFormat="1" applyFont="1" applyFill="1" applyBorder="1" applyAlignment="1" applyProtection="1">
      <alignment vertical="center" shrinkToFit="1"/>
    </xf>
    <xf numFmtId="176" fontId="9" fillId="0" borderId="13" xfId="0" applyNumberFormat="1" applyFont="1" applyBorder="1" applyAlignment="1" applyProtection="1">
      <alignment vertical="center"/>
    </xf>
    <xf numFmtId="176" fontId="9" fillId="0" borderId="6" xfId="0" applyNumberFormat="1" applyFont="1" applyBorder="1" applyAlignment="1" applyProtection="1">
      <alignment vertical="center"/>
    </xf>
    <xf numFmtId="176" fontId="9" fillId="0" borderId="60" xfId="0" applyNumberFormat="1" applyFont="1" applyBorder="1" applyAlignment="1" applyProtection="1">
      <alignment vertical="center"/>
    </xf>
    <xf numFmtId="176" fontId="9" fillId="0" borderId="61" xfId="0" applyNumberFormat="1" applyFont="1" applyBorder="1" applyAlignment="1" applyProtection="1">
      <alignment vertical="center"/>
    </xf>
    <xf numFmtId="0" fontId="9" fillId="0" borderId="16" xfId="0" applyFont="1" applyFill="1" applyBorder="1" applyAlignment="1" applyProtection="1">
      <alignment horizontal="center" vertical="center" shrinkToFit="1"/>
    </xf>
    <xf numFmtId="0" fontId="9" fillId="0" borderId="32" xfId="0" applyFont="1" applyFill="1" applyBorder="1" applyAlignment="1" applyProtection="1">
      <alignment horizontal="center" vertical="center" shrinkToFit="1"/>
    </xf>
    <xf numFmtId="0" fontId="9" fillId="0" borderId="54" xfId="0" applyFont="1" applyFill="1" applyBorder="1" applyAlignment="1" applyProtection="1">
      <alignment horizontal="center" vertical="center" shrinkToFit="1"/>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30" xfId="0" applyFont="1" applyBorder="1" applyAlignment="1" applyProtection="1">
      <alignment horizontal="distributed" vertical="center"/>
      <protection locked="0"/>
    </xf>
    <xf numFmtId="0" fontId="9" fillId="0" borderId="3" xfId="0" applyFont="1" applyBorder="1" applyAlignment="1" applyProtection="1">
      <alignment horizontal="distributed" vertical="center"/>
      <protection locked="0"/>
    </xf>
    <xf numFmtId="0" fontId="9" fillId="0" borderId="55"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textRotation="180"/>
      <protection locked="0"/>
    </xf>
    <xf numFmtId="0" fontId="9" fillId="0" borderId="30"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56"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3" fillId="5" borderId="2" xfId="0" applyFont="1" applyFill="1" applyBorder="1" applyAlignment="1" applyProtection="1">
      <alignment horizontal="distributed" vertical="center"/>
      <protection locked="0"/>
    </xf>
    <xf numFmtId="0" fontId="3" fillId="5" borderId="34" xfId="0" applyFont="1" applyFill="1" applyBorder="1" applyAlignment="1" applyProtection="1">
      <alignment horizontal="distributed" vertical="center"/>
      <protection locked="0"/>
    </xf>
    <xf numFmtId="0" fontId="3" fillId="4" borderId="2" xfId="0" applyFont="1" applyFill="1" applyBorder="1" applyAlignment="1" applyProtection="1">
      <alignment horizontal="distributed" vertical="center"/>
      <protection locked="0"/>
    </xf>
    <xf numFmtId="0" fontId="3" fillId="4" borderId="34" xfId="0" applyFont="1" applyFill="1" applyBorder="1" applyAlignment="1" applyProtection="1">
      <alignment horizontal="distributed" vertical="center"/>
      <protection locked="0"/>
    </xf>
    <xf numFmtId="0" fontId="3" fillId="6" borderId="2" xfId="0" applyFont="1" applyFill="1" applyBorder="1" applyAlignment="1" applyProtection="1">
      <alignment horizontal="distributed" vertical="center"/>
      <protection locked="0"/>
    </xf>
    <xf numFmtId="0" fontId="3" fillId="6" borderId="34" xfId="0" applyFont="1" applyFill="1" applyBorder="1" applyAlignment="1" applyProtection="1">
      <alignment horizontal="distributed" vertical="center"/>
      <protection locked="0"/>
    </xf>
    <xf numFmtId="0" fontId="7" fillId="0" borderId="38"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2" xfId="0" applyFont="1" applyBorder="1" applyAlignment="1" applyProtection="1">
      <alignment horizontal="distributed" vertical="center"/>
      <protection locked="0"/>
    </xf>
    <xf numFmtId="0" fontId="3" fillId="0" borderId="34" xfId="0" applyFont="1" applyBorder="1" applyAlignment="1" applyProtection="1">
      <alignment horizontal="distributed" vertical="center"/>
      <protection locked="0"/>
    </xf>
    <xf numFmtId="0" fontId="3" fillId="0" borderId="2" xfId="0" applyFont="1" applyFill="1" applyBorder="1" applyAlignment="1" applyProtection="1">
      <alignment horizontal="distributed" vertical="center"/>
      <protection locked="0"/>
    </xf>
    <xf numFmtId="0" fontId="3" fillId="0" borderId="34" xfId="0" applyFont="1" applyFill="1" applyBorder="1" applyAlignment="1" applyProtection="1">
      <alignment horizontal="distributed" vertical="center"/>
      <protection locked="0"/>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0" fontId="3" fillId="0" borderId="29" xfId="0" applyFont="1" applyBorder="1" applyAlignment="1" applyProtection="1">
      <alignment horizontal="left" vertical="center" shrinkToFit="1"/>
      <protection locked="0"/>
    </xf>
    <xf numFmtId="0" fontId="3" fillId="0" borderId="29" xfId="0" applyFont="1" applyBorder="1" applyAlignment="1" applyProtection="1">
      <alignment vertical="center" shrinkToFi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left" vertical="center" shrinkToFit="1"/>
      <protection locked="0"/>
    </xf>
    <xf numFmtId="0" fontId="18" fillId="0" borderId="16" xfId="0" applyFont="1" applyFill="1" applyBorder="1" applyAlignment="1" applyProtection="1">
      <alignment horizontal="center" vertical="center" shrinkToFit="1"/>
    </xf>
    <xf numFmtId="0" fontId="18" fillId="0" borderId="32" xfId="0" applyFont="1" applyFill="1" applyBorder="1" applyAlignment="1" applyProtection="1">
      <alignment horizontal="center" vertical="center" shrinkToFit="1"/>
    </xf>
    <xf numFmtId="0" fontId="18" fillId="0" borderId="54" xfId="0" applyFont="1" applyFill="1" applyBorder="1" applyAlignment="1" applyProtection="1">
      <alignment horizontal="center" vertical="center" shrinkToFit="1"/>
    </xf>
    <xf numFmtId="0" fontId="18" fillId="0" borderId="0" xfId="0" applyFont="1" applyAlignment="1" applyProtection="1">
      <alignment horizontal="center" vertical="center" textRotation="180"/>
    </xf>
    <xf numFmtId="0" fontId="18" fillId="0" borderId="30" xfId="0" applyFont="1" applyBorder="1" applyAlignment="1" applyProtection="1">
      <alignment horizontal="center" vertical="center"/>
    </xf>
    <xf numFmtId="0" fontId="18" fillId="0" borderId="74" xfId="0" applyFont="1" applyBorder="1" applyAlignment="1" applyProtection="1">
      <alignment horizontal="center" vertical="center"/>
    </xf>
    <xf numFmtId="0" fontId="18" fillId="0" borderId="55" xfId="0" applyFont="1" applyBorder="1" applyAlignment="1" applyProtection="1">
      <alignment horizontal="center" vertical="center"/>
    </xf>
    <xf numFmtId="0" fontId="18" fillId="0" borderId="75" xfId="0" applyFont="1" applyBorder="1" applyAlignment="1" applyProtection="1">
      <alignment horizontal="center" vertical="center"/>
    </xf>
    <xf numFmtId="0" fontId="18" fillId="0" borderId="56" xfId="0" applyFont="1" applyBorder="1" applyAlignment="1" applyProtection="1">
      <alignment horizontal="center" vertical="center" wrapText="1"/>
    </xf>
    <xf numFmtId="0" fontId="18" fillId="0" borderId="65" xfId="0" applyFont="1" applyBorder="1" applyAlignment="1" applyProtection="1">
      <alignment horizontal="center" vertical="center" wrapText="1"/>
    </xf>
    <xf numFmtId="0" fontId="18" fillId="0" borderId="58" xfId="0" applyFont="1" applyBorder="1" applyAlignment="1" applyProtection="1">
      <alignment horizontal="center" vertical="center"/>
    </xf>
    <xf numFmtId="0" fontId="18" fillId="0" borderId="76" xfId="0" applyFont="1" applyBorder="1" applyAlignment="1" applyProtection="1">
      <alignment horizontal="center" vertical="center"/>
    </xf>
    <xf numFmtId="176" fontId="18" fillId="0" borderId="67" xfId="0" applyNumberFormat="1" applyFont="1" applyFill="1" applyBorder="1" applyAlignment="1" applyProtection="1">
      <alignment vertical="center" shrinkToFit="1"/>
    </xf>
    <xf numFmtId="176" fontId="18" fillId="0" borderId="54" xfId="0" applyNumberFormat="1" applyFont="1" applyFill="1" applyBorder="1" applyAlignment="1" applyProtection="1">
      <alignment vertical="center" shrinkToFit="1"/>
    </xf>
    <xf numFmtId="0" fontId="18" fillId="0" borderId="30" xfId="0" applyFont="1" applyBorder="1" applyAlignment="1" applyProtection="1">
      <alignment horizontal="distributed" vertical="center"/>
    </xf>
    <xf numFmtId="0" fontId="18" fillId="0" borderId="3" xfId="0" applyFont="1" applyBorder="1" applyAlignment="1" applyProtection="1">
      <alignment horizontal="distributed" vertical="center"/>
    </xf>
    <xf numFmtId="0" fontId="18" fillId="0" borderId="55"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56" xfId="0" applyFont="1" applyFill="1" applyBorder="1" applyAlignment="1" applyProtection="1">
      <alignment horizontal="center" vertical="center" wrapText="1"/>
    </xf>
    <xf numFmtId="0" fontId="18" fillId="0" borderId="57" xfId="0" applyFont="1" applyFill="1" applyBorder="1" applyAlignment="1" applyProtection="1">
      <alignment horizontal="center" vertical="center" wrapText="1"/>
    </xf>
    <xf numFmtId="0" fontId="18" fillId="0" borderId="58" xfId="0" applyFont="1" applyFill="1" applyBorder="1" applyAlignment="1" applyProtection="1">
      <alignment horizontal="center" vertical="center"/>
    </xf>
    <xf numFmtId="0" fontId="18" fillId="0" borderId="59" xfId="0" applyFont="1" applyFill="1" applyBorder="1" applyAlignment="1" applyProtection="1">
      <alignment horizontal="center" vertical="center"/>
    </xf>
    <xf numFmtId="0" fontId="18" fillId="0" borderId="62" xfId="0" applyFont="1" applyFill="1" applyBorder="1" applyAlignment="1" applyProtection="1">
      <alignment horizontal="center" vertical="center"/>
    </xf>
    <xf numFmtId="0" fontId="18" fillId="0" borderId="63" xfId="0" applyFont="1" applyFill="1" applyBorder="1" applyAlignment="1" applyProtection="1">
      <alignment horizontal="center" vertical="center"/>
    </xf>
    <xf numFmtId="176" fontId="18" fillId="0" borderId="72" xfId="0" applyNumberFormat="1" applyFont="1" applyFill="1" applyBorder="1" applyAlignment="1" applyProtection="1">
      <alignment vertical="center" shrinkToFit="1"/>
    </xf>
    <xf numFmtId="176" fontId="18" fillId="0" borderId="73" xfId="0" applyNumberFormat="1" applyFont="1" applyFill="1" applyBorder="1" applyAlignment="1" applyProtection="1">
      <alignment vertical="center" shrinkToFit="1"/>
    </xf>
    <xf numFmtId="176" fontId="18" fillId="0" borderId="13" xfId="0" applyNumberFormat="1" applyFont="1" applyFill="1" applyBorder="1" applyAlignment="1" applyProtection="1">
      <alignment vertical="center" shrinkToFit="1"/>
    </xf>
    <xf numFmtId="176" fontId="18" fillId="0" borderId="27" xfId="0" applyNumberFormat="1" applyFont="1" applyFill="1" applyBorder="1" applyAlignment="1" applyProtection="1">
      <alignment vertical="center" shrinkToFit="1"/>
    </xf>
    <xf numFmtId="0" fontId="18" fillId="0" borderId="64"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0" borderId="65" xfId="0" applyFont="1" applyFill="1" applyBorder="1" applyAlignment="1" applyProtection="1">
      <alignment horizontal="center" vertical="center" wrapText="1"/>
    </xf>
    <xf numFmtId="0" fontId="18" fillId="0" borderId="66" xfId="0" applyFont="1" applyFill="1" applyBorder="1" applyAlignment="1" applyProtection="1">
      <alignment horizontal="center" vertical="center" wrapText="1"/>
    </xf>
    <xf numFmtId="49" fontId="18" fillId="0" borderId="55" xfId="0" applyNumberFormat="1" applyFont="1" applyBorder="1" applyAlignment="1" applyProtection="1">
      <alignment horizontal="center" vertical="center"/>
    </xf>
    <xf numFmtId="49" fontId="18" fillId="0" borderId="69" xfId="0" applyNumberFormat="1" applyFont="1" applyBorder="1" applyAlignment="1" applyProtection="1">
      <alignment horizontal="center" vertical="center"/>
    </xf>
    <xf numFmtId="49" fontId="18" fillId="0" borderId="70" xfId="0" applyNumberFormat="1" applyFont="1" applyBorder="1" applyAlignment="1" applyProtection="1">
      <alignment horizontal="center" vertical="center"/>
    </xf>
    <xf numFmtId="49" fontId="18" fillId="0" borderId="22"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71" xfId="0" applyNumberFormat="1" applyFont="1" applyBorder="1" applyAlignment="1" applyProtection="1">
      <alignment horizontal="center" vertical="center"/>
    </xf>
    <xf numFmtId="180" fontId="18" fillId="2" borderId="13" xfId="0" applyNumberFormat="1" applyFont="1" applyFill="1" applyBorder="1" applyAlignment="1" applyProtection="1">
      <alignment horizontal="right" vertical="center" shrinkToFit="1"/>
      <protection locked="0"/>
    </xf>
    <xf numFmtId="180" fontId="18" fillId="2" borderId="6" xfId="0" applyNumberFormat="1" applyFont="1" applyFill="1" applyBorder="1" applyAlignment="1" applyProtection="1">
      <alignment horizontal="right" vertical="center" shrinkToFit="1"/>
      <protection locked="0"/>
    </xf>
    <xf numFmtId="176" fontId="18" fillId="0" borderId="13" xfId="0" applyNumberFormat="1" applyFont="1" applyBorder="1" applyAlignment="1" applyProtection="1">
      <alignment vertical="center"/>
    </xf>
    <xf numFmtId="176" fontId="18" fillId="0" borderId="6" xfId="0" applyNumberFormat="1" applyFont="1" applyBorder="1" applyAlignment="1" applyProtection="1">
      <alignment vertical="center"/>
    </xf>
    <xf numFmtId="176" fontId="18" fillId="0" borderId="60" xfId="0" applyNumberFormat="1" applyFont="1" applyBorder="1" applyAlignment="1" applyProtection="1">
      <alignment vertical="center"/>
    </xf>
    <xf numFmtId="176" fontId="18" fillId="0" borderId="61" xfId="0" applyNumberFormat="1" applyFont="1" applyBorder="1" applyAlignment="1" applyProtection="1">
      <alignment vertical="center"/>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29" xfId="0" applyFont="1" applyBorder="1" applyAlignment="1" applyProtection="1">
      <alignment vertical="center" shrinkToFit="1"/>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2" xfId="0" applyFont="1" applyFill="1" applyBorder="1" applyAlignment="1" applyProtection="1">
      <alignment horizontal="distributed" vertical="center"/>
      <protection locked="0"/>
    </xf>
    <xf numFmtId="0" fontId="0" fillId="0" borderId="34" xfId="0" applyFont="1" applyFill="1" applyBorder="1" applyAlignment="1" applyProtection="1">
      <alignment horizontal="distributed" vertical="center"/>
      <protection locked="0"/>
    </xf>
    <xf numFmtId="0" fontId="0" fillId="0" borderId="2" xfId="0" applyFont="1" applyBorder="1" applyAlignment="1" applyProtection="1">
      <alignment horizontal="distributed" vertical="center"/>
      <protection locked="0"/>
    </xf>
    <xf numFmtId="0" fontId="0" fillId="0" borderId="34" xfId="0" applyFont="1" applyBorder="1" applyAlignment="1" applyProtection="1">
      <alignment horizontal="distributed" vertical="center"/>
      <protection locked="0"/>
    </xf>
    <xf numFmtId="0" fontId="0" fillId="0" borderId="2"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5" borderId="2" xfId="0" applyFont="1" applyFill="1" applyBorder="1" applyAlignment="1" applyProtection="1">
      <alignment horizontal="distributed" vertical="center"/>
      <protection locked="0"/>
    </xf>
    <xf numFmtId="0" fontId="0" fillId="5" borderId="34" xfId="0" applyFont="1" applyFill="1" applyBorder="1" applyAlignment="1" applyProtection="1">
      <alignment horizontal="distributed" vertical="center"/>
      <protection locked="0"/>
    </xf>
    <xf numFmtId="0" fontId="0" fillId="4" borderId="2" xfId="0" applyFont="1" applyFill="1" applyBorder="1" applyAlignment="1" applyProtection="1">
      <alignment horizontal="distributed" vertical="center"/>
      <protection locked="0"/>
    </xf>
    <xf numFmtId="0" fontId="0" fillId="4" borderId="34" xfId="0" applyFont="1" applyFill="1" applyBorder="1" applyAlignment="1" applyProtection="1">
      <alignment horizontal="distributed" vertical="center"/>
      <protection locked="0"/>
    </xf>
    <xf numFmtId="0" fontId="0" fillId="0" borderId="0" xfId="0" applyFont="1" applyBorder="1" applyAlignment="1" applyProtection="1">
      <alignment horizontal="right" vertical="center" wrapText="1"/>
      <protection locked="0"/>
    </xf>
    <xf numFmtId="0" fontId="0" fillId="0" borderId="0" xfId="0" applyFont="1" applyBorder="1" applyAlignment="1" applyProtection="1">
      <alignment horizontal="right" vertical="center"/>
      <protection locked="0"/>
    </xf>
    <xf numFmtId="0" fontId="22" fillId="0" borderId="29" xfId="0" applyFont="1" applyBorder="1" applyAlignment="1" applyProtection="1">
      <alignment horizontal="left" vertical="center" shrinkToFit="1"/>
      <protection locked="0"/>
    </xf>
    <xf numFmtId="0" fontId="22" fillId="0" borderId="38"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0" fillId="6" borderId="2" xfId="0" applyFont="1" applyFill="1" applyBorder="1" applyAlignment="1" applyProtection="1">
      <alignment horizontal="distributed" vertical="center"/>
      <protection locked="0"/>
    </xf>
    <xf numFmtId="0" fontId="0" fillId="6" borderId="34" xfId="0" applyFont="1" applyFill="1" applyBorder="1" applyAlignment="1" applyProtection="1">
      <alignment horizontal="distributed" vertical="center"/>
      <protection locked="0"/>
    </xf>
    <xf numFmtId="0" fontId="22" fillId="0" borderId="32" xfId="0" applyFont="1" applyBorder="1" applyAlignment="1" applyProtection="1">
      <alignment horizontal="left" vertical="center" shrinkToFit="1"/>
      <protection locked="0"/>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_精算内訳表" xfId="6" xr:uid="{00000000-0005-0000-0000-000006000000}"/>
  </cellStyles>
  <dxfs count="15">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00B0F0"/>
        </patternFill>
      </fill>
    </dxf>
    <dxf>
      <fill>
        <patternFill>
          <bgColor rgb="FF7030A0"/>
        </patternFill>
      </fill>
    </dxf>
    <dxf>
      <fill>
        <patternFill>
          <bgColor rgb="FFFF00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00B0F0"/>
        </patternFill>
      </fill>
    </dxf>
    <dxf>
      <fill>
        <patternFill>
          <bgColor rgb="FF7030A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400050</xdr:colOff>
      <xdr:row>25</xdr:row>
      <xdr:rowOff>85725</xdr:rowOff>
    </xdr:from>
    <xdr:ext cx="5162550" cy="704850"/>
    <xdr:sp macro="" textlink="">
      <xdr:nvSpPr>
        <xdr:cNvPr id="8" name="AutoShape 8">
          <a:extLst>
            <a:ext uri="{FF2B5EF4-FFF2-40B4-BE49-F238E27FC236}">
              <a16:creationId xmlns:a16="http://schemas.microsoft.com/office/drawing/2014/main" id="{00000000-0008-0000-0000-000008000000}"/>
            </a:ext>
          </a:extLst>
        </xdr:cNvPr>
        <xdr:cNvSpPr>
          <a:spLocks noChangeArrowheads="1"/>
        </xdr:cNvSpPr>
      </xdr:nvSpPr>
      <xdr:spPr bwMode="auto">
        <a:xfrm>
          <a:off x="1628775" y="7172325"/>
          <a:ext cx="5162550" cy="704850"/>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a:t>
          </a:r>
          <a:endParaRPr lang="en-US" altLang="ja-JP" sz="900" b="1">
            <a:solidFill>
              <a:srgbClr val="FF0000"/>
            </a:solidFill>
            <a:effectLst/>
          </a:endParaRPr>
        </a:p>
        <a:p>
          <a:pPr rtl="0">
            <a:lnSpc>
              <a:spcPts val="1200"/>
            </a:lnSpc>
          </a:pPr>
          <a:r>
            <a:rPr lang="ja-JP" altLang="en-US" sz="900" b="1">
              <a:solidFill>
                <a:srgbClr val="FF0000"/>
              </a:solidFill>
              <a:effectLst/>
            </a:rPr>
            <a:t>　　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74083</xdr:colOff>
      <xdr:row>0</xdr:row>
      <xdr:rowOff>42333</xdr:rowOff>
    </xdr:from>
    <xdr:to>
      <xdr:col>39</xdr:col>
      <xdr:colOff>21166</xdr:colOff>
      <xdr:row>2</xdr:row>
      <xdr:rowOff>51858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4083" y="42333"/>
          <a:ext cx="12647083" cy="6233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17992</xdr:colOff>
      <xdr:row>5</xdr:row>
      <xdr:rowOff>152399</xdr:rowOff>
    </xdr:from>
    <xdr:to>
      <xdr:col>26</xdr:col>
      <xdr:colOff>838199</xdr:colOff>
      <xdr:row>21</xdr:row>
      <xdr:rowOff>342900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018992" y="1343024"/>
          <a:ext cx="820207" cy="60674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38101</xdr:colOff>
      <xdr:row>7</xdr:row>
      <xdr:rowOff>25401</xdr:rowOff>
    </xdr:from>
    <xdr:to>
      <xdr:col>21</xdr:col>
      <xdr:colOff>34926</xdr:colOff>
      <xdr:row>8</xdr:row>
      <xdr:rowOff>25401</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66801" y="1778001"/>
          <a:ext cx="571182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56092</xdr:colOff>
      <xdr:row>8</xdr:row>
      <xdr:rowOff>376767</xdr:rowOff>
    </xdr:from>
    <xdr:to>
      <xdr:col>21</xdr:col>
      <xdr:colOff>53975</xdr:colOff>
      <xdr:row>9</xdr:row>
      <xdr:rowOff>371475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141942" y="2491317"/>
          <a:ext cx="6036733" cy="37570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485775</xdr:colOff>
      <xdr:row>0</xdr:row>
      <xdr:rowOff>95250</xdr:rowOff>
    </xdr:from>
    <xdr:ext cx="2749365" cy="390525"/>
    <xdr:sp macro="" textlink="">
      <xdr:nvSpPr>
        <xdr:cNvPr id="13" name="AutoShape 8">
          <a:extLst>
            <a:ext uri="{FF2B5EF4-FFF2-40B4-BE49-F238E27FC236}">
              <a16:creationId xmlns:a16="http://schemas.microsoft.com/office/drawing/2014/main" id="{00000000-0008-0000-0100-00000D000000}"/>
            </a:ext>
          </a:extLst>
        </xdr:cNvPr>
        <xdr:cNvSpPr>
          <a:spLocks noChangeArrowheads="1"/>
        </xdr:cNvSpPr>
      </xdr:nvSpPr>
      <xdr:spPr bwMode="auto">
        <a:xfrm>
          <a:off x="6200775" y="95250"/>
          <a:ext cx="2749365" cy="390525"/>
        </a:xfrm>
        <a:prstGeom prst="wedgeRectCallout">
          <a:avLst>
            <a:gd name="adj1" fmla="val 55507"/>
            <a:gd name="adj2" fmla="val 34227"/>
          </a:avLst>
        </a:prstGeom>
        <a:solidFill>
          <a:schemeClr val="tx2">
            <a:lumMod val="20000"/>
            <a:lumOff val="80000"/>
          </a:schemeClr>
        </a:solidFill>
        <a:ln w="12700">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latin typeface="+mn-ea"/>
              <a:ea typeface="+mn-ea"/>
            </a:rPr>
            <a:t>　助成区分、助成事業細目名、団体名、事業名</a:t>
          </a:r>
          <a:endParaRPr lang="en-US" altLang="ja-JP" sz="1000">
            <a:solidFill>
              <a:srgbClr val="FF0000"/>
            </a:solidFill>
            <a:effectLst/>
            <a:latin typeface="+mn-ea"/>
            <a:ea typeface="+mn-ea"/>
          </a:endParaRPr>
        </a:p>
        <a:p>
          <a:pPr rtl="0">
            <a:lnSpc>
              <a:spcPts val="1100"/>
            </a:lnSpc>
          </a:pPr>
          <a:r>
            <a:rPr lang="ja-JP" altLang="en-US" sz="1000">
              <a:solidFill>
                <a:srgbClr val="FF0000"/>
              </a:solidFill>
              <a:effectLst/>
              <a:latin typeface="+mn-ea"/>
              <a:ea typeface="+mn-ea"/>
            </a:rPr>
            <a:t>　についても、漏れなく記入すること。</a:t>
          </a:r>
          <a:endParaRPr lang="ja-JP" altLang="ja-JP" sz="1000">
            <a:solidFill>
              <a:srgbClr val="FF0000"/>
            </a:solidFill>
            <a:effectLst/>
            <a:latin typeface="+mn-ea"/>
            <a:ea typeface="+mn-ea"/>
          </a:endParaRPr>
        </a:p>
      </xdr:txBody>
    </xdr:sp>
    <xdr:clientData/>
  </xdr:oneCellAnchor>
  <xdr:oneCellAnchor>
    <xdr:from>
      <xdr:col>20</xdr:col>
      <xdr:colOff>285750</xdr:colOff>
      <xdr:row>13</xdr:row>
      <xdr:rowOff>266700</xdr:rowOff>
    </xdr:from>
    <xdr:ext cx="1666875" cy="390525"/>
    <xdr:sp macro="" textlink="">
      <xdr:nvSpPr>
        <xdr:cNvPr id="16" name="AutoShape 8">
          <a:extLst>
            <a:ext uri="{FF2B5EF4-FFF2-40B4-BE49-F238E27FC236}">
              <a16:creationId xmlns:a16="http://schemas.microsoft.com/office/drawing/2014/main" id="{00000000-0008-0000-0100-000010000000}"/>
            </a:ext>
          </a:extLst>
        </xdr:cNvPr>
        <xdr:cNvSpPr>
          <a:spLocks noChangeArrowheads="1"/>
        </xdr:cNvSpPr>
      </xdr:nvSpPr>
      <xdr:spPr bwMode="auto">
        <a:xfrm>
          <a:off x="6629400" y="4286250"/>
          <a:ext cx="1666875" cy="390525"/>
        </a:xfrm>
        <a:prstGeom prst="wedgeRectCallout">
          <a:avLst>
            <a:gd name="adj1" fmla="val 60799"/>
            <a:gd name="adj2" fmla="val -24000"/>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実際に、助成対象経費として</a:t>
          </a:r>
          <a:endParaRPr lang="en-US" altLang="ja-JP" sz="1000" b="0" i="0">
            <a:solidFill>
              <a:srgbClr val="FF0000"/>
            </a:solidFill>
            <a:effectLst/>
            <a:latin typeface="+mn-lt"/>
            <a:ea typeface="+mn-ea"/>
            <a:cs typeface="+mn-cs"/>
          </a:endParaRPr>
        </a:p>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支出した経費を記入。</a:t>
          </a:r>
          <a:endParaRPr lang="ja-JP" altLang="ja-JP" sz="1000">
            <a:solidFill>
              <a:srgbClr val="FF0000"/>
            </a:solidFill>
            <a:effectLst/>
          </a:endParaRPr>
        </a:p>
      </xdr:txBody>
    </xdr:sp>
    <xdr:clientData/>
  </xdr:oneCellAnchor>
  <xdr:oneCellAnchor>
    <xdr:from>
      <xdr:col>6</xdr:col>
      <xdr:colOff>47625</xdr:colOff>
      <xdr:row>10</xdr:row>
      <xdr:rowOff>304800</xdr:rowOff>
    </xdr:from>
    <xdr:ext cx="1238250" cy="714376"/>
    <xdr:sp macro="" textlink="">
      <xdr:nvSpPr>
        <xdr:cNvPr id="19" name="AutoShape 8">
          <a:extLst>
            <a:ext uri="{FF2B5EF4-FFF2-40B4-BE49-F238E27FC236}">
              <a16:creationId xmlns:a16="http://schemas.microsoft.com/office/drawing/2014/main" id="{00000000-0008-0000-0100-000013000000}"/>
            </a:ext>
          </a:extLst>
        </xdr:cNvPr>
        <xdr:cNvSpPr>
          <a:spLocks noChangeArrowheads="1"/>
        </xdr:cNvSpPr>
      </xdr:nvSpPr>
      <xdr:spPr bwMode="auto">
        <a:xfrm>
          <a:off x="2628900" y="3181350"/>
          <a:ext cx="1238250" cy="714376"/>
        </a:xfrm>
        <a:prstGeom prst="wedgeRectCallout">
          <a:avLst>
            <a:gd name="adj1" fmla="val -15240"/>
            <a:gd name="adj2" fmla="val -88318"/>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twoCellAnchor>
    <xdr:from>
      <xdr:col>29</xdr:col>
      <xdr:colOff>28575</xdr:colOff>
      <xdr:row>5</xdr:row>
      <xdr:rowOff>152400</xdr:rowOff>
    </xdr:from>
    <xdr:to>
      <xdr:col>39</xdr:col>
      <xdr:colOff>0</xdr:colOff>
      <xdr:row>21</xdr:row>
      <xdr:rowOff>342900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8991600" y="1343025"/>
          <a:ext cx="3790950" cy="6067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238125</xdr:colOff>
      <xdr:row>18</xdr:row>
      <xdr:rowOff>0</xdr:rowOff>
    </xdr:from>
    <xdr:ext cx="2695574" cy="1219170"/>
    <xdr:sp macro="" textlink="">
      <xdr:nvSpPr>
        <xdr:cNvPr id="15" name="AutoShape 8">
          <a:extLst>
            <a:ext uri="{FF2B5EF4-FFF2-40B4-BE49-F238E27FC236}">
              <a16:creationId xmlns:a16="http://schemas.microsoft.com/office/drawing/2014/main" id="{00000000-0008-0000-0100-00000F000000}"/>
            </a:ext>
          </a:extLst>
        </xdr:cNvPr>
        <xdr:cNvSpPr>
          <a:spLocks noChangeArrowheads="1"/>
        </xdr:cNvSpPr>
      </xdr:nvSpPr>
      <xdr:spPr bwMode="auto">
        <a:xfrm>
          <a:off x="5191125" y="592455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29</xdr:col>
      <xdr:colOff>485775</xdr:colOff>
      <xdr:row>13</xdr:row>
      <xdr:rowOff>104775</xdr:rowOff>
    </xdr:from>
    <xdr:ext cx="2971800" cy="800101"/>
    <xdr:sp macro="" textlink="">
      <xdr:nvSpPr>
        <xdr:cNvPr id="17" name="AutoShape 8">
          <a:extLst>
            <a:ext uri="{FF2B5EF4-FFF2-40B4-BE49-F238E27FC236}">
              <a16:creationId xmlns:a16="http://schemas.microsoft.com/office/drawing/2014/main" id="{00000000-0008-0000-0100-000011000000}"/>
            </a:ext>
          </a:extLst>
        </xdr:cNvPr>
        <xdr:cNvSpPr>
          <a:spLocks noChangeArrowheads="1"/>
        </xdr:cNvSpPr>
      </xdr:nvSpPr>
      <xdr:spPr bwMode="auto">
        <a:xfrm>
          <a:off x="9448800" y="4124325"/>
          <a:ext cx="2971800" cy="800101"/>
        </a:xfrm>
        <a:prstGeom prst="wedgeRectCallout">
          <a:avLst>
            <a:gd name="adj1" fmla="val 3048"/>
            <a:gd name="adj2" fmla="val -74243"/>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「うち限度額」、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twoCellAnchor>
    <xdr:from>
      <xdr:col>0</xdr:col>
      <xdr:colOff>28575</xdr:colOff>
      <xdr:row>22</xdr:row>
      <xdr:rowOff>9525</xdr:rowOff>
    </xdr:from>
    <xdr:to>
      <xdr:col>39</xdr:col>
      <xdr:colOff>19050</xdr:colOff>
      <xdr:row>22</xdr:row>
      <xdr:rowOff>348375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8575" y="7458075"/>
          <a:ext cx="12773025" cy="338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6"/>
  <sheetViews>
    <sheetView tabSelected="1" view="pageBreakPreview" zoomScaleNormal="100" zoomScaleSheetLayoutView="100" workbookViewId="0">
      <selection activeCell="B1" sqref="B1:J1"/>
    </sheetView>
  </sheetViews>
  <sheetFormatPr defaultColWidth="15.5703125" defaultRowHeight="15" customHeight="1" x14ac:dyDescent="0.15"/>
  <cols>
    <col min="1" max="1" width="0.85546875" style="2" customWidth="1"/>
    <col min="2" max="2" width="17.5703125" style="2" customWidth="1"/>
    <col min="3" max="5" width="13.28515625" style="2" customWidth="1"/>
    <col min="6" max="7" width="12.7109375" style="2" customWidth="1"/>
    <col min="8" max="8" width="10.28515625" style="2" bestFit="1" customWidth="1"/>
    <col min="9" max="9" width="9.7109375" style="2" customWidth="1"/>
    <col min="10" max="10" width="25.140625" style="1" customWidth="1"/>
    <col min="11" max="11" width="11" style="1" customWidth="1"/>
    <col min="12" max="12" width="17.42578125" style="1" customWidth="1"/>
    <col min="13" max="16384" width="15.5703125" style="1"/>
  </cols>
  <sheetData>
    <row r="1" spans="1:12" ht="20.25" customHeight="1" x14ac:dyDescent="0.15">
      <c r="A1" s="36"/>
      <c r="B1" s="314" t="s">
        <v>107</v>
      </c>
      <c r="C1" s="314"/>
      <c r="D1" s="314"/>
      <c r="E1" s="314"/>
      <c r="F1" s="314"/>
      <c r="G1" s="314"/>
      <c r="H1" s="314"/>
      <c r="I1" s="314"/>
      <c r="J1" s="314"/>
    </row>
    <row r="2" spans="1:12" ht="20.25" customHeight="1" x14ac:dyDescent="0.15">
      <c r="A2" s="10"/>
      <c r="B2" s="10"/>
      <c r="C2" s="10"/>
      <c r="D2" s="10"/>
      <c r="E2" s="10"/>
      <c r="F2" s="10"/>
      <c r="G2" s="10"/>
      <c r="H2" s="10"/>
      <c r="I2" s="10"/>
    </row>
    <row r="3" spans="1:12" s="4" customFormat="1" ht="20.25" customHeight="1" x14ac:dyDescent="0.15">
      <c r="A3" s="11"/>
      <c r="B3" s="31" t="s">
        <v>63</v>
      </c>
      <c r="C3" s="333" t="str">
        <f>IF(収支簿記載例!AG1="","",収支簿記載例!AG1)</f>
        <v>○○県○○市</v>
      </c>
      <c r="D3" s="334"/>
      <c r="E3" s="335"/>
      <c r="F3" s="10"/>
      <c r="G3" s="11"/>
      <c r="H3" s="11"/>
      <c r="I3" s="11"/>
    </row>
    <row r="4" spans="1:12" s="4" customFormat="1" ht="20.25" customHeight="1" x14ac:dyDescent="0.15">
      <c r="A4" s="348"/>
      <c r="B4" s="31" t="s">
        <v>64</v>
      </c>
      <c r="C4" s="333" t="str">
        <f>IF(収支簿記載例!O2="","",収支簿記載例!O2)</f>
        <v>ＰＰＰ／ＰＦＩ導入のためのアドバイザリー活用事業</v>
      </c>
      <c r="D4" s="334"/>
      <c r="E4" s="335"/>
      <c r="F4" s="12"/>
      <c r="G4" s="14"/>
      <c r="H4" s="17"/>
      <c r="I4" s="17"/>
    </row>
    <row r="5" spans="1:12" s="4" customFormat="1" ht="20.25" customHeight="1" x14ac:dyDescent="0.15">
      <c r="A5" s="348"/>
      <c r="B5" s="31" t="s">
        <v>78</v>
      </c>
      <c r="C5" s="333" t="str">
        <f>IF(収支簿記載例!AG2="","",収支簿記載例!AG2)</f>
        <v>○○県○○市●●体育館ＰＰＰ／ＰＦＩ導入可能性調査等アドバイザリー活用事業</v>
      </c>
      <c r="D5" s="334"/>
      <c r="E5" s="335"/>
      <c r="F5" s="12"/>
      <c r="G5" s="14"/>
      <c r="H5" s="17"/>
      <c r="I5" s="17"/>
    </row>
    <row r="6" spans="1:12" s="4" customFormat="1" ht="20.25" customHeight="1" x14ac:dyDescent="0.15">
      <c r="A6" s="348"/>
      <c r="B6" s="13"/>
      <c r="C6" s="11"/>
      <c r="D6" s="11"/>
      <c r="E6" s="11"/>
      <c r="F6" s="40"/>
      <c r="G6" s="40"/>
      <c r="H6" s="40"/>
      <c r="I6" s="40"/>
    </row>
    <row r="7" spans="1:12" s="4" customFormat="1" ht="20.25" customHeight="1" thickBot="1" x14ac:dyDescent="0.2">
      <c r="A7" s="348"/>
      <c r="B7" s="54" t="s">
        <v>90</v>
      </c>
      <c r="C7" s="11"/>
      <c r="D7" s="11"/>
      <c r="E7" s="41" t="s">
        <v>82</v>
      </c>
      <c r="F7" s="40"/>
      <c r="G7" s="40"/>
      <c r="H7" s="40"/>
      <c r="I7" s="41" t="s">
        <v>82</v>
      </c>
    </row>
    <row r="8" spans="1:12" s="4" customFormat="1" ht="18.75" customHeight="1" x14ac:dyDescent="0.15">
      <c r="A8" s="348"/>
      <c r="B8" s="349" t="s">
        <v>66</v>
      </c>
      <c r="C8" s="351" t="s">
        <v>62</v>
      </c>
      <c r="D8" s="353" t="s">
        <v>74</v>
      </c>
      <c r="E8" s="355" t="s">
        <v>67</v>
      </c>
      <c r="F8" s="42"/>
      <c r="G8" s="319" t="s">
        <v>83</v>
      </c>
      <c r="H8" s="320"/>
      <c r="I8" s="321"/>
    </row>
    <row r="9" spans="1:12" s="4" customFormat="1" ht="18.75" customHeight="1" x14ac:dyDescent="0.15">
      <c r="A9" s="348"/>
      <c r="B9" s="350"/>
      <c r="C9" s="352"/>
      <c r="D9" s="354"/>
      <c r="E9" s="356"/>
      <c r="F9" s="42"/>
      <c r="G9" s="322"/>
      <c r="H9" s="323"/>
      <c r="I9" s="324"/>
    </row>
    <row r="10" spans="1:12" s="4" customFormat="1" ht="24.95" customHeight="1" x14ac:dyDescent="0.15">
      <c r="A10" s="348"/>
      <c r="B10" s="32" t="s">
        <v>73</v>
      </c>
      <c r="C10" s="18">
        <v>20000000</v>
      </c>
      <c r="D10" s="19">
        <f>E10-C10</f>
        <v>0</v>
      </c>
      <c r="E10" s="20">
        <f>SUMIF(収支簿記載例!$L$7:$L$3095,$B10,収支簿記載例!$U$7:$U$3095)</f>
        <v>20000000</v>
      </c>
      <c r="F10" s="43"/>
      <c r="G10" s="44" t="s">
        <v>84</v>
      </c>
      <c r="H10" s="325">
        <v>45170</v>
      </c>
      <c r="I10" s="326"/>
      <c r="K10" s="4">
        <f>G21*VLOOKUP($C$4,【削除禁止】収支簿データ!C2:D14,2,0)</f>
        <v>30500000</v>
      </c>
      <c r="L10" s="4" t="s">
        <v>77</v>
      </c>
    </row>
    <row r="11" spans="1:12" s="4" customFormat="1" ht="24.95" customHeight="1" x14ac:dyDescent="0.15">
      <c r="A11" s="348"/>
      <c r="B11" s="33" t="s">
        <v>14</v>
      </c>
      <c r="C11" s="18"/>
      <c r="D11" s="19">
        <f>E11-C11</f>
        <v>0</v>
      </c>
      <c r="E11" s="20">
        <f>SUMIF(収支簿記載例!$L$7:$L$3095,$B11,収支簿記載例!$U$7:$U$3095)</f>
        <v>0</v>
      </c>
      <c r="F11" s="42"/>
      <c r="G11" s="44" t="s">
        <v>85</v>
      </c>
      <c r="H11" s="329">
        <f>SUMIF(収支簿記載例!$O$7:$O$3095,【削除禁止】収支簿データ!$B19,収支簿記載例!$U$7:$U$3095)</f>
        <v>10000000</v>
      </c>
      <c r="I11" s="330"/>
    </row>
    <row r="12" spans="1:12" s="4" customFormat="1" ht="24.95" customHeight="1" thickBot="1" x14ac:dyDescent="0.2">
      <c r="A12" s="348"/>
      <c r="B12" s="32" t="s">
        <v>75</v>
      </c>
      <c r="C12" s="18"/>
      <c r="D12" s="19">
        <f>E12-C12</f>
        <v>0</v>
      </c>
      <c r="E12" s="20">
        <f>SUMIF(収支簿記載例!$L$7:$L$3095,$B12,収支簿記載例!$U$7:$U$3095)</f>
        <v>0</v>
      </c>
      <c r="F12" s="42"/>
      <c r="G12" s="45" t="s">
        <v>86</v>
      </c>
      <c r="H12" s="331">
        <f>E10-H11</f>
        <v>10000000</v>
      </c>
      <c r="I12" s="332"/>
    </row>
    <row r="13" spans="1:12" s="4" customFormat="1" ht="24.95" customHeight="1" x14ac:dyDescent="0.15">
      <c r="A13" s="348"/>
      <c r="B13" s="34" t="s">
        <v>68</v>
      </c>
      <c r="C13" s="21">
        <v>36000000</v>
      </c>
      <c r="D13" s="22">
        <f>E13-C13</f>
        <v>5000000</v>
      </c>
      <c r="E13" s="23">
        <f>E21-SUM(E10:E12)</f>
        <v>41000000</v>
      </c>
      <c r="F13" s="42"/>
      <c r="G13" s="46"/>
      <c r="H13" s="47"/>
      <c r="I13" s="48"/>
    </row>
    <row r="14" spans="1:12" s="4" customFormat="1" ht="24.95" customHeight="1" thickBot="1" x14ac:dyDescent="0.2">
      <c r="A14" s="348"/>
      <c r="B14" s="35" t="s">
        <v>69</v>
      </c>
      <c r="C14" s="24">
        <f>SUM(C10:C13)</f>
        <v>56000000</v>
      </c>
      <c r="D14" s="25">
        <f>SUM(D10:D13)</f>
        <v>5000000</v>
      </c>
      <c r="E14" s="26">
        <f>SUM(E10:E13)</f>
        <v>61000000</v>
      </c>
      <c r="F14" s="49"/>
      <c r="G14" s="50"/>
      <c r="H14" s="50"/>
      <c r="I14" s="50"/>
    </row>
    <row r="15" spans="1:12" s="4" customFormat="1" ht="20.25" customHeight="1" x14ac:dyDescent="0.15">
      <c r="A15" s="348"/>
      <c r="B15" s="13"/>
      <c r="C15" s="14"/>
      <c r="D15" s="14"/>
      <c r="E15" s="14"/>
      <c r="F15" s="51"/>
      <c r="G15" s="51"/>
      <c r="H15" s="51"/>
      <c r="I15" s="51"/>
    </row>
    <row r="16" spans="1:12" s="4" customFormat="1" ht="20.25" customHeight="1" thickBot="1" x14ac:dyDescent="0.2">
      <c r="A16" s="348"/>
      <c r="B16" s="53" t="s">
        <v>91</v>
      </c>
      <c r="C16" s="14"/>
      <c r="D16" s="14"/>
      <c r="E16" s="14"/>
      <c r="F16" s="15"/>
      <c r="G16" s="15"/>
      <c r="H16" s="16"/>
      <c r="I16" s="16" t="s">
        <v>65</v>
      </c>
    </row>
    <row r="17" spans="1:9" s="4" customFormat="1" ht="18.75" customHeight="1" x14ac:dyDescent="0.15">
      <c r="A17" s="348"/>
      <c r="B17" s="342" t="s">
        <v>70</v>
      </c>
      <c r="C17" s="344" t="s">
        <v>62</v>
      </c>
      <c r="D17" s="346" t="s">
        <v>74</v>
      </c>
      <c r="E17" s="357" t="s">
        <v>67</v>
      </c>
      <c r="F17" s="336" t="s">
        <v>81</v>
      </c>
      <c r="G17" s="337"/>
      <c r="H17" s="338" t="s">
        <v>71</v>
      </c>
      <c r="I17" s="339"/>
    </row>
    <row r="18" spans="1:9" s="4" customFormat="1" ht="18.75" customHeight="1" x14ac:dyDescent="0.15">
      <c r="A18" s="348"/>
      <c r="B18" s="343"/>
      <c r="C18" s="345"/>
      <c r="D18" s="347"/>
      <c r="E18" s="358"/>
      <c r="F18" s="29" t="s">
        <v>79</v>
      </c>
      <c r="G18" s="30" t="s">
        <v>80</v>
      </c>
      <c r="H18" s="340"/>
      <c r="I18" s="341"/>
    </row>
    <row r="19" spans="1:9" s="4" customFormat="1" ht="24.95" customHeight="1" x14ac:dyDescent="0.15">
      <c r="A19" s="348"/>
      <c r="B19" s="33" t="s">
        <v>98</v>
      </c>
      <c r="C19" s="18">
        <v>56000000</v>
      </c>
      <c r="D19" s="19">
        <f>E19-C19</f>
        <v>5000000</v>
      </c>
      <c r="E19" s="20">
        <f>SUMIF(収支簿記載例!$L$7:$L$3095,$B19,収支簿記載例!$X$7:$X$3095)</f>
        <v>61000000</v>
      </c>
      <c r="F19" s="55">
        <f>SUMIF(収支簿記載例!$L$7:$L$3095,$B19,収支簿記載例!$AA$7:$AA$3095)</f>
        <v>61000000</v>
      </c>
      <c r="G19" s="27">
        <f>SUMIF(収支簿記載例!$L$7:$L$3095,$B19,収支簿記載例!$AD$7:$AD$3095)</f>
        <v>61000000</v>
      </c>
      <c r="H19" s="327">
        <f>SUMIF(収支簿記載例!$L$7:$L$3095,$B19,収支簿記載例!$AJ$7:$AJ$3095)</f>
        <v>0</v>
      </c>
      <c r="I19" s="328"/>
    </row>
    <row r="20" spans="1:9" s="4" customFormat="1" ht="24.95" customHeight="1" x14ac:dyDescent="0.15">
      <c r="A20" s="348"/>
      <c r="B20" s="34"/>
      <c r="C20" s="21"/>
      <c r="D20" s="22">
        <f>E20-C20</f>
        <v>0</v>
      </c>
      <c r="E20" s="23">
        <f>SUMIF(収支簿記載例!$L$7:$L$3095,$B20,収支簿記載例!$X$7:$X$3095)</f>
        <v>0</v>
      </c>
      <c r="F20" s="56">
        <f>SUMIF(収支簿記載例!$L$7:$L$3095,$B20,収支簿記載例!$AA$7:$AA$3095)</f>
        <v>0</v>
      </c>
      <c r="G20" s="28">
        <f>SUMIF(収支簿記載例!$L$7:$L$3095,$B20,収支簿記載例!$AD$7:$AD$3095)</f>
        <v>0</v>
      </c>
      <c r="H20" s="317">
        <f>SUMIF(収支簿記載例!$L$7:$L$3095,$B20,収支簿記載例!$AJ$7:$AJ$3095)</f>
        <v>0</v>
      </c>
      <c r="I20" s="318"/>
    </row>
    <row r="21" spans="1:9" s="4" customFormat="1" ht="24.95" customHeight="1" thickBot="1" x14ac:dyDescent="0.2">
      <c r="A21" s="348"/>
      <c r="B21" s="35" t="s">
        <v>69</v>
      </c>
      <c r="C21" s="24">
        <f t="shared" ref="C21:H21" si="0">SUM(C19:C20)</f>
        <v>56000000</v>
      </c>
      <c r="D21" s="25">
        <f t="shared" si="0"/>
        <v>5000000</v>
      </c>
      <c r="E21" s="26">
        <f t="shared" si="0"/>
        <v>61000000</v>
      </c>
      <c r="F21" s="38">
        <f t="shared" si="0"/>
        <v>61000000</v>
      </c>
      <c r="G21" s="39">
        <f t="shared" si="0"/>
        <v>61000000</v>
      </c>
      <c r="H21" s="315">
        <f t="shared" si="0"/>
        <v>0</v>
      </c>
      <c r="I21" s="316"/>
    </row>
    <row r="22" spans="1:9" s="4" customFormat="1" ht="3.95" customHeight="1" x14ac:dyDescent="0.15">
      <c r="G22" s="5"/>
      <c r="H22" s="5"/>
      <c r="I22" s="9"/>
    </row>
    <row r="23" spans="1:9" s="4" customFormat="1" ht="24.75" customHeight="1" x14ac:dyDescent="0.15">
      <c r="B23" s="303" t="s">
        <v>92</v>
      </c>
      <c r="C23" s="304">
        <f>C14-C21</f>
        <v>0</v>
      </c>
      <c r="D23" s="304">
        <f>D14-D21</f>
        <v>0</v>
      </c>
      <c r="E23" s="304">
        <f>E14-E21</f>
        <v>0</v>
      </c>
    </row>
    <row r="24" spans="1:9" s="4" customFormat="1" ht="24.75" customHeight="1" x14ac:dyDescent="0.15"/>
    <row r="25" spans="1:9" s="4" customFormat="1" ht="24.75" customHeight="1" x14ac:dyDescent="0.15"/>
    <row r="26" spans="1:9" s="4" customFormat="1" ht="24.75" customHeight="1" x14ac:dyDescent="0.15"/>
    <row r="27" spans="1:9" s="4" customFormat="1" ht="24.75" customHeight="1" x14ac:dyDescent="0.15"/>
    <row r="28" spans="1:9" s="4" customFormat="1" ht="24.75" customHeight="1" x14ac:dyDescent="0.15"/>
    <row r="29" spans="1:9" s="4" customFormat="1" ht="13.5" x14ac:dyDescent="0.15"/>
    <row r="30" spans="1:9" s="4" customFormat="1" ht="13.5" x14ac:dyDescent="0.15"/>
    <row r="31" spans="1:9" s="4" customFormat="1" ht="13.5" x14ac:dyDescent="0.15"/>
    <row r="32" spans="1:9" s="4" customFormat="1" ht="13.5" x14ac:dyDescent="0.15"/>
    <row r="33" spans="2:2" s="4" customFormat="1" ht="13.5" x14ac:dyDescent="0.15"/>
    <row r="34" spans="2:2" s="4" customFormat="1" ht="13.5" x14ac:dyDescent="0.15"/>
    <row r="35" spans="2:2" s="4" customFormat="1" ht="13.5" x14ac:dyDescent="0.15"/>
    <row r="36" spans="2:2" s="4" customFormat="1" ht="13.5" x14ac:dyDescent="0.15"/>
    <row r="37" spans="2:2" s="4" customFormat="1" ht="13.5" x14ac:dyDescent="0.15"/>
    <row r="38" spans="2:2" s="4" customFormat="1" ht="13.5" x14ac:dyDescent="0.15"/>
    <row r="39" spans="2:2" s="4" customFormat="1" ht="13.5" x14ac:dyDescent="0.15"/>
    <row r="40" spans="2:2" s="4" customFormat="1" ht="13.5" x14ac:dyDescent="0.15"/>
    <row r="41" spans="2:2" s="4" customFormat="1" ht="13.5" x14ac:dyDescent="0.15"/>
    <row r="42" spans="2:2" s="4" customFormat="1" ht="13.5" x14ac:dyDescent="0.15"/>
    <row r="43" spans="2:2" s="4" customFormat="1" ht="13.5" x14ac:dyDescent="0.15">
      <c r="B43" s="6"/>
    </row>
    <row r="44" spans="2:2" ht="15" customHeight="1" x14ac:dyDescent="0.15">
      <c r="B44" s="4"/>
    </row>
    <row r="96" spans="1:1" ht="15" customHeight="1" x14ac:dyDescent="0.15">
      <c r="A96" s="3"/>
    </row>
  </sheetData>
  <sheetProtection algorithmName="SHA-512" hashValue="ipeA3Q6c0iOXp8y0PYnK+5sZbQUHGzkAmxslCwr0iJeP0h1waLBU6xrQSWP9hpgvFE2tIL62FcpUmF5LzC7SoQ==" saltValue="LXrbtVxaWSbou0Gm5SaKag==" spinCount="100000" sheet="1" objects="1" scenarios="1"/>
  <mergeCells count="22">
    <mergeCell ref="A4:A21"/>
    <mergeCell ref="C4:E4"/>
    <mergeCell ref="B8:B9"/>
    <mergeCell ref="C8:C9"/>
    <mergeCell ref="D8:D9"/>
    <mergeCell ref="E8:E9"/>
    <mergeCell ref="E17:E18"/>
    <mergeCell ref="B1:J1"/>
    <mergeCell ref="H21:I21"/>
    <mergeCell ref="H20:I20"/>
    <mergeCell ref="G8:I9"/>
    <mergeCell ref="H10:I10"/>
    <mergeCell ref="H19:I19"/>
    <mergeCell ref="H11:I11"/>
    <mergeCell ref="H12:I12"/>
    <mergeCell ref="C5:E5"/>
    <mergeCell ref="F17:G17"/>
    <mergeCell ref="H17:I18"/>
    <mergeCell ref="C3:E3"/>
    <mergeCell ref="B17:B18"/>
    <mergeCell ref="C17:C18"/>
    <mergeCell ref="D17:D18"/>
  </mergeCells>
  <phoneticPr fontId="1"/>
  <conditionalFormatting sqref="E13">
    <cfRule type="expression" dxfId="14" priority="9" stopIfTrue="1">
      <formula>$E$13&lt;0</formula>
    </cfRule>
  </conditionalFormatting>
  <conditionalFormatting sqref="E10">
    <cfRule type="expression" dxfId="13" priority="14" stopIfTrue="1">
      <formula>E10&gt;K10</formula>
    </cfRule>
    <cfRule type="expression" dxfId="12" priority="15" stopIfTrue="1">
      <formula>E10&gt;C10</formula>
    </cfRule>
  </conditionalFormatting>
  <conditionalFormatting sqref="F21">
    <cfRule type="expression" dxfId="11" priority="4" stopIfTrue="1">
      <formula>AND(OR(C4="ＰＰＰ／ＰＦＩ導入のためのアドバイザリー活用事業"), F21&lt;4000000)</formula>
    </cfRule>
  </conditionalFormatting>
  <conditionalFormatting sqref="C23">
    <cfRule type="expression" dxfId="10" priority="3">
      <formula>C23&lt;&gt;0</formula>
    </cfRule>
  </conditionalFormatting>
  <conditionalFormatting sqref="D23">
    <cfRule type="expression" dxfId="9" priority="2">
      <formula>D23&lt;&gt;0</formula>
    </cfRule>
  </conditionalFormatting>
  <conditionalFormatting sqref="E23">
    <cfRule type="expression" dxfId="8" priority="1">
      <formula>E23&lt;&gt;0</formula>
    </cfRule>
  </conditionalFormatting>
  <dataValidations count="1">
    <dataValidation imeMode="halfAlpha" allowBlank="1" showInputMessage="1" showErrorMessage="1" sqref="C10:C13 H10:I10 C19:C20" xr:uid="{00000000-0002-0000-0000-000000000000}"/>
  </dataValidations>
  <printOptions horizontalCentered="1"/>
  <pageMargins left="0.39370078740157483" right="0.39370078740157483" top="0.59055118110236227" bottom="0.19685039370078741" header="0.31496062992125984" footer="0.31496062992125984"/>
  <pageSetup paperSize="9" scale="82" fitToHeight="0"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R23"/>
  <sheetViews>
    <sheetView showGridLines="0" view="pageBreakPreview" zoomScaleNormal="100" zoomScaleSheetLayoutView="100" workbookViewId="0">
      <selection activeCell="F14" sqref="F14"/>
    </sheetView>
  </sheetViews>
  <sheetFormatPr defaultColWidth="9.140625" defaultRowHeight="12" x14ac:dyDescent="0.15"/>
  <cols>
    <col min="1" max="1" width="4.7109375" style="104" customWidth="1"/>
    <col min="2" max="2" width="0.85546875" style="104" customWidth="1"/>
    <col min="3" max="3" width="10.7109375" style="104" customWidth="1"/>
    <col min="4" max="5" width="0.85546875" style="104" customWidth="1"/>
    <col min="6" max="6" width="20.7109375" style="104" customWidth="1"/>
    <col min="7" max="8" width="0.85546875" style="104" customWidth="1"/>
    <col min="9" max="9" width="20.7109375" style="104" customWidth="1"/>
    <col min="10" max="11" width="0.85546875" style="104" customWidth="1"/>
    <col min="12" max="12" width="9.7109375" style="104" customWidth="1"/>
    <col min="13" max="14" width="0.85546875" style="104" customWidth="1"/>
    <col min="15" max="15" width="9.7109375" style="104" customWidth="1"/>
    <col min="16" max="17" width="0.85546875" style="104" customWidth="1"/>
    <col min="18" max="18" width="7.7109375" style="104" bestFit="1" customWidth="1"/>
    <col min="19" max="20" width="0.85546875" style="104" customWidth="1"/>
    <col min="21" max="21" width="11.7109375" style="104" customWidth="1"/>
    <col min="22" max="23" width="0.85546875" style="104" customWidth="1"/>
    <col min="24" max="24" width="11.7109375" style="104" customWidth="1"/>
    <col min="25" max="26" width="0.85546875" style="104" customWidth="1"/>
    <col min="27" max="27" width="12.7109375" style="104" customWidth="1"/>
    <col min="28" max="29" width="0.85546875" style="104" customWidth="1"/>
    <col min="30" max="30" width="12.7109375" style="104" customWidth="1"/>
    <col min="31" max="32" width="0.85546875" style="104" customWidth="1"/>
    <col min="33" max="33" width="9.5703125" style="104" customWidth="1"/>
    <col min="34" max="35" width="0.85546875" style="104" customWidth="1"/>
    <col min="36" max="36" width="12.7109375" style="104" customWidth="1"/>
    <col min="37" max="38" width="0.85546875" style="104" customWidth="1"/>
    <col min="39" max="39" width="17.140625" style="104" customWidth="1"/>
    <col min="40" max="40" width="0.85546875" style="104" customWidth="1"/>
    <col min="41" max="41" width="6.85546875" style="104" customWidth="1"/>
    <col min="42" max="42" width="50.85546875" style="106" customWidth="1"/>
    <col min="43" max="43" width="44.140625" style="106" customWidth="1"/>
    <col min="44" max="44" width="29.7109375" style="106" customWidth="1"/>
    <col min="45" max="49" width="12.7109375" style="104" customWidth="1"/>
    <col min="50" max="16384" width="9.140625" style="104"/>
  </cols>
  <sheetData>
    <row r="1" spans="1:40" ht="32.1" customHeight="1" x14ac:dyDescent="0.15">
      <c r="AA1" s="376" t="s">
        <v>52</v>
      </c>
      <c r="AB1" s="377"/>
      <c r="AC1" s="377"/>
      <c r="AD1" s="377"/>
      <c r="AE1" s="105"/>
      <c r="AF1" s="105"/>
      <c r="AG1" s="378" t="s">
        <v>87</v>
      </c>
      <c r="AH1" s="378"/>
      <c r="AI1" s="378"/>
      <c r="AJ1" s="378"/>
      <c r="AK1" s="378"/>
      <c r="AL1" s="378"/>
      <c r="AM1" s="378"/>
    </row>
    <row r="2" spans="1:40" ht="32.1" customHeight="1" x14ac:dyDescent="0.15">
      <c r="C2" s="107" t="s">
        <v>41</v>
      </c>
      <c r="D2" s="108"/>
      <c r="E2" s="379" t="s">
        <v>3</v>
      </c>
      <c r="F2" s="379"/>
      <c r="G2" s="379"/>
      <c r="H2" s="379"/>
      <c r="I2" s="379"/>
      <c r="J2" s="380" t="s">
        <v>20</v>
      </c>
      <c r="K2" s="381"/>
      <c r="L2" s="381"/>
      <c r="M2" s="381"/>
      <c r="N2" s="381"/>
      <c r="O2" s="379" t="s">
        <v>93</v>
      </c>
      <c r="P2" s="379"/>
      <c r="Q2" s="379"/>
      <c r="R2" s="379"/>
      <c r="S2" s="379"/>
      <c r="T2" s="379"/>
      <c r="U2" s="379"/>
      <c r="V2" s="379"/>
      <c r="W2" s="379"/>
      <c r="X2" s="379"/>
      <c r="Y2" s="110"/>
      <c r="Z2" s="111"/>
      <c r="AA2" s="376" t="s">
        <v>21</v>
      </c>
      <c r="AB2" s="377"/>
      <c r="AC2" s="377"/>
      <c r="AD2" s="377"/>
      <c r="AE2" s="105"/>
      <c r="AF2" s="105"/>
      <c r="AG2" s="382" t="s">
        <v>99</v>
      </c>
      <c r="AH2" s="382"/>
      <c r="AI2" s="382"/>
      <c r="AJ2" s="382"/>
      <c r="AK2" s="382"/>
      <c r="AL2" s="382"/>
      <c r="AM2" s="382"/>
      <c r="AN2" s="110" t="s">
        <v>5</v>
      </c>
    </row>
    <row r="3" spans="1:40" ht="6" customHeight="1" x14ac:dyDescent="0.15"/>
    <row r="4" spans="1:40" x14ac:dyDescent="0.15">
      <c r="A4" s="368" t="s">
        <v>17</v>
      </c>
      <c r="B4" s="112"/>
      <c r="C4" s="370" t="s">
        <v>4</v>
      </c>
      <c r="D4" s="113"/>
      <c r="E4" s="114"/>
      <c r="F4" s="372" t="s">
        <v>6</v>
      </c>
      <c r="G4" s="113"/>
      <c r="H4" s="114"/>
      <c r="I4" s="372" t="s">
        <v>50</v>
      </c>
      <c r="J4" s="113"/>
      <c r="K4" s="114"/>
      <c r="L4" s="372" t="s">
        <v>51</v>
      </c>
      <c r="M4" s="372"/>
      <c r="N4" s="372"/>
      <c r="O4" s="372"/>
      <c r="P4" s="115"/>
      <c r="Q4" s="116"/>
      <c r="R4" s="374" t="s">
        <v>19</v>
      </c>
      <c r="S4" s="115"/>
      <c r="T4" s="117"/>
      <c r="U4" s="359" t="s">
        <v>8</v>
      </c>
      <c r="V4" s="117"/>
      <c r="W4" s="118"/>
      <c r="X4" s="361" t="s">
        <v>7</v>
      </c>
      <c r="Y4" s="119"/>
      <c r="Z4" s="119"/>
      <c r="AA4" s="119"/>
      <c r="AB4" s="119"/>
      <c r="AC4" s="119"/>
      <c r="AD4" s="119"/>
      <c r="AE4" s="119"/>
      <c r="AF4" s="120"/>
      <c r="AG4" s="119"/>
      <c r="AH4" s="119"/>
      <c r="AI4" s="120"/>
      <c r="AJ4" s="119"/>
      <c r="AK4" s="119"/>
      <c r="AL4" s="121"/>
      <c r="AM4" s="363" t="s">
        <v>16</v>
      </c>
      <c r="AN4" s="122"/>
    </row>
    <row r="5" spans="1:40" ht="12.75" thickBot="1" x14ac:dyDescent="0.2">
      <c r="A5" s="369"/>
      <c r="B5" s="123"/>
      <c r="C5" s="371"/>
      <c r="D5" s="124"/>
      <c r="E5" s="125"/>
      <c r="F5" s="373"/>
      <c r="G5" s="124"/>
      <c r="H5" s="125"/>
      <c r="I5" s="373"/>
      <c r="J5" s="124"/>
      <c r="K5" s="125"/>
      <c r="L5" s="373"/>
      <c r="M5" s="373"/>
      <c r="N5" s="373"/>
      <c r="O5" s="373"/>
      <c r="P5" s="126"/>
      <c r="Q5" s="127"/>
      <c r="R5" s="375"/>
      <c r="S5" s="126"/>
      <c r="T5" s="128"/>
      <c r="U5" s="360"/>
      <c r="V5" s="129"/>
      <c r="W5" s="130"/>
      <c r="X5" s="362"/>
      <c r="Y5" s="131"/>
      <c r="Z5" s="132"/>
      <c r="AA5" s="133" t="s">
        <v>9</v>
      </c>
      <c r="AB5" s="133"/>
      <c r="AC5" s="134"/>
      <c r="AD5" s="133" t="s">
        <v>10</v>
      </c>
      <c r="AE5" s="135"/>
      <c r="AF5" s="365" t="s">
        <v>18</v>
      </c>
      <c r="AG5" s="366"/>
      <c r="AH5" s="367"/>
      <c r="AI5" s="132"/>
      <c r="AJ5" s="133" t="s">
        <v>11</v>
      </c>
      <c r="AK5" s="136"/>
      <c r="AL5" s="137"/>
      <c r="AM5" s="364"/>
      <c r="AN5" s="138"/>
    </row>
    <row r="6" spans="1:40" ht="12.75" thickTop="1" x14ac:dyDescent="0.15">
      <c r="A6" s="139"/>
      <c r="B6" s="140"/>
      <c r="C6" s="109"/>
      <c r="D6" s="109"/>
      <c r="E6" s="141"/>
      <c r="F6" s="107"/>
      <c r="G6" s="109"/>
      <c r="H6" s="141"/>
      <c r="I6" s="107"/>
      <c r="J6" s="109"/>
      <c r="K6" s="141"/>
      <c r="L6" s="107"/>
      <c r="M6" s="107"/>
      <c r="N6" s="107"/>
      <c r="O6" s="107"/>
      <c r="P6" s="142"/>
      <c r="Q6" s="143"/>
      <c r="R6" s="144"/>
      <c r="S6" s="142"/>
      <c r="T6" s="145"/>
      <c r="U6" s="146"/>
      <c r="V6" s="145"/>
      <c r="W6" s="147"/>
      <c r="X6" s="148"/>
      <c r="Y6" s="149"/>
      <c r="Z6" s="141"/>
      <c r="AA6" s="109"/>
      <c r="AB6" s="109"/>
      <c r="AC6" s="150"/>
      <c r="AD6" s="109"/>
      <c r="AE6" s="151"/>
      <c r="AF6" s="109"/>
      <c r="AG6" s="109"/>
      <c r="AH6" s="109"/>
      <c r="AI6" s="141"/>
      <c r="AJ6" s="109"/>
      <c r="AK6" s="109"/>
      <c r="AL6" s="152"/>
      <c r="AM6" s="153"/>
      <c r="AN6" s="154"/>
    </row>
    <row r="7" spans="1:40" ht="30" customHeight="1" x14ac:dyDescent="0.15">
      <c r="A7" s="62">
        <v>1</v>
      </c>
      <c r="B7" s="89"/>
      <c r="C7" s="307">
        <v>45152</v>
      </c>
      <c r="D7" s="90"/>
      <c r="E7" s="89"/>
      <c r="F7" s="311" t="s">
        <v>106</v>
      </c>
      <c r="G7" s="93"/>
      <c r="H7" s="312"/>
      <c r="I7" s="311" t="s">
        <v>104</v>
      </c>
      <c r="J7" s="90"/>
      <c r="K7" s="89"/>
      <c r="L7" s="61" t="s">
        <v>95</v>
      </c>
      <c r="M7" s="90"/>
      <c r="N7" s="91"/>
      <c r="O7" s="311" t="s">
        <v>103</v>
      </c>
      <c r="P7" s="92"/>
      <c r="Q7" s="93"/>
      <c r="R7" s="60" t="s">
        <v>23</v>
      </c>
      <c r="S7" s="92"/>
      <c r="T7" s="94"/>
      <c r="U7" s="59"/>
      <c r="V7" s="59"/>
      <c r="W7" s="95"/>
      <c r="X7" s="58">
        <v>25000000</v>
      </c>
      <c r="Y7" s="58"/>
      <c r="Z7" s="96"/>
      <c r="AA7" s="57">
        <v>25000000</v>
      </c>
      <c r="AB7" s="57"/>
      <c r="AC7" s="97"/>
      <c r="AD7" s="57">
        <f>AA7</f>
        <v>25000000</v>
      </c>
      <c r="AE7" s="98"/>
      <c r="AF7" s="57"/>
      <c r="AG7" s="57">
        <f>AA7-AD7</f>
        <v>0</v>
      </c>
      <c r="AH7" s="57"/>
      <c r="AI7" s="96"/>
      <c r="AJ7" s="57">
        <f>X7-AA7</f>
        <v>0</v>
      </c>
      <c r="AK7" s="90"/>
      <c r="AL7" s="155"/>
      <c r="AM7" s="156">
        <f>U7-X7</f>
        <v>-25000000</v>
      </c>
      <c r="AN7" s="157"/>
    </row>
    <row r="8" spans="1:40" ht="30" customHeight="1" x14ac:dyDescent="0.15">
      <c r="A8" s="62">
        <v>2</v>
      </c>
      <c r="B8" s="89"/>
      <c r="C8" s="307">
        <v>45170</v>
      </c>
      <c r="D8" s="90"/>
      <c r="E8" s="89"/>
      <c r="F8" s="61" t="s">
        <v>72</v>
      </c>
      <c r="G8" s="90"/>
      <c r="H8" s="89"/>
      <c r="I8" s="61" t="s">
        <v>88</v>
      </c>
      <c r="J8" s="90"/>
      <c r="K8" s="89"/>
      <c r="L8" s="61" t="s">
        <v>39</v>
      </c>
      <c r="M8" s="90"/>
      <c r="N8" s="91"/>
      <c r="O8" s="61" t="s">
        <v>48</v>
      </c>
      <c r="P8" s="92"/>
      <c r="Q8" s="93"/>
      <c r="R8" s="60" t="s">
        <v>23</v>
      </c>
      <c r="S8" s="92"/>
      <c r="T8" s="94"/>
      <c r="U8" s="59">
        <v>10000000</v>
      </c>
      <c r="V8" s="59"/>
      <c r="W8" s="95"/>
      <c r="X8" s="58"/>
      <c r="Y8" s="58"/>
      <c r="Z8" s="96"/>
      <c r="AA8" s="57"/>
      <c r="AB8" s="57"/>
      <c r="AC8" s="97"/>
      <c r="AD8" s="57">
        <f t="shared" ref="AD8:AD22" si="0">AA8</f>
        <v>0</v>
      </c>
      <c r="AE8" s="98"/>
      <c r="AF8" s="57"/>
      <c r="AG8" s="57">
        <f t="shared" ref="AG8:AG22" si="1">AA8-AD8</f>
        <v>0</v>
      </c>
      <c r="AH8" s="57"/>
      <c r="AI8" s="96"/>
      <c r="AJ8" s="57">
        <f t="shared" ref="AJ8:AJ22" si="2">X8-AA8</f>
        <v>0</v>
      </c>
      <c r="AK8" s="90"/>
      <c r="AL8" s="155"/>
      <c r="AM8" s="156">
        <f>AM7+U8-X8</f>
        <v>-15000000</v>
      </c>
      <c r="AN8" s="157"/>
    </row>
    <row r="9" spans="1:40" ht="30" customHeight="1" x14ac:dyDescent="0.15">
      <c r="A9" s="62">
        <v>3</v>
      </c>
      <c r="B9" s="89"/>
      <c r="C9" s="307">
        <v>45179</v>
      </c>
      <c r="D9" s="90"/>
      <c r="E9" s="89"/>
      <c r="F9" s="61" t="s">
        <v>101</v>
      </c>
      <c r="G9" s="90"/>
      <c r="H9" s="89"/>
      <c r="I9" s="311" t="s">
        <v>105</v>
      </c>
      <c r="J9" s="90"/>
      <c r="K9" s="89"/>
      <c r="L9" s="61" t="s">
        <v>95</v>
      </c>
      <c r="M9" s="90"/>
      <c r="N9" s="91"/>
      <c r="O9" s="311" t="s">
        <v>103</v>
      </c>
      <c r="P9" s="92"/>
      <c r="Q9" s="93"/>
      <c r="R9" s="60" t="s">
        <v>23</v>
      </c>
      <c r="S9" s="92"/>
      <c r="T9" s="94"/>
      <c r="U9" s="59"/>
      <c r="V9" s="59"/>
      <c r="W9" s="95"/>
      <c r="X9" s="58">
        <v>36000000</v>
      </c>
      <c r="Y9" s="58"/>
      <c r="Z9" s="96"/>
      <c r="AA9" s="57">
        <v>36000000</v>
      </c>
      <c r="AB9" s="57"/>
      <c r="AC9" s="97"/>
      <c r="AD9" s="57">
        <f t="shared" si="0"/>
        <v>36000000</v>
      </c>
      <c r="AE9" s="98"/>
      <c r="AF9" s="57"/>
      <c r="AG9" s="57">
        <f t="shared" si="1"/>
        <v>0</v>
      </c>
      <c r="AH9" s="57"/>
      <c r="AI9" s="96"/>
      <c r="AJ9" s="57">
        <f t="shared" si="2"/>
        <v>0</v>
      </c>
      <c r="AK9" s="90"/>
      <c r="AL9" s="155"/>
      <c r="AM9" s="156">
        <f t="shared" ref="AM9:AM22" si="3">AM8+U9-X9</f>
        <v>-51000000</v>
      </c>
      <c r="AN9" s="157"/>
    </row>
    <row r="10" spans="1:40" ht="30" customHeight="1" x14ac:dyDescent="0.15">
      <c r="A10" s="62">
        <v>4</v>
      </c>
      <c r="B10" s="89"/>
      <c r="C10" s="307"/>
      <c r="D10" s="90"/>
      <c r="E10" s="89"/>
      <c r="F10" s="61" t="s">
        <v>100</v>
      </c>
      <c r="G10" s="90"/>
      <c r="H10" s="89"/>
      <c r="I10" s="61" t="s">
        <v>89</v>
      </c>
      <c r="J10" s="90"/>
      <c r="K10" s="89"/>
      <c r="L10" s="61" t="s">
        <v>39</v>
      </c>
      <c r="M10" s="90"/>
      <c r="N10" s="91"/>
      <c r="O10" s="61" t="s">
        <v>49</v>
      </c>
      <c r="P10" s="92"/>
      <c r="Q10" s="93"/>
      <c r="R10" s="60" t="s">
        <v>102</v>
      </c>
      <c r="S10" s="92"/>
      <c r="T10" s="94"/>
      <c r="U10" s="59">
        <v>10000000</v>
      </c>
      <c r="V10" s="59"/>
      <c r="W10" s="95"/>
      <c r="X10" s="58"/>
      <c r="Y10" s="58"/>
      <c r="Z10" s="96"/>
      <c r="AA10" s="57"/>
      <c r="AB10" s="57"/>
      <c r="AC10" s="97"/>
      <c r="AD10" s="57">
        <f t="shared" si="0"/>
        <v>0</v>
      </c>
      <c r="AE10" s="98"/>
      <c r="AF10" s="57"/>
      <c r="AG10" s="57">
        <f t="shared" si="1"/>
        <v>0</v>
      </c>
      <c r="AH10" s="57"/>
      <c r="AI10" s="96"/>
      <c r="AJ10" s="57">
        <f t="shared" si="2"/>
        <v>0</v>
      </c>
      <c r="AK10" s="90"/>
      <c r="AL10" s="155"/>
      <c r="AM10" s="156">
        <f t="shared" si="3"/>
        <v>-41000000</v>
      </c>
      <c r="AN10" s="157"/>
    </row>
    <row r="11" spans="1:40" ht="30" customHeight="1" x14ac:dyDescent="0.15">
      <c r="A11" s="62">
        <v>5</v>
      </c>
      <c r="B11" s="89"/>
      <c r="C11" s="86"/>
      <c r="D11" s="90"/>
      <c r="E11" s="89"/>
      <c r="F11" s="61"/>
      <c r="G11" s="90"/>
      <c r="H11" s="89"/>
      <c r="I11" s="61"/>
      <c r="J11" s="90"/>
      <c r="K11" s="89"/>
      <c r="L11" s="61"/>
      <c r="M11" s="90"/>
      <c r="N11" s="91"/>
      <c r="O11" s="61"/>
      <c r="P11" s="92"/>
      <c r="Q11" s="93"/>
      <c r="R11" s="60"/>
      <c r="S11" s="92"/>
      <c r="T11" s="94"/>
      <c r="U11" s="59"/>
      <c r="V11" s="59"/>
      <c r="W11" s="95"/>
      <c r="X11" s="58"/>
      <c r="Y11" s="58"/>
      <c r="Z11" s="96"/>
      <c r="AA11" s="57"/>
      <c r="AB11" s="57"/>
      <c r="AC11" s="97"/>
      <c r="AD11" s="57">
        <f t="shared" si="0"/>
        <v>0</v>
      </c>
      <c r="AE11" s="98"/>
      <c r="AF11" s="57"/>
      <c r="AG11" s="57">
        <f t="shared" si="1"/>
        <v>0</v>
      </c>
      <c r="AH11" s="57"/>
      <c r="AI11" s="96"/>
      <c r="AJ11" s="57">
        <f t="shared" si="2"/>
        <v>0</v>
      </c>
      <c r="AK11" s="90"/>
      <c r="AL11" s="155"/>
      <c r="AM11" s="156">
        <f t="shared" si="3"/>
        <v>-41000000</v>
      </c>
      <c r="AN11" s="157"/>
    </row>
    <row r="12" spans="1:40" ht="30" customHeight="1" x14ac:dyDescent="0.15">
      <c r="A12" s="62"/>
      <c r="B12" s="89"/>
      <c r="C12" s="86"/>
      <c r="D12" s="90"/>
      <c r="E12" s="89"/>
      <c r="F12" s="61"/>
      <c r="G12" s="90"/>
      <c r="H12" s="89"/>
      <c r="I12" s="61"/>
      <c r="J12" s="90"/>
      <c r="K12" s="89"/>
      <c r="L12" s="61"/>
      <c r="M12" s="90"/>
      <c r="N12" s="91"/>
      <c r="O12" s="61"/>
      <c r="P12" s="92"/>
      <c r="Q12" s="93"/>
      <c r="R12" s="60"/>
      <c r="S12" s="92"/>
      <c r="T12" s="94"/>
      <c r="U12" s="59"/>
      <c r="V12" s="59"/>
      <c r="W12" s="95"/>
      <c r="X12" s="58"/>
      <c r="Y12" s="58"/>
      <c r="Z12" s="96"/>
      <c r="AA12" s="57"/>
      <c r="AB12" s="57"/>
      <c r="AC12" s="97"/>
      <c r="AD12" s="57">
        <f t="shared" si="0"/>
        <v>0</v>
      </c>
      <c r="AE12" s="98"/>
      <c r="AF12" s="57"/>
      <c r="AG12" s="57">
        <f t="shared" si="1"/>
        <v>0</v>
      </c>
      <c r="AH12" s="57"/>
      <c r="AI12" s="96"/>
      <c r="AJ12" s="57">
        <f t="shared" si="2"/>
        <v>0</v>
      </c>
      <c r="AK12" s="90"/>
      <c r="AL12" s="155"/>
      <c r="AM12" s="156">
        <f t="shared" si="3"/>
        <v>-41000000</v>
      </c>
      <c r="AN12" s="157"/>
    </row>
    <row r="13" spans="1:40" ht="30" customHeight="1" x14ac:dyDescent="0.15">
      <c r="A13" s="62"/>
      <c r="B13" s="89"/>
      <c r="C13" s="86"/>
      <c r="D13" s="90"/>
      <c r="E13" s="89"/>
      <c r="F13" s="61"/>
      <c r="G13" s="90"/>
      <c r="H13" s="89"/>
      <c r="I13" s="61"/>
      <c r="J13" s="90"/>
      <c r="K13" s="89"/>
      <c r="L13" s="61"/>
      <c r="M13" s="90"/>
      <c r="N13" s="91"/>
      <c r="O13" s="61"/>
      <c r="P13" s="92"/>
      <c r="Q13" s="93"/>
      <c r="R13" s="60"/>
      <c r="S13" s="92"/>
      <c r="T13" s="94"/>
      <c r="U13" s="59"/>
      <c r="V13" s="59"/>
      <c r="W13" s="95"/>
      <c r="X13" s="58"/>
      <c r="Y13" s="58"/>
      <c r="Z13" s="96"/>
      <c r="AA13" s="57"/>
      <c r="AB13" s="57"/>
      <c r="AC13" s="97"/>
      <c r="AD13" s="57">
        <f t="shared" si="0"/>
        <v>0</v>
      </c>
      <c r="AE13" s="98"/>
      <c r="AF13" s="57"/>
      <c r="AG13" s="57">
        <f t="shared" si="1"/>
        <v>0</v>
      </c>
      <c r="AH13" s="57"/>
      <c r="AI13" s="96"/>
      <c r="AJ13" s="57">
        <f t="shared" si="2"/>
        <v>0</v>
      </c>
      <c r="AK13" s="90"/>
      <c r="AL13" s="155"/>
      <c r="AM13" s="156">
        <f t="shared" si="3"/>
        <v>-41000000</v>
      </c>
      <c r="AN13" s="157"/>
    </row>
    <row r="14" spans="1:40" ht="30" customHeight="1" x14ac:dyDescent="0.15">
      <c r="A14" s="62"/>
      <c r="B14" s="89"/>
      <c r="C14" s="86"/>
      <c r="D14" s="90"/>
      <c r="E14" s="89"/>
      <c r="F14" s="61"/>
      <c r="G14" s="90"/>
      <c r="H14" s="89"/>
      <c r="I14" s="61"/>
      <c r="J14" s="90"/>
      <c r="K14" s="89"/>
      <c r="L14" s="61"/>
      <c r="M14" s="90"/>
      <c r="N14" s="91"/>
      <c r="O14" s="61"/>
      <c r="P14" s="92"/>
      <c r="Q14" s="93"/>
      <c r="R14" s="60"/>
      <c r="S14" s="92"/>
      <c r="T14" s="94"/>
      <c r="U14" s="59"/>
      <c r="V14" s="59"/>
      <c r="W14" s="95"/>
      <c r="X14" s="58"/>
      <c r="Y14" s="58"/>
      <c r="Z14" s="96"/>
      <c r="AA14" s="57"/>
      <c r="AB14" s="57"/>
      <c r="AC14" s="97"/>
      <c r="AD14" s="57">
        <f t="shared" si="0"/>
        <v>0</v>
      </c>
      <c r="AE14" s="98"/>
      <c r="AF14" s="57"/>
      <c r="AG14" s="57">
        <f t="shared" si="1"/>
        <v>0</v>
      </c>
      <c r="AH14" s="57"/>
      <c r="AI14" s="96"/>
      <c r="AJ14" s="57">
        <f t="shared" si="2"/>
        <v>0</v>
      </c>
      <c r="AK14" s="90"/>
      <c r="AL14" s="155"/>
      <c r="AM14" s="156">
        <f t="shared" si="3"/>
        <v>-41000000</v>
      </c>
      <c r="AN14" s="157"/>
    </row>
    <row r="15" spans="1:40" ht="30" customHeight="1" x14ac:dyDescent="0.15">
      <c r="A15" s="62"/>
      <c r="B15" s="89"/>
      <c r="C15" s="86"/>
      <c r="D15" s="90"/>
      <c r="E15" s="89"/>
      <c r="F15" s="61"/>
      <c r="G15" s="90"/>
      <c r="H15" s="89"/>
      <c r="I15" s="61"/>
      <c r="J15" s="90"/>
      <c r="K15" s="89"/>
      <c r="L15" s="61"/>
      <c r="M15" s="90"/>
      <c r="N15" s="91"/>
      <c r="O15" s="61"/>
      <c r="P15" s="92"/>
      <c r="Q15" s="93"/>
      <c r="R15" s="60"/>
      <c r="S15" s="92"/>
      <c r="T15" s="94"/>
      <c r="U15" s="59"/>
      <c r="V15" s="59"/>
      <c r="W15" s="95"/>
      <c r="X15" s="58"/>
      <c r="Y15" s="58"/>
      <c r="Z15" s="96"/>
      <c r="AA15" s="57"/>
      <c r="AB15" s="57"/>
      <c r="AC15" s="97"/>
      <c r="AD15" s="57">
        <f t="shared" si="0"/>
        <v>0</v>
      </c>
      <c r="AE15" s="98"/>
      <c r="AF15" s="57"/>
      <c r="AG15" s="57">
        <f t="shared" si="1"/>
        <v>0</v>
      </c>
      <c r="AH15" s="57"/>
      <c r="AI15" s="96"/>
      <c r="AJ15" s="57">
        <f t="shared" si="2"/>
        <v>0</v>
      </c>
      <c r="AK15" s="90"/>
      <c r="AL15" s="155"/>
      <c r="AM15" s="156">
        <f t="shared" si="3"/>
        <v>-41000000</v>
      </c>
      <c r="AN15" s="157"/>
    </row>
    <row r="16" spans="1:40" ht="30" customHeight="1" x14ac:dyDescent="0.15">
      <c r="A16" s="62"/>
      <c r="B16" s="89"/>
      <c r="C16" s="86"/>
      <c r="D16" s="90"/>
      <c r="E16" s="89"/>
      <c r="F16" s="61"/>
      <c r="G16" s="90"/>
      <c r="H16" s="89"/>
      <c r="I16" s="61"/>
      <c r="J16" s="90"/>
      <c r="K16" s="89"/>
      <c r="L16" s="61"/>
      <c r="M16" s="90"/>
      <c r="N16" s="91"/>
      <c r="O16" s="61"/>
      <c r="P16" s="92"/>
      <c r="Q16" s="93"/>
      <c r="R16" s="60"/>
      <c r="S16" s="92"/>
      <c r="T16" s="94"/>
      <c r="U16" s="59"/>
      <c r="V16" s="59"/>
      <c r="W16" s="95"/>
      <c r="X16" s="58"/>
      <c r="Y16" s="58"/>
      <c r="Z16" s="96"/>
      <c r="AA16" s="57"/>
      <c r="AB16" s="57"/>
      <c r="AC16" s="97"/>
      <c r="AD16" s="57">
        <f t="shared" si="0"/>
        <v>0</v>
      </c>
      <c r="AE16" s="98"/>
      <c r="AF16" s="57"/>
      <c r="AG16" s="57">
        <f t="shared" si="1"/>
        <v>0</v>
      </c>
      <c r="AH16" s="57"/>
      <c r="AI16" s="96"/>
      <c r="AJ16" s="57">
        <f t="shared" si="2"/>
        <v>0</v>
      </c>
      <c r="AK16" s="90"/>
      <c r="AL16" s="155"/>
      <c r="AM16" s="156">
        <f t="shared" si="3"/>
        <v>-41000000</v>
      </c>
      <c r="AN16" s="157"/>
    </row>
    <row r="17" spans="1:40" ht="30" customHeight="1" x14ac:dyDescent="0.15">
      <c r="A17" s="62"/>
      <c r="B17" s="89"/>
      <c r="C17" s="86"/>
      <c r="D17" s="90"/>
      <c r="E17" s="89"/>
      <c r="F17" s="61"/>
      <c r="G17" s="90"/>
      <c r="H17" s="89"/>
      <c r="I17" s="61"/>
      <c r="J17" s="90"/>
      <c r="K17" s="89"/>
      <c r="L17" s="61"/>
      <c r="M17" s="90"/>
      <c r="N17" s="91"/>
      <c r="O17" s="61"/>
      <c r="P17" s="92"/>
      <c r="Q17" s="93"/>
      <c r="R17" s="60"/>
      <c r="S17" s="92"/>
      <c r="T17" s="94"/>
      <c r="U17" s="59"/>
      <c r="V17" s="59"/>
      <c r="W17" s="95"/>
      <c r="X17" s="58"/>
      <c r="Y17" s="58"/>
      <c r="Z17" s="96"/>
      <c r="AA17" s="57"/>
      <c r="AB17" s="57"/>
      <c r="AC17" s="97"/>
      <c r="AD17" s="57">
        <f t="shared" si="0"/>
        <v>0</v>
      </c>
      <c r="AE17" s="98"/>
      <c r="AF17" s="57"/>
      <c r="AG17" s="57">
        <f t="shared" si="1"/>
        <v>0</v>
      </c>
      <c r="AH17" s="57"/>
      <c r="AI17" s="96"/>
      <c r="AJ17" s="57">
        <f t="shared" si="2"/>
        <v>0</v>
      </c>
      <c r="AK17" s="90"/>
      <c r="AL17" s="155"/>
      <c r="AM17" s="156">
        <f t="shared" si="3"/>
        <v>-41000000</v>
      </c>
      <c r="AN17" s="157"/>
    </row>
    <row r="18" spans="1:40" ht="30" customHeight="1" x14ac:dyDescent="0.15">
      <c r="A18" s="62"/>
      <c r="B18" s="89"/>
      <c r="C18" s="86"/>
      <c r="D18" s="90"/>
      <c r="E18" s="89"/>
      <c r="F18" s="61"/>
      <c r="G18" s="90"/>
      <c r="H18" s="89"/>
      <c r="I18" s="61"/>
      <c r="J18" s="90"/>
      <c r="K18" s="89"/>
      <c r="L18" s="61"/>
      <c r="M18" s="90"/>
      <c r="N18" s="91"/>
      <c r="O18" s="61"/>
      <c r="P18" s="92"/>
      <c r="Q18" s="93"/>
      <c r="R18" s="60"/>
      <c r="S18" s="92"/>
      <c r="T18" s="94"/>
      <c r="U18" s="59"/>
      <c r="V18" s="59"/>
      <c r="W18" s="95"/>
      <c r="X18" s="58"/>
      <c r="Y18" s="58"/>
      <c r="Z18" s="96"/>
      <c r="AA18" s="57"/>
      <c r="AB18" s="57"/>
      <c r="AC18" s="97"/>
      <c r="AD18" s="57">
        <f t="shared" si="0"/>
        <v>0</v>
      </c>
      <c r="AE18" s="98"/>
      <c r="AF18" s="57"/>
      <c r="AG18" s="57">
        <f t="shared" si="1"/>
        <v>0</v>
      </c>
      <c r="AH18" s="57"/>
      <c r="AI18" s="96"/>
      <c r="AJ18" s="57">
        <f t="shared" si="2"/>
        <v>0</v>
      </c>
      <c r="AK18" s="90"/>
      <c r="AL18" s="155"/>
      <c r="AM18" s="156">
        <f t="shared" si="3"/>
        <v>-41000000</v>
      </c>
      <c r="AN18" s="157"/>
    </row>
    <row r="19" spans="1:40" ht="30" customHeight="1" x14ac:dyDescent="0.15">
      <c r="A19" s="62"/>
      <c r="B19" s="89"/>
      <c r="C19" s="86"/>
      <c r="D19" s="90"/>
      <c r="E19" s="89"/>
      <c r="F19" s="61"/>
      <c r="G19" s="90"/>
      <c r="H19" s="89"/>
      <c r="I19" s="61"/>
      <c r="J19" s="90"/>
      <c r="K19" s="89"/>
      <c r="L19" s="61"/>
      <c r="M19" s="90"/>
      <c r="N19" s="91"/>
      <c r="O19" s="61"/>
      <c r="P19" s="92"/>
      <c r="Q19" s="93"/>
      <c r="R19" s="60"/>
      <c r="S19" s="92"/>
      <c r="T19" s="94"/>
      <c r="U19" s="59"/>
      <c r="V19" s="59"/>
      <c r="W19" s="95"/>
      <c r="X19" s="58"/>
      <c r="Y19" s="58"/>
      <c r="Z19" s="96"/>
      <c r="AA19" s="57"/>
      <c r="AB19" s="57"/>
      <c r="AC19" s="97"/>
      <c r="AD19" s="57">
        <f t="shared" si="0"/>
        <v>0</v>
      </c>
      <c r="AE19" s="98"/>
      <c r="AF19" s="57"/>
      <c r="AG19" s="57">
        <f t="shared" si="1"/>
        <v>0</v>
      </c>
      <c r="AH19" s="57"/>
      <c r="AI19" s="96"/>
      <c r="AJ19" s="57">
        <f t="shared" si="2"/>
        <v>0</v>
      </c>
      <c r="AK19" s="90"/>
      <c r="AL19" s="155"/>
      <c r="AM19" s="156">
        <f t="shared" si="3"/>
        <v>-41000000</v>
      </c>
      <c r="AN19" s="157"/>
    </row>
    <row r="20" spans="1:40" ht="30" customHeight="1" x14ac:dyDescent="0.15">
      <c r="A20" s="62"/>
      <c r="B20" s="89"/>
      <c r="C20" s="86"/>
      <c r="D20" s="90"/>
      <c r="E20" s="89"/>
      <c r="F20" s="61"/>
      <c r="G20" s="90"/>
      <c r="H20" s="89"/>
      <c r="I20" s="61"/>
      <c r="J20" s="90"/>
      <c r="K20" s="89"/>
      <c r="L20" s="61"/>
      <c r="M20" s="90"/>
      <c r="N20" s="91"/>
      <c r="O20" s="61"/>
      <c r="P20" s="92"/>
      <c r="Q20" s="93"/>
      <c r="R20" s="60"/>
      <c r="S20" s="92"/>
      <c r="T20" s="94"/>
      <c r="U20" s="59"/>
      <c r="V20" s="59"/>
      <c r="W20" s="95"/>
      <c r="X20" s="58"/>
      <c r="Y20" s="58"/>
      <c r="Z20" s="96"/>
      <c r="AA20" s="57"/>
      <c r="AB20" s="57"/>
      <c r="AC20" s="97"/>
      <c r="AD20" s="57">
        <f t="shared" si="0"/>
        <v>0</v>
      </c>
      <c r="AE20" s="98"/>
      <c r="AF20" s="57"/>
      <c r="AG20" s="57">
        <f t="shared" si="1"/>
        <v>0</v>
      </c>
      <c r="AH20" s="57"/>
      <c r="AI20" s="96"/>
      <c r="AJ20" s="57">
        <f t="shared" si="2"/>
        <v>0</v>
      </c>
      <c r="AK20" s="90"/>
      <c r="AL20" s="155"/>
      <c r="AM20" s="156">
        <f t="shared" si="3"/>
        <v>-41000000</v>
      </c>
      <c r="AN20" s="157"/>
    </row>
    <row r="21" spans="1:40" ht="30" customHeight="1" x14ac:dyDescent="0.15">
      <c r="A21" s="62"/>
      <c r="B21" s="89"/>
      <c r="C21" s="86"/>
      <c r="D21" s="90"/>
      <c r="E21" s="89"/>
      <c r="F21" s="61"/>
      <c r="G21" s="90"/>
      <c r="H21" s="89"/>
      <c r="I21" s="61"/>
      <c r="J21" s="90"/>
      <c r="K21" s="89"/>
      <c r="L21" s="61"/>
      <c r="M21" s="90"/>
      <c r="N21" s="91"/>
      <c r="O21" s="61"/>
      <c r="P21" s="92"/>
      <c r="Q21" s="93"/>
      <c r="R21" s="60"/>
      <c r="S21" s="92"/>
      <c r="T21" s="94"/>
      <c r="U21" s="59"/>
      <c r="V21" s="59"/>
      <c r="W21" s="95"/>
      <c r="X21" s="58"/>
      <c r="Y21" s="58"/>
      <c r="Z21" s="96"/>
      <c r="AA21" s="57"/>
      <c r="AB21" s="57"/>
      <c r="AC21" s="97"/>
      <c r="AD21" s="57">
        <f t="shared" si="0"/>
        <v>0</v>
      </c>
      <c r="AE21" s="98"/>
      <c r="AF21" s="57"/>
      <c r="AG21" s="57">
        <f t="shared" si="1"/>
        <v>0</v>
      </c>
      <c r="AH21" s="57"/>
      <c r="AI21" s="96"/>
      <c r="AJ21" s="57">
        <f t="shared" si="2"/>
        <v>0</v>
      </c>
      <c r="AK21" s="90"/>
      <c r="AL21" s="155"/>
      <c r="AM21" s="156">
        <f t="shared" si="3"/>
        <v>-41000000</v>
      </c>
      <c r="AN21" s="157"/>
    </row>
    <row r="22" spans="1:40" ht="30" customHeight="1" thickBot="1" x14ac:dyDescent="0.2">
      <c r="A22" s="62"/>
      <c r="B22" s="89"/>
      <c r="C22" s="86"/>
      <c r="D22" s="90"/>
      <c r="E22" s="89"/>
      <c r="F22" s="61"/>
      <c r="G22" s="90"/>
      <c r="H22" s="89"/>
      <c r="I22" s="61"/>
      <c r="J22" s="90"/>
      <c r="K22" s="89"/>
      <c r="L22" s="61"/>
      <c r="M22" s="90"/>
      <c r="N22" s="91"/>
      <c r="O22" s="61"/>
      <c r="P22" s="92"/>
      <c r="Q22" s="93"/>
      <c r="R22" s="60"/>
      <c r="S22" s="92"/>
      <c r="T22" s="94"/>
      <c r="U22" s="59"/>
      <c r="V22" s="59"/>
      <c r="W22" s="95"/>
      <c r="X22" s="58"/>
      <c r="Y22" s="58"/>
      <c r="Z22" s="96"/>
      <c r="AA22" s="57"/>
      <c r="AB22" s="57"/>
      <c r="AC22" s="97"/>
      <c r="AD22" s="57">
        <f t="shared" si="0"/>
        <v>0</v>
      </c>
      <c r="AE22" s="98"/>
      <c r="AF22" s="57"/>
      <c r="AG22" s="57">
        <f t="shared" si="1"/>
        <v>0</v>
      </c>
      <c r="AH22" s="57"/>
      <c r="AI22" s="96"/>
      <c r="AJ22" s="57">
        <f t="shared" si="2"/>
        <v>0</v>
      </c>
      <c r="AK22" s="90"/>
      <c r="AL22" s="155"/>
      <c r="AM22" s="156">
        <f t="shared" si="3"/>
        <v>-41000000</v>
      </c>
      <c r="AN22" s="157"/>
    </row>
    <row r="23" spans="1:40" ht="30" customHeight="1" thickTop="1" thickBot="1" x14ac:dyDescent="0.2">
      <c r="A23" s="158"/>
      <c r="B23" s="159"/>
      <c r="C23" s="223"/>
      <c r="D23" s="160"/>
      <c r="E23" s="159"/>
      <c r="F23" s="161"/>
      <c r="G23" s="160"/>
      <c r="H23" s="159"/>
      <c r="I23" s="161"/>
      <c r="J23" s="160"/>
      <c r="K23" s="159"/>
      <c r="L23" s="161"/>
      <c r="M23" s="160"/>
      <c r="N23" s="162"/>
      <c r="O23" s="161"/>
      <c r="P23" s="163"/>
      <c r="Q23" s="160"/>
      <c r="R23" s="164"/>
      <c r="S23" s="163"/>
      <c r="T23" s="160"/>
      <c r="U23" s="165">
        <f>SUBTOTAL(9,U7:U22)</f>
        <v>20000000</v>
      </c>
      <c r="V23" s="165"/>
      <c r="W23" s="166"/>
      <c r="X23" s="165">
        <f>SUBTOTAL(9,X7:X22)</f>
        <v>61000000</v>
      </c>
      <c r="Y23" s="165"/>
      <c r="Z23" s="166"/>
      <c r="AA23" s="165">
        <f>SUBTOTAL(9,AA7:AA22)</f>
        <v>61000000</v>
      </c>
      <c r="AB23" s="167"/>
      <c r="AC23" s="168"/>
      <c r="AD23" s="165">
        <f>SUBTOTAL(9,AD7:AD22)</f>
        <v>61000000</v>
      </c>
      <c r="AE23" s="169"/>
      <c r="AF23" s="167"/>
      <c r="AG23" s="165">
        <f>SUBTOTAL(9,AG7:AG22)</f>
        <v>0</v>
      </c>
      <c r="AH23" s="167"/>
      <c r="AI23" s="170"/>
      <c r="AJ23" s="165">
        <f>SUBTOTAL(9,AJ7:AJ22)</f>
        <v>0</v>
      </c>
      <c r="AK23" s="160"/>
      <c r="AL23" s="159"/>
      <c r="AM23" s="165"/>
      <c r="AN23" s="171"/>
    </row>
  </sheetData>
  <sheetProtection algorithmName="SHA-512" hashValue="3hafCeJLn/TnE6UZLRdilPAkFTzxjDIpHVS5J5nu7uAOHjQPsAsAZTovEwfLL0Pj0GZKh8GMKSBcCG20EDciHA==" saltValue="O6b1YcjpOkxVrNGU5xbbtQ==" spinCount="100000" sheet="1" formatRows="0" insertRows="0" deleteRows="0"/>
  <autoFilter ref="C6:AJ23" xr:uid="{00000000-0009-0000-0000-000001000000}"/>
  <mergeCells count="17">
    <mergeCell ref="AA1:AD1"/>
    <mergeCell ref="AG1:AM1"/>
    <mergeCell ref="E2:I2"/>
    <mergeCell ref="J2:N2"/>
    <mergeCell ref="O2:X2"/>
    <mergeCell ref="AA2:AD2"/>
    <mergeCell ref="AG2:AM2"/>
    <mergeCell ref="U4:U5"/>
    <mergeCell ref="X4:X5"/>
    <mergeCell ref="AM4:AM5"/>
    <mergeCell ref="AF5:AH5"/>
    <mergeCell ref="A4:A5"/>
    <mergeCell ref="C4:C5"/>
    <mergeCell ref="F4:F5"/>
    <mergeCell ref="I4:I5"/>
    <mergeCell ref="L4:O5"/>
    <mergeCell ref="R4:R5"/>
  </mergeCells>
  <phoneticPr fontId="1"/>
  <dataValidations count="6">
    <dataValidation type="list" allowBlank="1" showInputMessage="1" showErrorMessage="1" sqref="O7:O23" xr:uid="{00000000-0002-0000-0100-000000000000}">
      <formula1>INDIRECT($L7)</formula1>
    </dataValidation>
    <dataValidation type="list" allowBlank="1" showInputMessage="1" showErrorMessage="1" sqref="R7:R23" xr:uid="{00000000-0002-0000-0100-000001000000}">
      <formula1>種別</formula1>
    </dataValidation>
    <dataValidation type="list" allowBlank="1" showInputMessage="1" showErrorMessage="1" sqref="L7:L23" xr:uid="{00000000-0002-0000-0100-000002000000}">
      <formula1>経理区分</formula1>
    </dataValidation>
    <dataValidation type="list" allowBlank="1" showInputMessage="1" showErrorMessage="1" sqref="O2:X2" xr:uid="{00000000-0002-0000-0100-000003000000}">
      <formula1>INDIRECT($E$2)</formula1>
    </dataValidation>
    <dataValidation type="list" allowBlank="1" showInputMessage="1" showErrorMessage="1" sqref="E2:I2" xr:uid="{00000000-0002-0000-0100-000004000000}">
      <formula1>助成区分</formula1>
    </dataValidation>
    <dataValidation type="custom" allowBlank="1" showInputMessage="1" showErrorMessage="1" sqref="AG7:AG22 AJ7:AJ22 AM7:AM22" xr:uid="{00000000-0002-0000-0100-000005000000}">
      <formula1>""</formula1>
    </dataValidation>
  </dataValidations>
  <printOptions horizontalCentered="1"/>
  <pageMargins left="0.39370078740157483" right="0.39370078740157483" top="0.78740157480314965" bottom="0.39370078740157483" header="0.51181102362204722" footer="0.19685039370078741"/>
  <pageSetup paperSize="9" scale="79" fitToHeight="0" orientation="landscape" cellComments="asDisplayed" r:id="rId1"/>
  <headerFooter>
    <oddHeader>&amp;C&amp;"ＭＳ ゴシック,太字"&amp;16スポーツ振興くじ助成事業収支簿</oddHead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6"/>
  <sheetViews>
    <sheetView view="pageBreakPreview" zoomScaleNormal="100" zoomScaleSheetLayoutView="100" workbookViewId="0">
      <selection activeCell="M6" sqref="M6"/>
    </sheetView>
  </sheetViews>
  <sheetFormatPr defaultColWidth="15.5703125" defaultRowHeight="15" customHeight="1" x14ac:dyDescent="0.15"/>
  <cols>
    <col min="1" max="1" width="0.85546875" style="288" customWidth="1"/>
    <col min="2" max="2" width="17.5703125" style="288" customWidth="1"/>
    <col min="3" max="5" width="13.28515625" style="288" customWidth="1"/>
    <col min="6" max="7" width="12.7109375" style="288" customWidth="1"/>
    <col min="8" max="8" width="10.28515625" style="288" bestFit="1" customWidth="1"/>
    <col min="9" max="9" width="9.7109375" style="288" customWidth="1"/>
    <col min="10" max="10" width="0.85546875" style="284" customWidth="1"/>
    <col min="11" max="12" width="15.5703125" style="284" customWidth="1"/>
    <col min="13" max="16384" width="15.5703125" style="284"/>
  </cols>
  <sheetData>
    <row r="1" spans="1:12" ht="20.25" customHeight="1" x14ac:dyDescent="0.15">
      <c r="A1" s="282"/>
      <c r="B1" s="314" t="s">
        <v>107</v>
      </c>
      <c r="C1" s="314"/>
      <c r="D1" s="314"/>
      <c r="E1" s="314"/>
      <c r="F1" s="314"/>
      <c r="G1" s="314"/>
      <c r="H1" s="314"/>
      <c r="I1" s="314"/>
      <c r="J1" s="314"/>
    </row>
    <row r="2" spans="1:12" ht="20.25" customHeight="1" x14ac:dyDescent="0.15">
      <c r="A2" s="63"/>
      <c r="B2" s="63"/>
      <c r="C2" s="63"/>
      <c r="D2" s="63"/>
      <c r="E2" s="63"/>
      <c r="F2" s="63"/>
      <c r="G2" s="63"/>
      <c r="H2" s="63"/>
      <c r="I2" s="63"/>
      <c r="J2" s="283"/>
    </row>
    <row r="3" spans="1:12" s="288" customFormat="1" ht="20.25" customHeight="1" x14ac:dyDescent="0.15">
      <c r="A3" s="285"/>
      <c r="B3" s="286" t="s">
        <v>63</v>
      </c>
      <c r="C3" s="383" t="str">
        <f>IF(収支簿!AG1="","",収支簿!AG1)</f>
        <v/>
      </c>
      <c r="D3" s="384"/>
      <c r="E3" s="385"/>
      <c r="F3" s="63"/>
      <c r="G3" s="285"/>
      <c r="H3" s="285"/>
      <c r="I3" s="285"/>
      <c r="J3" s="287"/>
    </row>
    <row r="4" spans="1:12" s="288" customFormat="1" ht="20.25" customHeight="1" x14ac:dyDescent="0.15">
      <c r="A4" s="386"/>
      <c r="B4" s="286" t="s">
        <v>64</v>
      </c>
      <c r="C4" s="383" t="str">
        <f>IF(収支簿!O2="","",収支簿!O2)</f>
        <v>ＰＰＰ／ＰＦＩ導入のためのアドバイザリー活用事業</v>
      </c>
      <c r="D4" s="384"/>
      <c r="E4" s="385"/>
      <c r="F4" s="289"/>
      <c r="G4" s="290"/>
      <c r="H4" s="291"/>
      <c r="I4" s="291"/>
      <c r="J4" s="287"/>
    </row>
    <row r="5" spans="1:12" s="288" customFormat="1" ht="20.25" customHeight="1" x14ac:dyDescent="0.15">
      <c r="A5" s="386"/>
      <c r="B5" s="286" t="s">
        <v>78</v>
      </c>
      <c r="C5" s="383" t="str">
        <f>IF(収支簿!AG2="","",収支簿!AG2)</f>
        <v/>
      </c>
      <c r="D5" s="384"/>
      <c r="E5" s="385"/>
      <c r="F5" s="289"/>
      <c r="G5" s="290"/>
      <c r="H5" s="291"/>
      <c r="I5" s="291"/>
      <c r="J5" s="287"/>
    </row>
    <row r="6" spans="1:12" s="288" customFormat="1" ht="20.25" customHeight="1" x14ac:dyDescent="0.15">
      <c r="A6" s="386"/>
      <c r="B6" s="292"/>
      <c r="C6" s="285"/>
      <c r="D6" s="285"/>
      <c r="E6" s="285"/>
      <c r="F6" s="63"/>
      <c r="G6" s="63"/>
      <c r="H6" s="63"/>
      <c r="I6" s="63"/>
      <c r="J6" s="287"/>
    </row>
    <row r="7" spans="1:12" s="288" customFormat="1" ht="20.25" customHeight="1" thickBot="1" x14ac:dyDescent="0.2">
      <c r="A7" s="386"/>
      <c r="B7" s="292"/>
      <c r="C7" s="285"/>
      <c r="D7" s="285"/>
      <c r="E7" s="64" t="s">
        <v>82</v>
      </c>
      <c r="F7" s="63"/>
      <c r="G7" s="63"/>
      <c r="H7" s="63"/>
      <c r="I7" s="64" t="s">
        <v>82</v>
      </c>
      <c r="J7" s="287"/>
    </row>
    <row r="8" spans="1:12" s="288" customFormat="1" ht="18.75" customHeight="1" x14ac:dyDescent="0.15">
      <c r="A8" s="386"/>
      <c r="B8" s="387" t="s">
        <v>66</v>
      </c>
      <c r="C8" s="389" t="s">
        <v>62</v>
      </c>
      <c r="D8" s="391" t="s">
        <v>74</v>
      </c>
      <c r="E8" s="393" t="s">
        <v>67</v>
      </c>
      <c r="F8" s="65"/>
      <c r="G8" s="415" t="s">
        <v>83</v>
      </c>
      <c r="H8" s="416"/>
      <c r="I8" s="417"/>
      <c r="J8" s="287"/>
    </row>
    <row r="9" spans="1:12" s="288" customFormat="1" ht="18.75" customHeight="1" x14ac:dyDescent="0.15">
      <c r="A9" s="386"/>
      <c r="B9" s="388"/>
      <c r="C9" s="390"/>
      <c r="D9" s="392"/>
      <c r="E9" s="394"/>
      <c r="F9" s="65"/>
      <c r="G9" s="418"/>
      <c r="H9" s="419"/>
      <c r="I9" s="420"/>
      <c r="J9" s="287"/>
    </row>
    <row r="10" spans="1:12" s="288" customFormat="1" ht="24.95" customHeight="1" x14ac:dyDescent="0.15">
      <c r="A10" s="386"/>
      <c r="B10" s="293" t="s">
        <v>73</v>
      </c>
      <c r="C10" s="66"/>
      <c r="D10" s="67">
        <f>E10-C10</f>
        <v>0</v>
      </c>
      <c r="E10" s="82">
        <f>SUMIF(収支簿!$L$7:$L$3095,$B10,収支簿!$U$7:$U$3095)</f>
        <v>0</v>
      </c>
      <c r="F10" s="68"/>
      <c r="G10" s="69" t="s">
        <v>84</v>
      </c>
      <c r="H10" s="421"/>
      <c r="I10" s="422"/>
      <c r="J10" s="287"/>
      <c r="K10" s="288">
        <f>G21*VLOOKUP($C$4,【削除禁止】収支簿データ!C2:D14,2,0)</f>
        <v>0</v>
      </c>
      <c r="L10" s="288" t="s">
        <v>77</v>
      </c>
    </row>
    <row r="11" spans="1:12" s="288" customFormat="1" ht="24.95" customHeight="1" x14ac:dyDescent="0.15">
      <c r="A11" s="386"/>
      <c r="B11" s="294" t="s">
        <v>14</v>
      </c>
      <c r="C11" s="66"/>
      <c r="D11" s="67">
        <f>E11-C11</f>
        <v>0</v>
      </c>
      <c r="E11" s="82">
        <f>SUMIF(収支簿!$L$7:$L$3095,$B11,収支簿!$U$7:$U$3095)</f>
        <v>0</v>
      </c>
      <c r="F11" s="65"/>
      <c r="G11" s="69" t="s">
        <v>85</v>
      </c>
      <c r="H11" s="423">
        <f>SUMIF(収支簿!$O$7:$O$3095,【削除禁止】収支簿データ!$B19,収支簿!$U$7:$U$3095)</f>
        <v>0</v>
      </c>
      <c r="I11" s="424"/>
      <c r="J11" s="287"/>
    </row>
    <row r="12" spans="1:12" s="288" customFormat="1" ht="24.95" customHeight="1" thickBot="1" x14ac:dyDescent="0.2">
      <c r="A12" s="386"/>
      <c r="B12" s="293" t="s">
        <v>75</v>
      </c>
      <c r="C12" s="66"/>
      <c r="D12" s="67">
        <f>E12-C12</f>
        <v>0</v>
      </c>
      <c r="E12" s="82">
        <f>SUMIF(収支簿!$L$7:$L$3095,$B12,収支簿!$U$7:$U$3095)</f>
        <v>0</v>
      </c>
      <c r="F12" s="65"/>
      <c r="G12" s="70" t="s">
        <v>86</v>
      </c>
      <c r="H12" s="425">
        <f>E10-H11</f>
        <v>0</v>
      </c>
      <c r="I12" s="426"/>
      <c r="J12" s="287"/>
    </row>
    <row r="13" spans="1:12" s="288" customFormat="1" ht="24.95" customHeight="1" x14ac:dyDescent="0.15">
      <c r="A13" s="386"/>
      <c r="B13" s="295" t="s">
        <v>68</v>
      </c>
      <c r="C13" s="71"/>
      <c r="D13" s="72">
        <f>E13-C13</f>
        <v>0</v>
      </c>
      <c r="E13" s="84">
        <f>E21-SUM(E10:E12)</f>
        <v>0</v>
      </c>
      <c r="F13" s="65"/>
      <c r="G13" s="73"/>
      <c r="H13" s="74"/>
      <c r="I13" s="75"/>
      <c r="J13" s="287"/>
    </row>
    <row r="14" spans="1:12" s="288" customFormat="1" ht="24.95" customHeight="1" thickBot="1" x14ac:dyDescent="0.2">
      <c r="A14" s="386"/>
      <c r="B14" s="296" t="s">
        <v>69</v>
      </c>
      <c r="C14" s="76">
        <f>SUM(C10:C13)</f>
        <v>0</v>
      </c>
      <c r="D14" s="77">
        <f>SUM(D10:D13)</f>
        <v>0</v>
      </c>
      <c r="E14" s="78">
        <f>SUM(E10:E13)</f>
        <v>0</v>
      </c>
      <c r="F14" s="79"/>
      <c r="G14" s="80"/>
      <c r="H14" s="80"/>
      <c r="I14" s="80"/>
      <c r="J14" s="287"/>
    </row>
    <row r="15" spans="1:12" s="288" customFormat="1" ht="20.25" customHeight="1" x14ac:dyDescent="0.15">
      <c r="A15" s="386"/>
      <c r="B15" s="292"/>
      <c r="C15" s="290"/>
      <c r="D15" s="290"/>
      <c r="E15" s="290"/>
      <c r="F15" s="81"/>
      <c r="G15" s="81"/>
      <c r="H15" s="81"/>
      <c r="I15" s="81"/>
      <c r="J15" s="287"/>
    </row>
    <row r="16" spans="1:12" s="288" customFormat="1" ht="20.25" customHeight="1" thickBot="1" x14ac:dyDescent="0.2">
      <c r="A16" s="386"/>
      <c r="B16" s="292"/>
      <c r="C16" s="290"/>
      <c r="D16" s="290"/>
      <c r="E16" s="290"/>
      <c r="F16" s="81"/>
      <c r="G16" s="81"/>
      <c r="H16" s="297"/>
      <c r="I16" s="297" t="s">
        <v>65</v>
      </c>
      <c r="J16" s="287"/>
    </row>
    <row r="17" spans="1:10" s="288" customFormat="1" ht="18.75" customHeight="1" x14ac:dyDescent="0.15">
      <c r="A17" s="386"/>
      <c r="B17" s="397" t="s">
        <v>70</v>
      </c>
      <c r="C17" s="399" t="s">
        <v>62</v>
      </c>
      <c r="D17" s="401" t="s">
        <v>74</v>
      </c>
      <c r="E17" s="403" t="s">
        <v>67</v>
      </c>
      <c r="F17" s="405" t="s">
        <v>81</v>
      </c>
      <c r="G17" s="406"/>
      <c r="H17" s="411" t="s">
        <v>71</v>
      </c>
      <c r="I17" s="412"/>
      <c r="J17" s="287"/>
    </row>
    <row r="18" spans="1:10" s="288" customFormat="1" ht="18.75" customHeight="1" x14ac:dyDescent="0.15">
      <c r="A18" s="386"/>
      <c r="B18" s="398"/>
      <c r="C18" s="400"/>
      <c r="D18" s="402"/>
      <c r="E18" s="404"/>
      <c r="F18" s="298" t="s">
        <v>79</v>
      </c>
      <c r="G18" s="299" t="s">
        <v>80</v>
      </c>
      <c r="H18" s="413"/>
      <c r="I18" s="414"/>
      <c r="J18" s="287"/>
    </row>
    <row r="19" spans="1:10" s="288" customFormat="1" ht="24.95" customHeight="1" x14ac:dyDescent="0.15">
      <c r="A19" s="386"/>
      <c r="B19" s="294" t="s">
        <v>97</v>
      </c>
      <c r="C19" s="66"/>
      <c r="D19" s="67">
        <f>E19-C19</f>
        <v>0</v>
      </c>
      <c r="E19" s="82">
        <f>SUMIF(収支簿!$L$7:$L$3095,$B19,収支簿!$X$7:$X$3095)</f>
        <v>0</v>
      </c>
      <c r="F19" s="83">
        <f>SUMIF(収支簿!$L$7:$L$3095,$B19,収支簿!$AA$7:$AA$3095)</f>
        <v>0</v>
      </c>
      <c r="G19" s="280">
        <f>SUMIF(収支簿!$L$7:$L$3095,$B19,収支簿!$AD$7:$AD$3095)</f>
        <v>0</v>
      </c>
      <c r="H19" s="407">
        <f>SUMIF(収支簿!$L$7:$L$3095,$B19,収支簿!$AJ$7:$AJ$3095)</f>
        <v>0</v>
      </c>
      <c r="I19" s="408"/>
      <c r="J19" s="287"/>
    </row>
    <row r="20" spans="1:10" s="288" customFormat="1" ht="24.95" customHeight="1" x14ac:dyDescent="0.15">
      <c r="A20" s="386"/>
      <c r="B20" s="294"/>
      <c r="C20" s="66"/>
      <c r="D20" s="67">
        <f>E20-C20</f>
        <v>0</v>
      </c>
      <c r="E20" s="82">
        <f>SUMIF(収支簿!$L$7:$L$3095,$B20,収支簿!$X$7:$X$3095)</f>
        <v>0</v>
      </c>
      <c r="F20" s="83">
        <f>SUMIF(収支簿!$L$7:$L$3095,$B20,収支簿!$AA$7:$AA$3095)</f>
        <v>0</v>
      </c>
      <c r="G20" s="280">
        <f>SUMIF(収支簿!$L$7:$L$3095,$B20,収支簿!$AD$7:$AD$3095)</f>
        <v>0</v>
      </c>
      <c r="H20" s="409">
        <f>SUMIF(収支簿!$L$7:$L$3095,$B20,収支簿!$AJ$7:$AJ$3095)</f>
        <v>0</v>
      </c>
      <c r="I20" s="410"/>
      <c r="J20" s="287"/>
    </row>
    <row r="21" spans="1:10" s="288" customFormat="1" ht="24.95" customHeight="1" thickBot="1" x14ac:dyDescent="0.2">
      <c r="A21" s="386"/>
      <c r="B21" s="296" t="s">
        <v>69</v>
      </c>
      <c r="C21" s="76">
        <f t="shared" ref="C21:H21" si="0">SUM(C19:C20)</f>
        <v>0</v>
      </c>
      <c r="D21" s="77">
        <f t="shared" si="0"/>
        <v>0</v>
      </c>
      <c r="E21" s="78">
        <f t="shared" si="0"/>
        <v>0</v>
      </c>
      <c r="F21" s="85">
        <f t="shared" si="0"/>
        <v>0</v>
      </c>
      <c r="G21" s="281">
        <f t="shared" si="0"/>
        <v>0</v>
      </c>
      <c r="H21" s="395">
        <f t="shared" si="0"/>
        <v>0</v>
      </c>
      <c r="I21" s="396"/>
      <c r="J21" s="287"/>
    </row>
    <row r="22" spans="1:10" s="288" customFormat="1" ht="3.95" customHeight="1" x14ac:dyDescent="0.15">
      <c r="A22" s="287"/>
      <c r="B22" s="287"/>
      <c r="C22" s="287"/>
      <c r="D22" s="287"/>
      <c r="E22" s="287"/>
      <c r="F22" s="287"/>
      <c r="G22" s="300"/>
      <c r="H22" s="300"/>
      <c r="I22" s="301"/>
      <c r="J22" s="287"/>
    </row>
    <row r="23" spans="1:10" s="288" customFormat="1" ht="13.5" x14ac:dyDescent="0.15"/>
    <row r="24" spans="1:10" s="288" customFormat="1" ht="13.5" x14ac:dyDescent="0.15">
      <c r="B24" s="305" t="s">
        <v>92</v>
      </c>
      <c r="C24" s="306">
        <f>C14-C21</f>
        <v>0</v>
      </c>
      <c r="D24" s="306">
        <f>D14-D21</f>
        <v>0</v>
      </c>
      <c r="E24" s="306">
        <f>E14-E21</f>
        <v>0</v>
      </c>
    </row>
    <row r="25" spans="1:10" s="288" customFormat="1" ht="13.5" x14ac:dyDescent="0.15"/>
    <row r="26" spans="1:10" s="288" customFormat="1" ht="13.5" x14ac:dyDescent="0.15"/>
    <row r="27" spans="1:10" s="288" customFormat="1" ht="13.5" x14ac:dyDescent="0.15"/>
    <row r="28" spans="1:10" s="288" customFormat="1" ht="13.5" x14ac:dyDescent="0.15"/>
    <row r="29" spans="1:10" s="288" customFormat="1" ht="13.5" x14ac:dyDescent="0.15"/>
    <row r="30" spans="1:10" s="288" customFormat="1" ht="13.5" x14ac:dyDescent="0.15"/>
    <row r="31" spans="1:10" s="288" customFormat="1" ht="13.5" x14ac:dyDescent="0.15"/>
    <row r="32" spans="1:10" s="288" customFormat="1" ht="13.5" x14ac:dyDescent="0.15"/>
    <row r="33" spans="2:2" s="288" customFormat="1" ht="13.5" x14ac:dyDescent="0.15"/>
    <row r="34" spans="2:2" s="288" customFormat="1" ht="13.5" x14ac:dyDescent="0.15"/>
    <row r="35" spans="2:2" s="288" customFormat="1" ht="13.5" x14ac:dyDescent="0.15"/>
    <row r="36" spans="2:2" s="288" customFormat="1" ht="13.5" x14ac:dyDescent="0.15"/>
    <row r="37" spans="2:2" s="288" customFormat="1" ht="13.5" x14ac:dyDescent="0.15"/>
    <row r="38" spans="2:2" s="288" customFormat="1" ht="13.5" x14ac:dyDescent="0.15"/>
    <row r="39" spans="2:2" s="288" customFormat="1" ht="13.5" x14ac:dyDescent="0.15"/>
    <row r="40" spans="2:2" s="288" customFormat="1" ht="13.5" x14ac:dyDescent="0.15"/>
    <row r="41" spans="2:2" s="288" customFormat="1" ht="13.5" x14ac:dyDescent="0.15"/>
    <row r="42" spans="2:2" s="288" customFormat="1" ht="13.5" x14ac:dyDescent="0.15"/>
    <row r="43" spans="2:2" s="288" customFormat="1" ht="13.5" x14ac:dyDescent="0.15">
      <c r="B43" s="302"/>
    </row>
    <row r="96" spans="1:1" ht="15" customHeight="1" x14ac:dyDescent="0.15">
      <c r="A96" s="302"/>
    </row>
  </sheetData>
  <sheetProtection algorithmName="SHA-512" hashValue="emJId0+n5s8JRqQlza4AjAQK/koeYKjICHt6jRQm4siKwBOtsbwk1V/gE0DzJ01k/mFGbPwy4xL29ZUFrOFBzg==" saltValue="gJfzZ68v/bzVFr7kNrHLSg==" spinCount="100000" sheet="1" objects="1" scenarios="1"/>
  <mergeCells count="22">
    <mergeCell ref="H20:I20"/>
    <mergeCell ref="H17:I18"/>
    <mergeCell ref="G8:I9"/>
    <mergeCell ref="H10:I10"/>
    <mergeCell ref="H11:I11"/>
    <mergeCell ref="H12:I12"/>
    <mergeCell ref="B1:J1"/>
    <mergeCell ref="C3:E3"/>
    <mergeCell ref="A4:A21"/>
    <mergeCell ref="C4:E4"/>
    <mergeCell ref="C5:E5"/>
    <mergeCell ref="B8:B9"/>
    <mergeCell ref="C8:C9"/>
    <mergeCell ref="D8:D9"/>
    <mergeCell ref="E8:E9"/>
    <mergeCell ref="H21:I21"/>
    <mergeCell ref="B17:B18"/>
    <mergeCell ref="C17:C18"/>
    <mergeCell ref="D17:D18"/>
    <mergeCell ref="E17:E18"/>
    <mergeCell ref="F17:G17"/>
    <mergeCell ref="H19:I19"/>
  </mergeCells>
  <phoneticPr fontId="1"/>
  <conditionalFormatting sqref="E13">
    <cfRule type="expression" dxfId="7" priority="6" stopIfTrue="1">
      <formula>$E$13&lt;0</formula>
    </cfRule>
  </conditionalFormatting>
  <conditionalFormatting sqref="E10">
    <cfRule type="expression" dxfId="6" priority="7" stopIfTrue="1">
      <formula>E10&gt;K10</formula>
    </cfRule>
    <cfRule type="expression" dxfId="5" priority="8" stopIfTrue="1">
      <formula>E10&gt;C10</formula>
    </cfRule>
  </conditionalFormatting>
  <conditionalFormatting sqref="F21">
    <cfRule type="expression" dxfId="4" priority="4" stopIfTrue="1">
      <formula>AND(OR(C4="ＰＰＰ／ＰＦＩ導入のためのアドバイザリー活用事業"), F21&lt;4000000)</formula>
    </cfRule>
  </conditionalFormatting>
  <conditionalFormatting sqref="C24">
    <cfRule type="expression" dxfId="3" priority="3">
      <formula>C24&lt;&gt;0</formula>
    </cfRule>
  </conditionalFormatting>
  <conditionalFormatting sqref="D24">
    <cfRule type="expression" dxfId="2" priority="2">
      <formula>D24&lt;&gt;0</formula>
    </cfRule>
  </conditionalFormatting>
  <conditionalFormatting sqref="E24">
    <cfRule type="expression" dxfId="1" priority="1">
      <formula>E24&lt;&gt;0</formula>
    </cfRule>
  </conditionalFormatting>
  <dataValidations count="1">
    <dataValidation imeMode="halfAlpha" allowBlank="1" showInputMessage="1" showErrorMessage="1" sqref="H10:I10 C10:C13 C19:C20" xr:uid="{00000000-0002-0000-0200-000000000000}"/>
  </dataValidations>
  <printOptions horizontalCentered="1"/>
  <pageMargins left="0.39370078740157483" right="0.39370078740157483" top="0.59055118110236227" bottom="0.19685039370078741" header="0.31496062992125984" footer="0.31496062992125984"/>
  <pageSetup paperSize="9"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R22"/>
  <sheetViews>
    <sheetView showGridLines="0" view="pageBreakPreview" zoomScaleNormal="100" zoomScaleSheetLayoutView="100" workbookViewId="0">
      <selection activeCell="AG1" sqref="AG1:AM1"/>
    </sheetView>
  </sheetViews>
  <sheetFormatPr defaultColWidth="9.140625" defaultRowHeight="12" x14ac:dyDescent="0.15"/>
  <cols>
    <col min="1" max="1" width="4.7109375" style="104" customWidth="1"/>
    <col min="2" max="2" width="0.85546875" style="104" customWidth="1"/>
    <col min="3" max="3" width="10.7109375" style="104" customWidth="1"/>
    <col min="4" max="5" width="0.85546875" style="104" customWidth="1"/>
    <col min="6" max="6" width="20.7109375" style="104" customWidth="1"/>
    <col min="7" max="8" width="0.85546875" style="104" customWidth="1"/>
    <col min="9" max="9" width="20.7109375" style="104" customWidth="1"/>
    <col min="10" max="11" width="0.85546875" style="104" customWidth="1"/>
    <col min="12" max="12" width="9.7109375" style="104" customWidth="1"/>
    <col min="13" max="14" width="0.85546875" style="104" customWidth="1"/>
    <col min="15" max="15" width="9.7109375" style="104" customWidth="1"/>
    <col min="16" max="17" width="0.85546875" style="104" customWidth="1"/>
    <col min="18" max="18" width="7.7109375" style="104" bestFit="1" customWidth="1"/>
    <col min="19" max="20" width="0.85546875" style="104" customWidth="1"/>
    <col min="21" max="21" width="12.140625" style="104" customWidth="1"/>
    <col min="22" max="23" width="0.85546875" style="104" customWidth="1"/>
    <col min="24" max="24" width="12.140625" style="104" customWidth="1"/>
    <col min="25" max="26" width="0.85546875" style="104" customWidth="1"/>
    <col min="27" max="27" width="12.140625" style="104" customWidth="1"/>
    <col min="28" max="29" width="0.85546875" style="104" customWidth="1"/>
    <col min="30" max="30" width="12.140625" style="104" customWidth="1"/>
    <col min="31" max="32" width="0.85546875" style="104" customWidth="1"/>
    <col min="33" max="33" width="12.140625" style="104" customWidth="1"/>
    <col min="34" max="35" width="0.85546875" style="104" customWidth="1"/>
    <col min="36" max="36" width="12.140625" style="104" customWidth="1"/>
    <col min="37" max="38" width="0.85546875" style="104" customWidth="1"/>
    <col min="39" max="39" width="12.140625" style="104" customWidth="1"/>
    <col min="40" max="40" width="0.85546875" style="104" customWidth="1"/>
    <col min="41" max="41" width="6.85546875" style="104" customWidth="1"/>
    <col min="42" max="42" width="50.85546875" style="106" customWidth="1"/>
    <col min="43" max="43" width="44.140625" style="106" customWidth="1"/>
    <col min="44" max="44" width="29.7109375" style="106" customWidth="1"/>
    <col min="45" max="49" width="12.7109375" style="104" customWidth="1"/>
    <col min="50" max="16384" width="9.140625" style="104"/>
  </cols>
  <sheetData>
    <row r="1" spans="1:40" ht="32.1" customHeight="1" x14ac:dyDescent="0.15">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442" t="s">
        <v>52</v>
      </c>
      <c r="AB1" s="443"/>
      <c r="AC1" s="443"/>
      <c r="AD1" s="443"/>
      <c r="AE1" s="173"/>
      <c r="AF1" s="173"/>
      <c r="AG1" s="444"/>
      <c r="AH1" s="444"/>
      <c r="AI1" s="444"/>
      <c r="AJ1" s="444"/>
      <c r="AK1" s="444"/>
      <c r="AL1" s="444"/>
      <c r="AM1" s="444"/>
      <c r="AN1" s="172"/>
    </row>
    <row r="2" spans="1:40" ht="32.1" customHeight="1" x14ac:dyDescent="0.15">
      <c r="A2" s="172"/>
      <c r="B2" s="172"/>
      <c r="C2" s="174" t="s">
        <v>41</v>
      </c>
      <c r="D2" s="175"/>
      <c r="E2" s="429" t="s">
        <v>3</v>
      </c>
      <c r="F2" s="429"/>
      <c r="G2" s="429"/>
      <c r="H2" s="429"/>
      <c r="I2" s="429"/>
      <c r="J2" s="430" t="s">
        <v>20</v>
      </c>
      <c r="K2" s="431"/>
      <c r="L2" s="431"/>
      <c r="M2" s="431"/>
      <c r="N2" s="431"/>
      <c r="O2" s="429" t="s">
        <v>93</v>
      </c>
      <c r="P2" s="429"/>
      <c r="Q2" s="429"/>
      <c r="R2" s="429"/>
      <c r="S2" s="429"/>
      <c r="T2" s="429"/>
      <c r="U2" s="429"/>
      <c r="V2" s="429"/>
      <c r="W2" s="429"/>
      <c r="X2" s="429"/>
      <c r="Y2" s="176"/>
      <c r="Z2" s="177"/>
      <c r="AA2" s="442" t="s">
        <v>21</v>
      </c>
      <c r="AB2" s="443"/>
      <c r="AC2" s="443"/>
      <c r="AD2" s="443"/>
      <c r="AE2" s="173"/>
      <c r="AF2" s="173"/>
      <c r="AG2" s="450"/>
      <c r="AH2" s="450"/>
      <c r="AI2" s="450"/>
      <c r="AJ2" s="450"/>
      <c r="AK2" s="450"/>
      <c r="AL2" s="450"/>
      <c r="AM2" s="450"/>
      <c r="AN2" s="176" t="s">
        <v>5</v>
      </c>
    </row>
    <row r="3" spans="1:40" ht="6" customHeight="1" x14ac:dyDescent="0.15">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row>
    <row r="4" spans="1:40" x14ac:dyDescent="0.15">
      <c r="A4" s="427" t="s">
        <v>17</v>
      </c>
      <c r="B4" s="178"/>
      <c r="C4" s="436" t="s">
        <v>4</v>
      </c>
      <c r="D4" s="179"/>
      <c r="E4" s="180"/>
      <c r="F4" s="434" t="s">
        <v>6</v>
      </c>
      <c r="G4" s="179"/>
      <c r="H4" s="180"/>
      <c r="I4" s="434" t="s">
        <v>50</v>
      </c>
      <c r="J4" s="179"/>
      <c r="K4" s="180"/>
      <c r="L4" s="434" t="s">
        <v>51</v>
      </c>
      <c r="M4" s="434"/>
      <c r="N4" s="434"/>
      <c r="O4" s="434"/>
      <c r="P4" s="181"/>
      <c r="Q4" s="182"/>
      <c r="R4" s="432" t="s">
        <v>19</v>
      </c>
      <c r="S4" s="181"/>
      <c r="T4" s="183"/>
      <c r="U4" s="438" t="s">
        <v>8</v>
      </c>
      <c r="V4" s="183"/>
      <c r="W4" s="184"/>
      <c r="X4" s="440" t="s">
        <v>7</v>
      </c>
      <c r="Y4" s="185"/>
      <c r="Z4" s="185"/>
      <c r="AA4" s="185"/>
      <c r="AB4" s="185"/>
      <c r="AC4" s="185"/>
      <c r="AD4" s="185"/>
      <c r="AE4" s="185"/>
      <c r="AF4" s="186"/>
      <c r="AG4" s="185"/>
      <c r="AH4" s="185"/>
      <c r="AI4" s="186"/>
      <c r="AJ4" s="185"/>
      <c r="AK4" s="185"/>
      <c r="AL4" s="187"/>
      <c r="AM4" s="448" t="s">
        <v>16</v>
      </c>
      <c r="AN4" s="188"/>
    </row>
    <row r="5" spans="1:40" ht="12.75" thickBot="1" x14ac:dyDescent="0.2">
      <c r="A5" s="428"/>
      <c r="B5" s="189"/>
      <c r="C5" s="437"/>
      <c r="D5" s="190"/>
      <c r="E5" s="191"/>
      <c r="F5" s="435"/>
      <c r="G5" s="190"/>
      <c r="H5" s="191"/>
      <c r="I5" s="435"/>
      <c r="J5" s="190"/>
      <c r="K5" s="191"/>
      <c r="L5" s="435"/>
      <c r="M5" s="435"/>
      <c r="N5" s="435"/>
      <c r="O5" s="435"/>
      <c r="P5" s="192"/>
      <c r="Q5" s="193"/>
      <c r="R5" s="433"/>
      <c r="S5" s="192"/>
      <c r="T5" s="194"/>
      <c r="U5" s="439"/>
      <c r="V5" s="195"/>
      <c r="W5" s="196"/>
      <c r="X5" s="441"/>
      <c r="Y5" s="197"/>
      <c r="Z5" s="198"/>
      <c r="AA5" s="199" t="s">
        <v>9</v>
      </c>
      <c r="AB5" s="199"/>
      <c r="AC5" s="200"/>
      <c r="AD5" s="199" t="s">
        <v>10</v>
      </c>
      <c r="AE5" s="201"/>
      <c r="AF5" s="445" t="s">
        <v>18</v>
      </c>
      <c r="AG5" s="446"/>
      <c r="AH5" s="447"/>
      <c r="AI5" s="198"/>
      <c r="AJ5" s="199" t="s">
        <v>11</v>
      </c>
      <c r="AK5" s="202"/>
      <c r="AL5" s="203"/>
      <c r="AM5" s="449"/>
      <c r="AN5" s="204"/>
    </row>
    <row r="6" spans="1:40" ht="12.75" thickTop="1" x14ac:dyDescent="0.15">
      <c r="A6" s="205"/>
      <c r="B6" s="206"/>
      <c r="C6" s="207"/>
      <c r="D6" s="207"/>
      <c r="E6" s="208"/>
      <c r="F6" s="174"/>
      <c r="G6" s="207"/>
      <c r="H6" s="208"/>
      <c r="I6" s="174"/>
      <c r="J6" s="207"/>
      <c r="K6" s="208"/>
      <c r="L6" s="174"/>
      <c r="M6" s="174"/>
      <c r="N6" s="174"/>
      <c r="O6" s="174"/>
      <c r="P6" s="209"/>
      <c r="Q6" s="210"/>
      <c r="R6" s="211"/>
      <c r="S6" s="209"/>
      <c r="T6" s="212"/>
      <c r="U6" s="213"/>
      <c r="V6" s="212"/>
      <c r="W6" s="214"/>
      <c r="X6" s="215"/>
      <c r="Y6" s="216"/>
      <c r="Z6" s="208"/>
      <c r="AA6" s="207"/>
      <c r="AB6" s="207"/>
      <c r="AC6" s="217"/>
      <c r="AD6" s="207"/>
      <c r="AE6" s="218"/>
      <c r="AF6" s="207"/>
      <c r="AG6" s="207"/>
      <c r="AH6" s="207"/>
      <c r="AI6" s="208"/>
      <c r="AJ6" s="207"/>
      <c r="AK6" s="207"/>
      <c r="AL6" s="219"/>
      <c r="AM6" s="220"/>
      <c r="AN6" s="221"/>
    </row>
    <row r="7" spans="1:40" ht="24" customHeight="1" x14ac:dyDescent="0.15">
      <c r="A7" s="250"/>
      <c r="B7" s="99"/>
      <c r="C7" s="86"/>
      <c r="D7" s="100"/>
      <c r="E7" s="99"/>
      <c r="F7" s="87"/>
      <c r="G7" s="100"/>
      <c r="H7" s="99"/>
      <c r="I7" s="87"/>
      <c r="J7" s="100"/>
      <c r="K7" s="99"/>
      <c r="L7" s="87"/>
      <c r="M7" s="100"/>
      <c r="N7" s="101"/>
      <c r="O7" s="87"/>
      <c r="P7" s="102"/>
      <c r="Q7" s="103"/>
      <c r="R7" s="88"/>
      <c r="S7" s="102"/>
      <c r="T7" s="229"/>
      <c r="U7" s="230"/>
      <c r="V7" s="230"/>
      <c r="W7" s="231"/>
      <c r="X7" s="232"/>
      <c r="Y7" s="232"/>
      <c r="Z7" s="233"/>
      <c r="AA7" s="234"/>
      <c r="AB7" s="234"/>
      <c r="AC7" s="235"/>
      <c r="AD7" s="234">
        <f>AA7</f>
        <v>0</v>
      </c>
      <c r="AE7" s="236"/>
      <c r="AF7" s="234"/>
      <c r="AG7" s="234">
        <f t="shared" ref="AG7:AG21" si="0">AA7-AD7</f>
        <v>0</v>
      </c>
      <c r="AH7" s="234"/>
      <c r="AI7" s="233"/>
      <c r="AJ7" s="234">
        <f t="shared" ref="AJ7:AJ21" si="1">X7-AA7</f>
        <v>0</v>
      </c>
      <c r="AK7" s="237"/>
      <c r="AL7" s="238"/>
      <c r="AM7" s="239">
        <f>U7-X7</f>
        <v>0</v>
      </c>
      <c r="AN7" s="240"/>
    </row>
    <row r="8" spans="1:40" ht="24" customHeight="1" x14ac:dyDescent="0.15">
      <c r="A8" s="250"/>
      <c r="B8" s="99"/>
      <c r="C8" s="86"/>
      <c r="D8" s="100"/>
      <c r="E8" s="99"/>
      <c r="F8" s="87"/>
      <c r="G8" s="100"/>
      <c r="H8" s="99"/>
      <c r="I8" s="87"/>
      <c r="J8" s="100"/>
      <c r="K8" s="99"/>
      <c r="L8" s="87"/>
      <c r="M8" s="100"/>
      <c r="N8" s="101"/>
      <c r="O8" s="87"/>
      <c r="P8" s="102"/>
      <c r="Q8" s="103"/>
      <c r="R8" s="88"/>
      <c r="S8" s="102"/>
      <c r="T8" s="229"/>
      <c r="U8" s="230"/>
      <c r="V8" s="230"/>
      <c r="W8" s="231"/>
      <c r="X8" s="232"/>
      <c r="Y8" s="232"/>
      <c r="Z8" s="233"/>
      <c r="AA8" s="234"/>
      <c r="AB8" s="234"/>
      <c r="AC8" s="235"/>
      <c r="AD8" s="234">
        <f t="shared" ref="AD8:AD21" si="2">AA8</f>
        <v>0</v>
      </c>
      <c r="AE8" s="236"/>
      <c r="AF8" s="234"/>
      <c r="AG8" s="234">
        <f t="shared" si="0"/>
        <v>0</v>
      </c>
      <c r="AH8" s="234"/>
      <c r="AI8" s="233"/>
      <c r="AJ8" s="234">
        <f t="shared" si="1"/>
        <v>0</v>
      </c>
      <c r="AK8" s="237"/>
      <c r="AL8" s="238"/>
      <c r="AM8" s="239">
        <f>AM7+U8-X8</f>
        <v>0</v>
      </c>
      <c r="AN8" s="240"/>
    </row>
    <row r="9" spans="1:40" ht="24" customHeight="1" x14ac:dyDescent="0.15">
      <c r="A9" s="250"/>
      <c r="B9" s="99"/>
      <c r="C9" s="86"/>
      <c r="D9" s="100"/>
      <c r="E9" s="99"/>
      <c r="F9" s="87"/>
      <c r="G9" s="100"/>
      <c r="H9" s="99"/>
      <c r="I9" s="87"/>
      <c r="J9" s="100"/>
      <c r="K9" s="99"/>
      <c r="L9" s="87"/>
      <c r="M9" s="100"/>
      <c r="N9" s="101"/>
      <c r="O9" s="87"/>
      <c r="P9" s="102"/>
      <c r="Q9" s="103"/>
      <c r="R9" s="88"/>
      <c r="S9" s="102"/>
      <c r="T9" s="229"/>
      <c r="U9" s="230"/>
      <c r="V9" s="230"/>
      <c r="W9" s="231"/>
      <c r="X9" s="232"/>
      <c r="Y9" s="232"/>
      <c r="Z9" s="233"/>
      <c r="AA9" s="234"/>
      <c r="AB9" s="234"/>
      <c r="AC9" s="235"/>
      <c r="AD9" s="234">
        <f t="shared" si="2"/>
        <v>0</v>
      </c>
      <c r="AE9" s="236"/>
      <c r="AF9" s="234"/>
      <c r="AG9" s="234">
        <f t="shared" si="0"/>
        <v>0</v>
      </c>
      <c r="AH9" s="234"/>
      <c r="AI9" s="233"/>
      <c r="AJ9" s="234">
        <f>X9-AA9</f>
        <v>0</v>
      </c>
      <c r="AK9" s="237"/>
      <c r="AL9" s="238"/>
      <c r="AM9" s="239">
        <f>AM8+U9-X9</f>
        <v>0</v>
      </c>
      <c r="AN9" s="240"/>
    </row>
    <row r="10" spans="1:40" ht="24" customHeight="1" x14ac:dyDescent="0.15">
      <c r="A10" s="250"/>
      <c r="B10" s="99"/>
      <c r="C10" s="86"/>
      <c r="D10" s="100"/>
      <c r="E10" s="99"/>
      <c r="F10" s="87"/>
      <c r="G10" s="100"/>
      <c r="H10" s="99"/>
      <c r="I10" s="87"/>
      <c r="J10" s="100"/>
      <c r="K10" s="99"/>
      <c r="L10" s="87"/>
      <c r="M10" s="100"/>
      <c r="N10" s="101"/>
      <c r="O10" s="87"/>
      <c r="P10" s="102"/>
      <c r="Q10" s="103"/>
      <c r="R10" s="88"/>
      <c r="S10" s="102"/>
      <c r="T10" s="229"/>
      <c r="U10" s="230"/>
      <c r="V10" s="230"/>
      <c r="W10" s="231"/>
      <c r="X10" s="232"/>
      <c r="Y10" s="232"/>
      <c r="Z10" s="233"/>
      <c r="AA10" s="234"/>
      <c r="AB10" s="234"/>
      <c r="AC10" s="235"/>
      <c r="AD10" s="234">
        <f t="shared" si="2"/>
        <v>0</v>
      </c>
      <c r="AE10" s="236"/>
      <c r="AF10" s="234"/>
      <c r="AG10" s="234">
        <f t="shared" si="0"/>
        <v>0</v>
      </c>
      <c r="AH10" s="234"/>
      <c r="AI10" s="233"/>
      <c r="AJ10" s="234">
        <f>X10-AA10</f>
        <v>0</v>
      </c>
      <c r="AK10" s="237"/>
      <c r="AL10" s="238"/>
      <c r="AM10" s="239">
        <f>AM9+U10-X10</f>
        <v>0</v>
      </c>
      <c r="AN10" s="240"/>
    </row>
    <row r="11" spans="1:40" ht="24" customHeight="1" x14ac:dyDescent="0.15">
      <c r="A11" s="250"/>
      <c r="B11" s="99"/>
      <c r="C11" s="86"/>
      <c r="D11" s="100"/>
      <c r="E11" s="99"/>
      <c r="F11" s="87"/>
      <c r="G11" s="100"/>
      <c r="H11" s="99"/>
      <c r="I11" s="87"/>
      <c r="J11" s="100"/>
      <c r="K11" s="99"/>
      <c r="L11" s="87"/>
      <c r="M11" s="100"/>
      <c r="N11" s="101"/>
      <c r="O11" s="87"/>
      <c r="P11" s="102"/>
      <c r="Q11" s="103"/>
      <c r="R11" s="88"/>
      <c r="S11" s="102"/>
      <c r="T11" s="229"/>
      <c r="U11" s="230"/>
      <c r="V11" s="230"/>
      <c r="W11" s="231"/>
      <c r="X11" s="232"/>
      <c r="Y11" s="232"/>
      <c r="Z11" s="233"/>
      <c r="AA11" s="234"/>
      <c r="AB11" s="234"/>
      <c r="AC11" s="235"/>
      <c r="AD11" s="234">
        <f t="shared" si="2"/>
        <v>0</v>
      </c>
      <c r="AE11" s="236"/>
      <c r="AF11" s="234"/>
      <c r="AG11" s="234">
        <f t="shared" si="0"/>
        <v>0</v>
      </c>
      <c r="AH11" s="234"/>
      <c r="AI11" s="233"/>
      <c r="AJ11" s="234">
        <f t="shared" si="1"/>
        <v>0</v>
      </c>
      <c r="AK11" s="237"/>
      <c r="AL11" s="238"/>
      <c r="AM11" s="239">
        <f t="shared" ref="AM11:AM21" si="3">AM10+U11-X11</f>
        <v>0</v>
      </c>
      <c r="AN11" s="240"/>
    </row>
    <row r="12" spans="1:40" ht="24" customHeight="1" x14ac:dyDescent="0.15">
      <c r="A12" s="250"/>
      <c r="B12" s="99"/>
      <c r="C12" s="86"/>
      <c r="D12" s="100"/>
      <c r="E12" s="99"/>
      <c r="F12" s="87"/>
      <c r="G12" s="100"/>
      <c r="H12" s="99"/>
      <c r="I12" s="87"/>
      <c r="J12" s="100"/>
      <c r="K12" s="99"/>
      <c r="L12" s="87"/>
      <c r="M12" s="100"/>
      <c r="N12" s="101"/>
      <c r="O12" s="87"/>
      <c r="P12" s="102"/>
      <c r="Q12" s="103"/>
      <c r="R12" s="88"/>
      <c r="S12" s="102"/>
      <c r="T12" s="229"/>
      <c r="U12" s="230"/>
      <c r="V12" s="230"/>
      <c r="W12" s="231"/>
      <c r="X12" s="232"/>
      <c r="Y12" s="232"/>
      <c r="Z12" s="233"/>
      <c r="AA12" s="234"/>
      <c r="AB12" s="234"/>
      <c r="AC12" s="235"/>
      <c r="AD12" s="234">
        <f t="shared" si="2"/>
        <v>0</v>
      </c>
      <c r="AE12" s="236"/>
      <c r="AF12" s="234"/>
      <c r="AG12" s="234">
        <f t="shared" si="0"/>
        <v>0</v>
      </c>
      <c r="AH12" s="234"/>
      <c r="AI12" s="233"/>
      <c r="AJ12" s="234">
        <f t="shared" si="1"/>
        <v>0</v>
      </c>
      <c r="AK12" s="237"/>
      <c r="AL12" s="238"/>
      <c r="AM12" s="239">
        <f t="shared" si="3"/>
        <v>0</v>
      </c>
      <c r="AN12" s="240"/>
    </row>
    <row r="13" spans="1:40" ht="24" customHeight="1" x14ac:dyDescent="0.15">
      <c r="A13" s="250"/>
      <c r="B13" s="99"/>
      <c r="C13" s="86"/>
      <c r="D13" s="100"/>
      <c r="E13" s="99"/>
      <c r="F13" s="87"/>
      <c r="G13" s="100"/>
      <c r="H13" s="99"/>
      <c r="I13" s="87"/>
      <c r="J13" s="100"/>
      <c r="K13" s="99"/>
      <c r="L13" s="87"/>
      <c r="M13" s="100"/>
      <c r="N13" s="101"/>
      <c r="O13" s="87"/>
      <c r="P13" s="102"/>
      <c r="Q13" s="103"/>
      <c r="R13" s="88"/>
      <c r="S13" s="102"/>
      <c r="T13" s="229"/>
      <c r="U13" s="230"/>
      <c r="V13" s="230"/>
      <c r="W13" s="231"/>
      <c r="X13" s="232"/>
      <c r="Y13" s="232"/>
      <c r="Z13" s="233"/>
      <c r="AA13" s="234"/>
      <c r="AB13" s="234"/>
      <c r="AC13" s="235"/>
      <c r="AD13" s="234">
        <f t="shared" si="2"/>
        <v>0</v>
      </c>
      <c r="AE13" s="236"/>
      <c r="AF13" s="234"/>
      <c r="AG13" s="234">
        <f t="shared" si="0"/>
        <v>0</v>
      </c>
      <c r="AH13" s="234"/>
      <c r="AI13" s="233"/>
      <c r="AJ13" s="234">
        <f t="shared" si="1"/>
        <v>0</v>
      </c>
      <c r="AK13" s="237"/>
      <c r="AL13" s="238"/>
      <c r="AM13" s="239">
        <f t="shared" si="3"/>
        <v>0</v>
      </c>
      <c r="AN13" s="240"/>
    </row>
    <row r="14" spans="1:40" ht="24" customHeight="1" x14ac:dyDescent="0.15">
      <c r="A14" s="250"/>
      <c r="B14" s="99"/>
      <c r="C14" s="86"/>
      <c r="D14" s="100"/>
      <c r="E14" s="99"/>
      <c r="F14" s="87"/>
      <c r="G14" s="100"/>
      <c r="H14" s="99"/>
      <c r="I14" s="87"/>
      <c r="J14" s="100"/>
      <c r="K14" s="99"/>
      <c r="L14" s="87"/>
      <c r="M14" s="100"/>
      <c r="N14" s="101"/>
      <c r="O14" s="87"/>
      <c r="P14" s="102"/>
      <c r="Q14" s="103"/>
      <c r="R14" s="88"/>
      <c r="S14" s="102"/>
      <c r="T14" s="229"/>
      <c r="U14" s="230"/>
      <c r="V14" s="230"/>
      <c r="W14" s="231"/>
      <c r="X14" s="232"/>
      <c r="Y14" s="232"/>
      <c r="Z14" s="233"/>
      <c r="AA14" s="234"/>
      <c r="AB14" s="234"/>
      <c r="AC14" s="235"/>
      <c r="AD14" s="234">
        <f t="shared" si="2"/>
        <v>0</v>
      </c>
      <c r="AE14" s="236"/>
      <c r="AF14" s="234"/>
      <c r="AG14" s="234">
        <f t="shared" si="0"/>
        <v>0</v>
      </c>
      <c r="AH14" s="234"/>
      <c r="AI14" s="233"/>
      <c r="AJ14" s="234">
        <f t="shared" si="1"/>
        <v>0</v>
      </c>
      <c r="AK14" s="237"/>
      <c r="AL14" s="238"/>
      <c r="AM14" s="239">
        <f t="shared" si="3"/>
        <v>0</v>
      </c>
      <c r="AN14" s="240"/>
    </row>
    <row r="15" spans="1:40" ht="24" customHeight="1" x14ac:dyDescent="0.15">
      <c r="A15" s="250"/>
      <c r="B15" s="99"/>
      <c r="C15" s="86"/>
      <c r="D15" s="100"/>
      <c r="E15" s="99"/>
      <c r="F15" s="87"/>
      <c r="G15" s="100"/>
      <c r="H15" s="99"/>
      <c r="I15" s="87"/>
      <c r="J15" s="100"/>
      <c r="K15" s="99"/>
      <c r="L15" s="87"/>
      <c r="M15" s="100"/>
      <c r="N15" s="101"/>
      <c r="O15" s="87"/>
      <c r="P15" s="102"/>
      <c r="Q15" s="103"/>
      <c r="R15" s="88"/>
      <c r="S15" s="102"/>
      <c r="T15" s="229"/>
      <c r="U15" s="230"/>
      <c r="V15" s="230"/>
      <c r="W15" s="231"/>
      <c r="X15" s="232"/>
      <c r="Y15" s="232"/>
      <c r="Z15" s="233"/>
      <c r="AA15" s="234"/>
      <c r="AB15" s="234"/>
      <c r="AC15" s="235"/>
      <c r="AD15" s="234">
        <f t="shared" si="2"/>
        <v>0</v>
      </c>
      <c r="AE15" s="236"/>
      <c r="AF15" s="234"/>
      <c r="AG15" s="234">
        <f t="shared" si="0"/>
        <v>0</v>
      </c>
      <c r="AH15" s="234"/>
      <c r="AI15" s="233"/>
      <c r="AJ15" s="234">
        <f t="shared" si="1"/>
        <v>0</v>
      </c>
      <c r="AK15" s="237"/>
      <c r="AL15" s="238"/>
      <c r="AM15" s="239">
        <f t="shared" si="3"/>
        <v>0</v>
      </c>
      <c r="AN15" s="240"/>
    </row>
    <row r="16" spans="1:40" ht="24" customHeight="1" x14ac:dyDescent="0.15">
      <c r="A16" s="250"/>
      <c r="B16" s="99"/>
      <c r="C16" s="86"/>
      <c r="D16" s="100"/>
      <c r="E16" s="99"/>
      <c r="F16" s="87"/>
      <c r="G16" s="100"/>
      <c r="H16" s="99"/>
      <c r="I16" s="87"/>
      <c r="J16" s="100"/>
      <c r="K16" s="99"/>
      <c r="L16" s="87"/>
      <c r="M16" s="100"/>
      <c r="N16" s="101"/>
      <c r="O16" s="87"/>
      <c r="P16" s="102"/>
      <c r="Q16" s="103"/>
      <c r="R16" s="88"/>
      <c r="S16" s="102"/>
      <c r="T16" s="229"/>
      <c r="U16" s="230"/>
      <c r="V16" s="230"/>
      <c r="W16" s="231"/>
      <c r="X16" s="232"/>
      <c r="Y16" s="232"/>
      <c r="Z16" s="233"/>
      <c r="AA16" s="234"/>
      <c r="AB16" s="234"/>
      <c r="AC16" s="235"/>
      <c r="AD16" s="234">
        <f t="shared" si="2"/>
        <v>0</v>
      </c>
      <c r="AE16" s="236"/>
      <c r="AF16" s="234"/>
      <c r="AG16" s="234">
        <f t="shared" si="0"/>
        <v>0</v>
      </c>
      <c r="AH16" s="234"/>
      <c r="AI16" s="233"/>
      <c r="AJ16" s="234">
        <f t="shared" si="1"/>
        <v>0</v>
      </c>
      <c r="AK16" s="237"/>
      <c r="AL16" s="238"/>
      <c r="AM16" s="239">
        <f t="shared" si="3"/>
        <v>0</v>
      </c>
      <c r="AN16" s="240"/>
    </row>
    <row r="17" spans="1:40" ht="24" customHeight="1" x14ac:dyDescent="0.15">
      <c r="A17" s="250"/>
      <c r="B17" s="99"/>
      <c r="C17" s="86"/>
      <c r="D17" s="100"/>
      <c r="E17" s="99"/>
      <c r="F17" s="87"/>
      <c r="G17" s="100"/>
      <c r="H17" s="99"/>
      <c r="I17" s="87"/>
      <c r="J17" s="100"/>
      <c r="K17" s="99"/>
      <c r="L17" s="87"/>
      <c r="M17" s="100"/>
      <c r="N17" s="101"/>
      <c r="O17" s="87"/>
      <c r="P17" s="102"/>
      <c r="Q17" s="103"/>
      <c r="R17" s="88"/>
      <c r="S17" s="102"/>
      <c r="T17" s="229"/>
      <c r="U17" s="230"/>
      <c r="V17" s="230"/>
      <c r="W17" s="231"/>
      <c r="X17" s="232"/>
      <c r="Y17" s="232"/>
      <c r="Z17" s="233"/>
      <c r="AA17" s="234"/>
      <c r="AB17" s="234"/>
      <c r="AC17" s="235"/>
      <c r="AD17" s="234">
        <f t="shared" si="2"/>
        <v>0</v>
      </c>
      <c r="AE17" s="236"/>
      <c r="AF17" s="234"/>
      <c r="AG17" s="234">
        <f t="shared" si="0"/>
        <v>0</v>
      </c>
      <c r="AH17" s="234"/>
      <c r="AI17" s="233"/>
      <c r="AJ17" s="234">
        <f t="shared" si="1"/>
        <v>0</v>
      </c>
      <c r="AK17" s="237"/>
      <c r="AL17" s="238"/>
      <c r="AM17" s="239">
        <f t="shared" si="3"/>
        <v>0</v>
      </c>
      <c r="AN17" s="240"/>
    </row>
    <row r="18" spans="1:40" ht="24" customHeight="1" x14ac:dyDescent="0.15">
      <c r="A18" s="250"/>
      <c r="B18" s="99"/>
      <c r="C18" s="86"/>
      <c r="D18" s="100"/>
      <c r="E18" s="99"/>
      <c r="F18" s="87"/>
      <c r="G18" s="100"/>
      <c r="H18" s="99"/>
      <c r="I18" s="87"/>
      <c r="J18" s="100"/>
      <c r="K18" s="99"/>
      <c r="L18" s="87"/>
      <c r="M18" s="100"/>
      <c r="N18" s="101"/>
      <c r="O18" s="87"/>
      <c r="P18" s="102"/>
      <c r="Q18" s="103"/>
      <c r="R18" s="88"/>
      <c r="S18" s="102"/>
      <c r="T18" s="229"/>
      <c r="U18" s="230"/>
      <c r="V18" s="230"/>
      <c r="W18" s="231"/>
      <c r="X18" s="232"/>
      <c r="Y18" s="232"/>
      <c r="Z18" s="233"/>
      <c r="AA18" s="234"/>
      <c r="AB18" s="234"/>
      <c r="AC18" s="235"/>
      <c r="AD18" s="234">
        <f t="shared" si="2"/>
        <v>0</v>
      </c>
      <c r="AE18" s="236"/>
      <c r="AF18" s="234"/>
      <c r="AG18" s="234">
        <f t="shared" si="0"/>
        <v>0</v>
      </c>
      <c r="AH18" s="234"/>
      <c r="AI18" s="233"/>
      <c r="AJ18" s="234">
        <f t="shared" si="1"/>
        <v>0</v>
      </c>
      <c r="AK18" s="237"/>
      <c r="AL18" s="238"/>
      <c r="AM18" s="239">
        <f t="shared" si="3"/>
        <v>0</v>
      </c>
      <c r="AN18" s="240"/>
    </row>
    <row r="19" spans="1:40" ht="24" customHeight="1" x14ac:dyDescent="0.15">
      <c r="A19" s="250"/>
      <c r="B19" s="99"/>
      <c r="C19" s="86"/>
      <c r="D19" s="100"/>
      <c r="E19" s="99"/>
      <c r="F19" s="87"/>
      <c r="G19" s="100"/>
      <c r="H19" s="99"/>
      <c r="I19" s="87"/>
      <c r="J19" s="100"/>
      <c r="K19" s="99"/>
      <c r="L19" s="87"/>
      <c r="M19" s="100"/>
      <c r="N19" s="101"/>
      <c r="O19" s="87"/>
      <c r="P19" s="102"/>
      <c r="Q19" s="103"/>
      <c r="R19" s="88"/>
      <c r="S19" s="102"/>
      <c r="T19" s="229"/>
      <c r="U19" s="230"/>
      <c r="V19" s="230"/>
      <c r="W19" s="231"/>
      <c r="X19" s="232"/>
      <c r="Y19" s="232"/>
      <c r="Z19" s="233"/>
      <c r="AA19" s="234"/>
      <c r="AB19" s="234"/>
      <c r="AC19" s="235"/>
      <c r="AD19" s="234">
        <f t="shared" si="2"/>
        <v>0</v>
      </c>
      <c r="AE19" s="236"/>
      <c r="AF19" s="234"/>
      <c r="AG19" s="234">
        <f t="shared" si="0"/>
        <v>0</v>
      </c>
      <c r="AH19" s="234"/>
      <c r="AI19" s="233"/>
      <c r="AJ19" s="234">
        <f t="shared" si="1"/>
        <v>0</v>
      </c>
      <c r="AK19" s="237"/>
      <c r="AL19" s="238"/>
      <c r="AM19" s="239">
        <f t="shared" si="3"/>
        <v>0</v>
      </c>
      <c r="AN19" s="240"/>
    </row>
    <row r="20" spans="1:40" ht="24" customHeight="1" x14ac:dyDescent="0.15">
      <c r="A20" s="250"/>
      <c r="B20" s="99"/>
      <c r="C20" s="86"/>
      <c r="D20" s="100"/>
      <c r="E20" s="99"/>
      <c r="F20" s="87"/>
      <c r="G20" s="100"/>
      <c r="H20" s="99"/>
      <c r="I20" s="87"/>
      <c r="J20" s="100"/>
      <c r="K20" s="99"/>
      <c r="L20" s="87"/>
      <c r="M20" s="100"/>
      <c r="N20" s="101"/>
      <c r="O20" s="87"/>
      <c r="P20" s="102"/>
      <c r="Q20" s="103"/>
      <c r="R20" s="88"/>
      <c r="S20" s="102"/>
      <c r="T20" s="229"/>
      <c r="U20" s="230"/>
      <c r="V20" s="230"/>
      <c r="W20" s="231"/>
      <c r="X20" s="232"/>
      <c r="Y20" s="232"/>
      <c r="Z20" s="233"/>
      <c r="AA20" s="234"/>
      <c r="AB20" s="234"/>
      <c r="AC20" s="235"/>
      <c r="AD20" s="234">
        <f t="shared" si="2"/>
        <v>0</v>
      </c>
      <c r="AE20" s="236"/>
      <c r="AF20" s="234"/>
      <c r="AG20" s="234">
        <f t="shared" si="0"/>
        <v>0</v>
      </c>
      <c r="AH20" s="234"/>
      <c r="AI20" s="233"/>
      <c r="AJ20" s="234">
        <f t="shared" si="1"/>
        <v>0</v>
      </c>
      <c r="AK20" s="237"/>
      <c r="AL20" s="238"/>
      <c r="AM20" s="239">
        <f t="shared" si="3"/>
        <v>0</v>
      </c>
      <c r="AN20" s="240"/>
    </row>
    <row r="21" spans="1:40" ht="24" customHeight="1" thickBot="1" x14ac:dyDescent="0.2">
      <c r="A21" s="250"/>
      <c r="B21" s="99"/>
      <c r="C21" s="86"/>
      <c r="D21" s="100"/>
      <c r="E21" s="99"/>
      <c r="F21" s="87"/>
      <c r="G21" s="100"/>
      <c r="H21" s="99"/>
      <c r="I21" s="87"/>
      <c r="J21" s="100"/>
      <c r="K21" s="99"/>
      <c r="L21" s="87"/>
      <c r="M21" s="100"/>
      <c r="N21" s="101"/>
      <c r="O21" s="87"/>
      <c r="P21" s="102"/>
      <c r="Q21" s="103"/>
      <c r="R21" s="88"/>
      <c r="S21" s="102"/>
      <c r="T21" s="229"/>
      <c r="U21" s="230"/>
      <c r="V21" s="230"/>
      <c r="W21" s="231"/>
      <c r="X21" s="232"/>
      <c r="Y21" s="232"/>
      <c r="Z21" s="233"/>
      <c r="AA21" s="234"/>
      <c r="AB21" s="234"/>
      <c r="AC21" s="235"/>
      <c r="AD21" s="234">
        <f t="shared" si="2"/>
        <v>0</v>
      </c>
      <c r="AE21" s="236"/>
      <c r="AF21" s="234"/>
      <c r="AG21" s="234">
        <f t="shared" si="0"/>
        <v>0</v>
      </c>
      <c r="AH21" s="234"/>
      <c r="AI21" s="233"/>
      <c r="AJ21" s="234">
        <f t="shared" si="1"/>
        <v>0</v>
      </c>
      <c r="AK21" s="237"/>
      <c r="AL21" s="238"/>
      <c r="AM21" s="239">
        <f t="shared" si="3"/>
        <v>0</v>
      </c>
      <c r="AN21" s="240"/>
    </row>
    <row r="22" spans="1:40" ht="25.5" customHeight="1" thickTop="1" thickBot="1" x14ac:dyDescent="0.2">
      <c r="A22" s="251"/>
      <c r="B22" s="222"/>
      <c r="C22" s="223"/>
      <c r="D22" s="224"/>
      <c r="E22" s="222"/>
      <c r="F22" s="225"/>
      <c r="G22" s="224"/>
      <c r="H22" s="222"/>
      <c r="I22" s="225"/>
      <c r="J22" s="224"/>
      <c r="K22" s="222"/>
      <c r="L22" s="225"/>
      <c r="M22" s="224"/>
      <c r="N22" s="226"/>
      <c r="O22" s="225"/>
      <c r="P22" s="227"/>
      <c r="Q22" s="224"/>
      <c r="R22" s="228"/>
      <c r="S22" s="227"/>
      <c r="T22" s="241"/>
      <c r="U22" s="242">
        <f>SUBTOTAL(9,U7:U21)</f>
        <v>0</v>
      </c>
      <c r="V22" s="242"/>
      <c r="W22" s="243"/>
      <c r="X22" s="242">
        <f>SUBTOTAL(9,X7:X21)</f>
        <v>0</v>
      </c>
      <c r="Y22" s="242"/>
      <c r="Z22" s="243"/>
      <c r="AA22" s="242">
        <f>SUBTOTAL(9,AA7:AA21)</f>
        <v>0</v>
      </c>
      <c r="AB22" s="244"/>
      <c r="AC22" s="245"/>
      <c r="AD22" s="242">
        <f>SUBTOTAL(9,AD7:AD21)</f>
        <v>0</v>
      </c>
      <c r="AE22" s="246"/>
      <c r="AF22" s="244"/>
      <c r="AG22" s="242">
        <f>SUBTOTAL(9,AG7:AG21)</f>
        <v>0</v>
      </c>
      <c r="AH22" s="244"/>
      <c r="AI22" s="247"/>
      <c r="AJ22" s="242">
        <f>SUBTOTAL(9,AJ7:AJ21)</f>
        <v>0</v>
      </c>
      <c r="AK22" s="241"/>
      <c r="AL22" s="248"/>
      <c r="AM22" s="242"/>
      <c r="AN22" s="249"/>
    </row>
  </sheetData>
  <sheetProtection algorithmName="SHA-512" hashValue="j5vMZZibeSTfv+l/dl/dzs/XT1N1dh2ps/A+DYcw3MSEBmnX5buLxVBPnhEZhRjv9xNseB2aSr8S8gLfnCogxQ==" saltValue="DtQ0g6iLgVdFWStA3u/YvQ==" spinCount="100000" sheet="1" formatCells="0" formatRows="0" insertRows="0" deleteRows="0" autoFilter="0"/>
  <autoFilter ref="C6:AJ22" xr:uid="{00000000-0009-0000-0000-000003000000}"/>
  <mergeCells count="17">
    <mergeCell ref="AA1:AD1"/>
    <mergeCell ref="AG1:AM1"/>
    <mergeCell ref="AF5:AH5"/>
    <mergeCell ref="AM4:AM5"/>
    <mergeCell ref="AG2:AM2"/>
    <mergeCell ref="AA2:AD2"/>
    <mergeCell ref="A4:A5"/>
    <mergeCell ref="E2:I2"/>
    <mergeCell ref="J2:N2"/>
    <mergeCell ref="O2:X2"/>
    <mergeCell ref="R4:R5"/>
    <mergeCell ref="F4:F5"/>
    <mergeCell ref="C4:C5"/>
    <mergeCell ref="U4:U5"/>
    <mergeCell ref="X4:X5"/>
    <mergeCell ref="L4:O5"/>
    <mergeCell ref="I4:I5"/>
  </mergeCells>
  <phoneticPr fontId="1"/>
  <dataValidations count="4">
    <dataValidation type="list" allowBlank="1" showInputMessage="1" showErrorMessage="1" sqref="L7:L22" xr:uid="{00000000-0002-0000-0300-000002000000}">
      <formula1>経理区分</formula1>
    </dataValidation>
    <dataValidation type="list" allowBlank="1" showInputMessage="1" showErrorMessage="1" sqref="R7:R22" xr:uid="{00000000-0002-0000-0300-000003000000}">
      <formula1>種別</formula1>
    </dataValidation>
    <dataValidation type="list" allowBlank="1" showInputMessage="1" showErrorMessage="1" sqref="O7:O22" xr:uid="{00000000-0002-0000-0300-000004000000}">
      <formula1>INDIRECT($L7)</formula1>
    </dataValidation>
    <dataValidation type="custom" allowBlank="1" showInputMessage="1" showErrorMessage="1" sqref="AG7:AG21 AJ7:AJ21 AM7:AM21" xr:uid="{00000000-0002-0000-0300-000005000000}">
      <formula1>""</formula1>
    </dataValidation>
  </dataValidations>
  <printOptions horizontalCentered="1"/>
  <pageMargins left="0.39370078740157483" right="0.39370078740157483" top="0.78740157480314965" bottom="0.39370078740157483" header="0.51181102362204722" footer="0.19685039370078741"/>
  <pageSetup paperSize="9" scale="81" fitToHeight="0" orientation="landscape" r:id="rId1"/>
  <headerFooter>
    <oddHeader>&amp;C&amp;"ＭＳ ゴシック,太字"&amp;16スポーツ振興くじ助成事業収支簿</oddHead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【削除禁止】収支簿データ!$A$2</xm:f>
          </x14:formula1>
          <xm:sqref>E2:I2</xm:sqref>
        </x14:dataValidation>
        <x14:dataValidation type="list" allowBlank="1" showInputMessage="1" showErrorMessage="1" xr:uid="{00000000-0002-0000-0300-000001000000}">
          <x14:formula1>
            <xm:f>【削除禁止】収支簿データ!$C$2</xm:f>
          </x14:formula1>
          <xm:sqref>O2:X2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showGridLines="0" zoomScale="85" zoomScaleNormal="85" workbookViewId="0">
      <pane ySplit="1" topLeftCell="A2" activePane="bottomLeft" state="frozen"/>
      <selection activeCell="F26" sqref="F26"/>
      <selection pane="bottomLeft"/>
    </sheetView>
  </sheetViews>
  <sheetFormatPr defaultColWidth="9.140625" defaultRowHeight="12" x14ac:dyDescent="0.15"/>
  <cols>
    <col min="1" max="1" width="35.28515625" style="255" customWidth="1"/>
    <col min="2" max="2" width="35.85546875" style="255" customWidth="1"/>
    <col min="3" max="3" width="36.42578125" style="255" customWidth="1"/>
    <col min="4" max="5" width="16.42578125" style="255" bestFit="1" customWidth="1"/>
    <col min="6" max="6" width="23.140625" style="255" bestFit="1" customWidth="1"/>
    <col min="7" max="7" width="12.7109375" style="255" customWidth="1"/>
    <col min="8" max="8" width="12" style="255" customWidth="1"/>
    <col min="9" max="16384" width="9.140625" style="255"/>
  </cols>
  <sheetData>
    <row r="1" spans="1:8" ht="13.5" customHeight="1" x14ac:dyDescent="0.15">
      <c r="A1" s="252" t="s">
        <v>0</v>
      </c>
      <c r="B1" s="252" t="s">
        <v>1</v>
      </c>
      <c r="C1" s="252" t="s">
        <v>2</v>
      </c>
      <c r="D1" s="252" t="s">
        <v>76</v>
      </c>
      <c r="E1" s="253"/>
      <c r="F1" s="254" t="s">
        <v>12</v>
      </c>
      <c r="G1" s="254" t="s">
        <v>13</v>
      </c>
      <c r="H1" s="252" t="s">
        <v>22</v>
      </c>
    </row>
    <row r="2" spans="1:8" ht="13.5" customHeight="1" x14ac:dyDescent="0.15">
      <c r="A2" s="258" t="s">
        <v>3</v>
      </c>
      <c r="B2" s="308" t="s">
        <v>94</v>
      </c>
      <c r="C2" s="308" t="s">
        <v>94</v>
      </c>
      <c r="D2" s="7">
        <f>1/2</f>
        <v>0.5</v>
      </c>
      <c r="E2" s="253"/>
      <c r="F2" s="256" t="s">
        <v>15</v>
      </c>
      <c r="G2" s="257"/>
      <c r="H2" s="256" t="s">
        <v>23</v>
      </c>
    </row>
    <row r="3" spans="1:8" ht="13.5" customHeight="1" x14ac:dyDescent="0.15">
      <c r="A3" s="258"/>
      <c r="B3" s="258"/>
      <c r="C3" s="8"/>
      <c r="D3" s="7"/>
      <c r="E3" s="253"/>
      <c r="F3" s="259" t="s">
        <v>14</v>
      </c>
      <c r="G3" s="259"/>
      <c r="H3" s="256" t="s">
        <v>24</v>
      </c>
    </row>
    <row r="4" spans="1:8" ht="13.5" customHeight="1" x14ac:dyDescent="0.15">
      <c r="A4" s="276"/>
      <c r="B4" s="258"/>
      <c r="C4" s="8"/>
      <c r="D4" s="52"/>
      <c r="E4" s="253"/>
      <c r="F4" s="259" t="s">
        <v>28</v>
      </c>
      <c r="G4" s="259"/>
      <c r="H4" s="256" t="s">
        <v>25</v>
      </c>
    </row>
    <row r="5" spans="1:8" ht="13.5" customHeight="1" x14ac:dyDescent="0.15">
      <c r="A5" s="258"/>
      <c r="B5" s="277"/>
      <c r="C5" s="8"/>
      <c r="D5" s="52"/>
      <c r="E5" s="253"/>
      <c r="F5" s="310" t="s">
        <v>96</v>
      </c>
      <c r="G5" s="259"/>
      <c r="H5" s="256" t="s">
        <v>26</v>
      </c>
    </row>
    <row r="6" spans="1:8" ht="13.5" customHeight="1" x14ac:dyDescent="0.15">
      <c r="A6" s="260"/>
      <c r="B6" s="276"/>
      <c r="C6" s="8"/>
      <c r="D6" s="7"/>
      <c r="E6" s="253"/>
      <c r="F6" s="256"/>
      <c r="G6" s="257"/>
      <c r="H6" s="256"/>
    </row>
    <row r="7" spans="1:8" ht="13.5" customHeight="1" x14ac:dyDescent="0.15">
      <c r="A7" s="260"/>
      <c r="B7" s="37"/>
      <c r="C7" s="8"/>
      <c r="D7" s="7"/>
      <c r="E7" s="253"/>
      <c r="F7" s="256"/>
      <c r="G7" s="257"/>
      <c r="H7" s="256"/>
    </row>
    <row r="8" spans="1:8" ht="13.5" customHeight="1" x14ac:dyDescent="0.15">
      <c r="A8" s="258"/>
      <c r="B8" s="270"/>
      <c r="C8" s="8"/>
      <c r="D8" s="7"/>
      <c r="E8" s="253"/>
      <c r="F8" s="256"/>
      <c r="G8" s="257"/>
      <c r="H8" s="256"/>
    </row>
    <row r="9" spans="1:8" ht="13.5" customHeight="1" x14ac:dyDescent="0.15">
      <c r="A9" s="258"/>
      <c r="B9" s="258"/>
      <c r="C9" s="8"/>
      <c r="D9" s="7"/>
      <c r="E9" s="253"/>
      <c r="F9" s="259"/>
      <c r="G9" s="257"/>
      <c r="H9" s="256"/>
    </row>
    <row r="10" spans="1:8" ht="13.5" customHeight="1" x14ac:dyDescent="0.15">
      <c r="A10" s="258"/>
      <c r="B10" s="258"/>
      <c r="C10" s="278"/>
      <c r="D10" s="279"/>
      <c r="E10" s="253"/>
      <c r="F10" s="259"/>
      <c r="G10" s="257"/>
      <c r="H10" s="256"/>
    </row>
    <row r="11" spans="1:8" ht="13.5" customHeight="1" x14ac:dyDescent="0.15">
      <c r="A11" s="258"/>
      <c r="B11" s="258"/>
      <c r="C11" s="278"/>
      <c r="D11" s="279"/>
      <c r="E11" s="253"/>
      <c r="F11" s="256"/>
      <c r="G11" s="257"/>
      <c r="H11" s="256"/>
    </row>
    <row r="12" spans="1:8" ht="13.5" customHeight="1" x14ac:dyDescent="0.15">
      <c r="A12" s="256"/>
      <c r="B12" s="258"/>
      <c r="C12" s="278"/>
      <c r="D12" s="279"/>
      <c r="E12" s="253"/>
      <c r="F12" s="256"/>
      <c r="G12" s="257"/>
      <c r="H12" s="256"/>
    </row>
    <row r="13" spans="1:8" ht="13.5" customHeight="1" x14ac:dyDescent="0.15">
      <c r="A13" s="256"/>
      <c r="B13" s="258"/>
      <c r="C13" s="8"/>
      <c r="D13" s="7"/>
      <c r="E13" s="253"/>
      <c r="F13" s="256"/>
      <c r="G13" s="259"/>
      <c r="H13" s="256"/>
    </row>
    <row r="14" spans="1:8" ht="13.5" customHeight="1" x14ac:dyDescent="0.15">
      <c r="A14" s="256"/>
      <c r="B14" s="258"/>
      <c r="C14" s="271"/>
      <c r="D14" s="269"/>
      <c r="E14" s="253"/>
      <c r="F14" s="256"/>
      <c r="G14" s="259"/>
      <c r="H14" s="256"/>
    </row>
    <row r="15" spans="1:8" ht="13.5" customHeight="1" x14ac:dyDescent="0.15">
      <c r="A15" s="256"/>
      <c r="B15" s="258"/>
      <c r="C15" s="271"/>
      <c r="D15" s="269"/>
      <c r="E15" s="253"/>
      <c r="F15" s="256"/>
      <c r="G15" s="259"/>
      <c r="H15" s="256"/>
    </row>
    <row r="16" spans="1:8" ht="13.5" customHeight="1" x14ac:dyDescent="0.15">
      <c r="A16" s="256"/>
      <c r="B16" s="258"/>
      <c r="C16" s="271"/>
      <c r="D16" s="269"/>
      <c r="E16" s="253"/>
      <c r="F16" s="256"/>
      <c r="G16" s="259"/>
      <c r="H16" s="256"/>
    </row>
    <row r="17" spans="1:13" ht="13.5" customHeight="1" x14ac:dyDescent="0.15"/>
    <row r="18" spans="1:13" s="262" customFormat="1" ht="13.5" customHeight="1" x14ac:dyDescent="0.15">
      <c r="A18" s="261" t="s">
        <v>12</v>
      </c>
      <c r="B18" s="261" t="s">
        <v>29</v>
      </c>
      <c r="C18" s="261" t="s">
        <v>30</v>
      </c>
      <c r="D18" s="261" t="s">
        <v>31</v>
      </c>
      <c r="E18" s="261" t="s">
        <v>32</v>
      </c>
      <c r="F18" s="261" t="s">
        <v>33</v>
      </c>
      <c r="G18" s="261" t="s">
        <v>34</v>
      </c>
      <c r="H18" s="261" t="s">
        <v>35</v>
      </c>
      <c r="I18" s="261" t="s">
        <v>36</v>
      </c>
      <c r="J18" s="261" t="s">
        <v>37</v>
      </c>
      <c r="K18" s="261" t="s">
        <v>38</v>
      </c>
      <c r="L18" s="261" t="s">
        <v>46</v>
      </c>
      <c r="M18" s="261" t="s">
        <v>47</v>
      </c>
    </row>
    <row r="19" spans="1:13" s="275" customFormat="1" ht="13.5" customHeight="1" x14ac:dyDescent="0.15">
      <c r="A19" s="272" t="s">
        <v>39</v>
      </c>
      <c r="B19" s="273" t="s">
        <v>48</v>
      </c>
      <c r="C19" s="273" t="s">
        <v>49</v>
      </c>
      <c r="D19" s="274"/>
      <c r="E19" s="272"/>
      <c r="F19" s="272"/>
      <c r="G19" s="272"/>
      <c r="H19" s="272"/>
      <c r="I19" s="272"/>
      <c r="J19" s="272"/>
      <c r="K19" s="272"/>
      <c r="L19" s="272"/>
      <c r="M19" s="272"/>
    </row>
    <row r="20" spans="1:13" s="275" customFormat="1" ht="13.5" customHeight="1" x14ac:dyDescent="0.15">
      <c r="A20" s="272" t="s">
        <v>14</v>
      </c>
      <c r="B20" s="274" t="s">
        <v>45</v>
      </c>
      <c r="C20" s="273" t="s">
        <v>40</v>
      </c>
      <c r="D20" s="273" t="s">
        <v>27</v>
      </c>
      <c r="E20" s="273"/>
      <c r="F20" s="273"/>
      <c r="G20" s="272"/>
      <c r="H20" s="272"/>
      <c r="I20" s="272"/>
      <c r="J20" s="272"/>
      <c r="K20" s="272"/>
      <c r="L20" s="272"/>
      <c r="M20" s="272"/>
    </row>
    <row r="21" spans="1:13" s="275" customFormat="1" ht="13.5" customHeight="1" x14ac:dyDescent="0.15">
      <c r="A21" s="272" t="s">
        <v>28</v>
      </c>
      <c r="B21" s="274" t="s">
        <v>42</v>
      </c>
      <c r="C21" s="272" t="s">
        <v>43</v>
      </c>
      <c r="D21" s="274" t="s">
        <v>44</v>
      </c>
      <c r="E21" s="272"/>
      <c r="F21" s="272"/>
      <c r="G21" s="272"/>
      <c r="H21" s="272"/>
      <c r="I21" s="272"/>
      <c r="J21" s="272"/>
      <c r="K21" s="272"/>
      <c r="L21" s="272"/>
      <c r="M21" s="272"/>
    </row>
    <row r="22" spans="1:13" s="275" customFormat="1" ht="13.5" customHeight="1" x14ac:dyDescent="0.15">
      <c r="A22" s="309" t="s">
        <v>95</v>
      </c>
      <c r="B22" s="313" t="s">
        <v>103</v>
      </c>
      <c r="C22" s="309"/>
      <c r="D22" s="272"/>
      <c r="E22" s="272"/>
      <c r="F22" s="272"/>
      <c r="G22" s="272"/>
      <c r="H22" s="272"/>
      <c r="I22" s="272"/>
      <c r="J22" s="272"/>
      <c r="K22" s="272"/>
      <c r="L22" s="272"/>
      <c r="M22" s="272"/>
    </row>
    <row r="23" spans="1:13" ht="13.5" customHeight="1" x14ac:dyDescent="0.15"/>
    <row r="24" spans="1:13" ht="13.5" customHeight="1" x14ac:dyDescent="0.15">
      <c r="A24" s="252" t="s">
        <v>53</v>
      </c>
      <c r="B24" s="252" t="s">
        <v>54</v>
      </c>
      <c r="C24" s="252" t="s">
        <v>55</v>
      </c>
      <c r="D24" s="252" t="s">
        <v>56</v>
      </c>
      <c r="E24" s="252" t="s">
        <v>57</v>
      </c>
      <c r="F24" s="252" t="s">
        <v>58</v>
      </c>
      <c r="G24" s="252" t="s">
        <v>59</v>
      </c>
    </row>
    <row r="25" spans="1:13" ht="13.5" customHeight="1" x14ac:dyDescent="0.15">
      <c r="A25" s="256" t="s">
        <v>39</v>
      </c>
      <c r="B25" s="263">
        <f>SUMIF(収支簿!$L$7:$L$3019,$A25,収支簿!$U$7:$U$3019)</f>
        <v>0</v>
      </c>
      <c r="C25" s="263">
        <f>SUMIF(収支簿!$L$7:$L$3019,$A25,収支簿!$X$7:$X$3019)</f>
        <v>0</v>
      </c>
      <c r="D25" s="263">
        <f>SUMIF(収支簿!$L$7:$L$3019,$A25,収支簿!$AA$7:$AA$3019)</f>
        <v>0</v>
      </c>
      <c r="E25" s="263">
        <f>SUMIF(収支簿!$L$7:$L$3019,$A25,収支簿!$AD$7:$AD$3019)</f>
        <v>0</v>
      </c>
      <c r="F25" s="263">
        <f>SUMIF(収支簿!$L$7:$L$3019,$A25,収支簿!$AG$7:$AG$3019)</f>
        <v>0</v>
      </c>
      <c r="G25" s="263">
        <f>SUMIF(収支簿!$L$7:$L$3019,$A25,収支簿!$AJ$7:$AJ$3019)</f>
        <v>0</v>
      </c>
    </row>
    <row r="26" spans="1:13" ht="13.5" customHeight="1" x14ac:dyDescent="0.15">
      <c r="A26" s="256" t="s">
        <v>14</v>
      </c>
      <c r="B26" s="263">
        <f>SUMIF(収支簿!$L$7:$L$3019,$A26,収支簿!$U$7:$U$3019)</f>
        <v>0</v>
      </c>
      <c r="C26" s="263">
        <f>SUMIF(収支簿!$L$7:$L$3019,$A26,収支簿!$X$7:$X$3019)</f>
        <v>0</v>
      </c>
      <c r="D26" s="263">
        <f>SUMIF(収支簿!$L$7:$L$3019,$A26,収支簿!$AA$7:$AA$3019)</f>
        <v>0</v>
      </c>
      <c r="E26" s="263">
        <f>SUMIF(収支簿!$L$7:$L$3019,$A26,収支簿!$AD$7:$AD$3019)</f>
        <v>0</v>
      </c>
      <c r="F26" s="263">
        <f>SUMIF(収支簿!$L$7:$L$3019,$A26,収支簿!$AG$7:$AG$3019)</f>
        <v>0</v>
      </c>
      <c r="G26" s="263">
        <f>SUMIF(収支簿!$L$7:$L$3019,$A26,収支簿!$AJ$7:$AJ$3019)</f>
        <v>0</v>
      </c>
    </row>
    <row r="27" spans="1:13" ht="13.5" customHeight="1" x14ac:dyDescent="0.15">
      <c r="A27" s="256" t="s">
        <v>28</v>
      </c>
      <c r="B27" s="263">
        <f>SUMIF(収支簿!$L$7:$L$3019,$A27,収支簿!$U$7:$U$3019)</f>
        <v>0</v>
      </c>
      <c r="C27" s="263">
        <f>SUMIF(収支簿!$L$7:$L$3019,$A27,収支簿!$X$7:$X$3019)</f>
        <v>0</v>
      </c>
      <c r="D27" s="263">
        <f>SUMIF(収支簿!$L$7:$L$3019,$A27,収支簿!$AA$7:$AA$3019)</f>
        <v>0</v>
      </c>
      <c r="E27" s="263">
        <f>SUMIF(収支簿!$L$7:$L$3019,$A27,収支簿!$AD$7:$AD$3019)</f>
        <v>0</v>
      </c>
      <c r="F27" s="263">
        <f>SUMIF(収支簿!$L$7:$L$3019,$A27,収支簿!$AG$7:$AG$3019)</f>
        <v>0</v>
      </c>
      <c r="G27" s="263">
        <f>SUMIF(収支簿!$L$7:$L$3019,$A27,収支簿!$AJ$7:$AJ$3019)</f>
        <v>0</v>
      </c>
    </row>
    <row r="28" spans="1:13" ht="13.5" customHeight="1" x14ac:dyDescent="0.15">
      <c r="A28" s="310" t="s">
        <v>95</v>
      </c>
      <c r="B28" s="263">
        <f>SUMIF(収支簿!$L$7:$L$3019,$A28,収支簿!$U$7:$U$3019)</f>
        <v>0</v>
      </c>
      <c r="C28" s="263">
        <f>SUMIF(収支簿!$L$7:$L$3019,$A28,収支簿!$X$7:$X$3019)</f>
        <v>0</v>
      </c>
      <c r="D28" s="263">
        <f>SUMIF(収支簿!$L$7:$L$3019,$A28,収支簿!$AA$7:$AA$3019)</f>
        <v>0</v>
      </c>
      <c r="E28" s="263">
        <f>SUMIF(収支簿!$L$7:$L$3019,$A28,収支簿!$AD$7:$AD$3019)</f>
        <v>0</v>
      </c>
      <c r="F28" s="263">
        <f>SUMIF(収支簿!$L$7:$L$3019,$A28,収支簿!$AG$7:$AG$3019)</f>
        <v>0</v>
      </c>
      <c r="G28" s="263">
        <f>SUMIF(収支簿!$L$7:$L$3019,$A28,収支簿!$AJ$7:$AJ$3019)</f>
        <v>0</v>
      </c>
    </row>
    <row r="29" spans="1:13" ht="13.5" customHeight="1" x14ac:dyDescent="0.15">
      <c r="A29" s="256"/>
      <c r="B29" s="263">
        <f>SUMIF(収支簿!$L$7:$L$3019,$A29,収支簿!$U$7:$U$3019)</f>
        <v>0</v>
      </c>
      <c r="C29" s="263">
        <f>SUMIF(収支簿!$L$7:$L$3019,$A29,収支簿!$X$7:$X$3019)</f>
        <v>0</v>
      </c>
      <c r="D29" s="263">
        <f>SUMIF(収支簿!$L$7:$L$3019,$A29,収支簿!$AA$7:$AA$3019)</f>
        <v>0</v>
      </c>
      <c r="E29" s="263">
        <f>SUMIF(収支簿!$L$7:$L$3019,$A29,収支簿!$AD$7:$AD$3019)</f>
        <v>0</v>
      </c>
      <c r="F29" s="263">
        <f>SUMIF(収支簿!$L$7:$L$3019,$A29,収支簿!$AG$7:$AG$3019)</f>
        <v>0</v>
      </c>
      <c r="G29" s="263">
        <f>SUMIF(収支簿!$L$7:$L$3019,$A29,収支簿!$AJ$7:$AJ$3019)</f>
        <v>0</v>
      </c>
    </row>
    <row r="30" spans="1:13" ht="13.5" customHeight="1" thickBot="1" x14ac:dyDescent="0.2">
      <c r="A30" s="264"/>
      <c r="B30" s="265">
        <f>SUMIF(収支簿!$L$7:$L$3019,$A30,収支簿!$U$7:$U$3019)</f>
        <v>0</v>
      </c>
      <c r="C30" s="265">
        <f>SUMIF(収支簿!$L$7:$L$3019,$A30,収支簿!$X$7:$X$3019)</f>
        <v>0</v>
      </c>
      <c r="D30" s="265">
        <f>SUMIF(収支簿!$L$7:$L$3019,$A30,収支簿!$AA$7:$AA$3019)</f>
        <v>0</v>
      </c>
      <c r="E30" s="265">
        <f>SUMIF(収支簿!$L$7:$L$3019,$A30,収支簿!$AD$7:$AD$3019)</f>
        <v>0</v>
      </c>
      <c r="F30" s="265">
        <f>SUMIF(収支簿!$L$7:$L$3019,$A30,収支簿!$AG$7:$AG$3019)</f>
        <v>0</v>
      </c>
      <c r="G30" s="265">
        <f>SUMIF(収支簿!$L$7:$L$3019,$A30,収支簿!$AJ$7:$AJ$3019)</f>
        <v>0</v>
      </c>
      <c r="H30" s="255" t="s">
        <v>61</v>
      </c>
    </row>
    <row r="31" spans="1:13" ht="13.5" customHeight="1" thickTop="1" x14ac:dyDescent="0.15">
      <c r="A31" s="266" t="s">
        <v>60</v>
      </c>
      <c r="B31" s="267">
        <f t="shared" ref="B31:G31" si="0">SUBTOTAL(109,B25:B30)</f>
        <v>0</v>
      </c>
      <c r="C31" s="267">
        <f t="shared" si="0"/>
        <v>0</v>
      </c>
      <c r="D31" s="267">
        <f t="shared" si="0"/>
        <v>0</v>
      </c>
      <c r="E31" s="267">
        <f t="shared" si="0"/>
        <v>0</v>
      </c>
      <c r="F31" s="267">
        <f t="shared" si="0"/>
        <v>0</v>
      </c>
      <c r="G31" s="267">
        <f t="shared" si="0"/>
        <v>0</v>
      </c>
      <c r="H31" s="268">
        <f>C31-B31</f>
        <v>0</v>
      </c>
    </row>
  </sheetData>
  <sheetProtection algorithmName="SHA-512" hashValue="GBxuTX012IyjN66JEO+Wh0uondN55YZ7DwO1DHw2REJ7GobulP2seDGa2w2opyyIm0u9SAppoj/fyTqEHoKKSw==" saltValue="twxiPoxI50OzfrIZmV4uWw==" spinCount="100000" sheet="1" objects="1" scenarios="1"/>
  <phoneticPr fontId="1"/>
  <conditionalFormatting sqref="H31">
    <cfRule type="expression" dxfId="0" priority="1" stopIfTrue="1">
      <formula>$H$31&lt;0</formula>
    </cfRule>
  </conditionalFormatting>
  <pageMargins left="0.70866141732283472" right="0.70866141732283472" top="0.74803149606299213" bottom="0.74803149606299213" header="0.31496062992125984" footer="0.31496062992125984"/>
  <pageSetup paperSize="9"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21</vt:i4>
      </vt:variant>
    </vt:vector>
  </HeadingPairs>
  <TitlesOfParts>
    <vt:vector size="26" baseType="lpstr">
      <vt:lpstr>収支計算書記載例</vt:lpstr>
      <vt:lpstr>収支簿記載例</vt:lpstr>
      <vt:lpstr>収支計算書</vt:lpstr>
      <vt:lpstr>収支簿</vt:lpstr>
      <vt:lpstr>【削除禁止】収支簿データ</vt:lpstr>
      <vt:lpstr>【削除禁止】収支簿データ!Print_Area</vt:lpstr>
      <vt:lpstr>収支計算書!Print_Area</vt:lpstr>
      <vt:lpstr>収支計算書記載例!Print_Area</vt:lpstr>
      <vt:lpstr>収支簿!Print_Area</vt:lpstr>
      <vt:lpstr>収支簿記載例!Print_Area</vt:lpstr>
      <vt:lpstr>収支簿!Print_Titles</vt:lpstr>
      <vt:lpstr>収支簿記載例!Print_Titles</vt:lpstr>
      <vt:lpstr>くじ助成金収入</vt:lpstr>
      <vt:lpstr>その他収入</vt:lpstr>
      <vt:lpstr>経理区分</vt:lpstr>
      <vt:lpstr>工事費</vt:lpstr>
      <vt:lpstr>雑役務費</vt:lpstr>
      <vt:lpstr>収支簿!種別</vt:lpstr>
      <vt:lpstr>助成区分</vt:lpstr>
      <vt:lpstr>助成事業細目名</vt:lpstr>
      <vt:lpstr>助成事業名</vt:lpstr>
      <vt:lpstr>大規模スポーツ施設整備助成</vt:lpstr>
      <vt:lpstr>地域スポーツ施設整備助成</vt:lpstr>
      <vt:lpstr>東京オリンピック・パラリンピック競技大会開催助成</vt:lpstr>
      <vt:lpstr>内訳</vt:lpstr>
      <vt:lpstr>補助金･交付金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2018-07-09T06:15:32Z</dcterms:created>
  <dcterms:modified xsi:type="dcterms:W3CDTF">2024-03-18T04:25:45Z</dcterms:modified>
</cp:coreProperties>
</file>