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defaultThemeVersion="124226"/>
  <xr:revisionPtr revIDLastSave="0" documentId="13_ncr:1_{F1D6C2E9-A6F0-4A6D-989B-52B49AB2AFAF}" xr6:coauthVersionLast="47" xr6:coauthVersionMax="47" xr10:uidLastSave="{00000000-0000-0000-0000-000000000000}"/>
  <workbookProtection workbookAlgorithmName="SHA-512" workbookHashValue="pctW2uG/podN4Jzb2oh76EqaL+BoC4nTgG2xauYaaXkvnOAEyabkH1B2aQjKhILyYu6XVMSKkihzM5GDujcyHQ==" workbookSaltValue="C0R2iD1V252wu1lO9mhZcQ==" workbookSpinCount="100000" lockStructure="1"/>
  <bookViews>
    <workbookView xWindow="-120" yWindow="-120" windowWidth="29040" windowHeight="15720" tabRatio="647" xr2:uid="{00000000-000D-0000-FFFF-FFFF00000000}"/>
  </bookViews>
  <sheets>
    <sheet name="収支計算書記載例" sheetId="8" r:id="rId1"/>
    <sheet name="収支簿記載例" sheetId="7" r:id="rId2"/>
    <sheet name="収支計算書" sheetId="10" r:id="rId3"/>
    <sheet name="収支簿" sheetId="1" r:id="rId4"/>
    <sheet name="【削除禁止】収支簿データ" sheetId="3" r:id="rId5"/>
  </sheets>
  <definedNames>
    <definedName name="_xlnm._FilterDatabase" localSheetId="3" hidden="1">収支簿!$C$6:$AJ$22</definedName>
    <definedName name="_xlnm._FilterDatabase" localSheetId="1" hidden="1">収支簿記載例!$C$6:$AJ$23</definedName>
    <definedName name="_xlnm.Print_Area" localSheetId="4">【削除禁止】収支簿データ!$A$1:$K$24</definedName>
    <definedName name="_xlnm.Print_Area" localSheetId="2">収支計算書!$A$1:$J$23</definedName>
    <definedName name="_xlnm.Print_Area" localSheetId="0">収支計算書記載例!$A$1:$J$29</definedName>
    <definedName name="_xlnm.Print_Area" localSheetId="3">収支簿!$A$1:$AN$22</definedName>
    <definedName name="_xlnm.Print_Area" localSheetId="1">収支簿記載例!$A$1:$AN$23</definedName>
    <definedName name="_xlnm.Print_Titles" localSheetId="3">収支簿!$4:$5</definedName>
    <definedName name="_xlnm.Print_Titles" localSheetId="1">収支簿記載例!$4:$5</definedName>
    <definedName name="くじ助成金収入">【削除禁止】収支簿データ!$B$19:$C$19</definedName>
    <definedName name="その他収入">【削除禁止】収支簿データ!$B$20:$D$20</definedName>
    <definedName name="経理区分">【削除禁止】収支簿データ!$A$19:$A$24</definedName>
    <definedName name="工事費">【削除禁止】収支簿データ!$B$22:$F$22</definedName>
    <definedName name="種別" localSheetId="3">【削除禁止】収支簿データ!$H$2:$H$5</definedName>
    <definedName name="助成区分">【削除禁止】収支簿データ!$A$2:$A$4</definedName>
    <definedName name="助成事業細目名">【削除禁止】収支簿データ!$C$2:$C$16</definedName>
    <definedName name="助成事業名">【削除禁止】収支簿データ!$B$2:$B$16</definedName>
    <definedName name="設計監理費">【削除禁止】収支簿データ!$B$23:$E$23</definedName>
    <definedName name="大規模スポーツ施設整備助成">【削除禁止】収支簿データ!$C$2</definedName>
    <definedName name="地域スポーツ施設整備助成">【削除禁止】収支簿データ!$C$3:$C$9</definedName>
    <definedName name="東京オリンピック・パラリンピック競技大会開催助成">【削除禁止】収支簿データ!$C$10:$C$12</definedName>
    <definedName name="内訳">【削除禁止】収支簿データ!$G$2:$G$14</definedName>
    <definedName name="附帯設備費">【削除禁止】収支簿データ!$B$24:$C$24</definedName>
    <definedName name="補助金･交付金">【削除禁止】収支簿データ!$B$21:$D$21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D21" i="1" l="1"/>
  <c r="AD20" i="1"/>
  <c r="AD19" i="1"/>
  <c r="AD18" i="1"/>
  <c r="AD17" i="1"/>
  <c r="AD16" i="1"/>
  <c r="AD15" i="1"/>
  <c r="AD14" i="1"/>
  <c r="AD13" i="1"/>
  <c r="AD12" i="1"/>
  <c r="AD11" i="1"/>
  <c r="AD10" i="1"/>
  <c r="AD9" i="1"/>
  <c r="AD8" i="1"/>
  <c r="AD7" i="1"/>
  <c r="AD22" i="7"/>
  <c r="AD21" i="7"/>
  <c r="AD20" i="7"/>
  <c r="AD19" i="7"/>
  <c r="AD18" i="7"/>
  <c r="AD17" i="7"/>
  <c r="AD16" i="7"/>
  <c r="AD15" i="7"/>
  <c r="AD14" i="7"/>
  <c r="AD13" i="7"/>
  <c r="AD12" i="7"/>
  <c r="AD11" i="7"/>
  <c r="AD10" i="7"/>
  <c r="AD9" i="7"/>
  <c r="AD8" i="7"/>
  <c r="AD7" i="7"/>
  <c r="AA22" i="1" l="1"/>
  <c r="AG9" i="1"/>
  <c r="D9" i="3" l="1"/>
  <c r="D8" i="3"/>
  <c r="D7" i="3"/>
  <c r="D6" i="3"/>
  <c r="D5" i="3"/>
  <c r="D4" i="3"/>
  <c r="D3" i="3"/>
  <c r="D2" i="3"/>
  <c r="AJ18" i="1"/>
  <c r="AG18" i="1"/>
  <c r="AJ8" i="1"/>
  <c r="AJ9" i="1"/>
  <c r="AJ10" i="1"/>
  <c r="AJ11" i="1"/>
  <c r="AJ12" i="1"/>
  <c r="AJ13" i="1"/>
  <c r="G27" i="3" s="1"/>
  <c r="AJ14" i="1"/>
  <c r="AJ15" i="1"/>
  <c r="AJ16" i="1"/>
  <c r="AJ17" i="1"/>
  <c r="AJ19" i="1"/>
  <c r="AJ20" i="1"/>
  <c r="AJ21" i="1"/>
  <c r="AG8" i="1"/>
  <c r="AG10" i="1"/>
  <c r="AG11" i="1"/>
  <c r="AG12" i="1"/>
  <c r="F30" i="3" s="1"/>
  <c r="AG13" i="1"/>
  <c r="AG14" i="1"/>
  <c r="AG15" i="1"/>
  <c r="AG16" i="1"/>
  <c r="AG17" i="1"/>
  <c r="AG19" i="1"/>
  <c r="AG20" i="1"/>
  <c r="AG21" i="1"/>
  <c r="F27" i="3" s="1"/>
  <c r="AJ17" i="7"/>
  <c r="AG17" i="7"/>
  <c r="AJ8" i="7"/>
  <c r="AJ9" i="7"/>
  <c r="AJ10" i="7"/>
  <c r="H19" i="8" s="1"/>
  <c r="AJ11" i="7"/>
  <c r="AJ12" i="7"/>
  <c r="AJ13" i="7"/>
  <c r="AJ14" i="7"/>
  <c r="AJ15" i="7"/>
  <c r="AJ16" i="7"/>
  <c r="AJ18" i="7"/>
  <c r="AJ19" i="7"/>
  <c r="AJ20" i="7"/>
  <c r="AJ21" i="7"/>
  <c r="AJ22" i="7"/>
  <c r="AG8" i="7"/>
  <c r="AG9" i="7"/>
  <c r="AG10" i="7"/>
  <c r="AG11" i="7"/>
  <c r="AG12" i="7"/>
  <c r="AG13" i="7"/>
  <c r="AG14" i="7"/>
  <c r="AG15" i="7"/>
  <c r="AG16" i="7"/>
  <c r="AG18" i="7"/>
  <c r="AG19" i="7"/>
  <c r="AG20" i="7"/>
  <c r="AG21" i="7"/>
  <c r="AG22" i="7"/>
  <c r="H11" i="10"/>
  <c r="H11" i="8"/>
  <c r="B21" i="10"/>
  <c r="E21" i="10" s="1"/>
  <c r="G20" i="10"/>
  <c r="F20" i="10"/>
  <c r="E20" i="10"/>
  <c r="D20" i="10" s="1"/>
  <c r="G19" i="10"/>
  <c r="F19" i="10"/>
  <c r="E19" i="10"/>
  <c r="D19" i="10" s="1"/>
  <c r="E12" i="10"/>
  <c r="D12" i="10" s="1"/>
  <c r="E11" i="10"/>
  <c r="D11" i="10" s="1"/>
  <c r="E10" i="10"/>
  <c r="C5" i="10"/>
  <c r="C4" i="10"/>
  <c r="C3" i="10"/>
  <c r="C22" i="10"/>
  <c r="C14" i="10"/>
  <c r="C5" i="8"/>
  <c r="B21" i="8"/>
  <c r="E21" i="8" s="1"/>
  <c r="D21" i="8" s="1"/>
  <c r="F21" i="8"/>
  <c r="E20" i="8"/>
  <c r="D20" i="8" s="1"/>
  <c r="E19" i="8"/>
  <c r="D19" i="8" s="1"/>
  <c r="G20" i="8"/>
  <c r="F20" i="8"/>
  <c r="G19" i="8"/>
  <c r="F19" i="8"/>
  <c r="E12" i="8"/>
  <c r="D12" i="8" s="1"/>
  <c r="E11" i="8"/>
  <c r="D11" i="8" s="1"/>
  <c r="E10" i="8"/>
  <c r="D10" i="8" s="1"/>
  <c r="H12" i="8"/>
  <c r="C4" i="8"/>
  <c r="C3" i="8"/>
  <c r="C22" i="8"/>
  <c r="C14" i="8"/>
  <c r="AD23" i="7"/>
  <c r="AA23" i="7"/>
  <c r="X23" i="7"/>
  <c r="U23" i="7"/>
  <c r="AM7" i="7"/>
  <c r="AM8" i="7" s="1"/>
  <c r="AM9" i="7" s="1"/>
  <c r="AM10" i="7" s="1"/>
  <c r="AM11" i="7" s="1"/>
  <c r="AM12" i="7" s="1"/>
  <c r="AM13" i="7" s="1"/>
  <c r="AM14" i="7" s="1"/>
  <c r="AM15" i="7" s="1"/>
  <c r="AM16" i="7" s="1"/>
  <c r="AM17" i="7" s="1"/>
  <c r="AM18" i="7" s="1"/>
  <c r="AM19" i="7" s="1"/>
  <c r="AM20" i="7" s="1"/>
  <c r="AM21" i="7" s="1"/>
  <c r="AM22" i="7" s="1"/>
  <c r="AJ7" i="7"/>
  <c r="H20" i="8"/>
  <c r="AG7" i="7"/>
  <c r="AD22" i="1"/>
  <c r="X22" i="1"/>
  <c r="U22" i="1"/>
  <c r="C27" i="3"/>
  <c r="C28" i="3"/>
  <c r="C29" i="3"/>
  <c r="C30" i="3"/>
  <c r="C31" i="3"/>
  <c r="C32" i="3"/>
  <c r="D27" i="3"/>
  <c r="D28" i="3"/>
  <c r="D29" i="3"/>
  <c r="D30" i="3"/>
  <c r="D31" i="3"/>
  <c r="D32" i="3"/>
  <c r="E27" i="3"/>
  <c r="E28" i="3"/>
  <c r="E29" i="3"/>
  <c r="E30" i="3"/>
  <c r="E31" i="3"/>
  <c r="E32" i="3"/>
  <c r="AG7" i="1"/>
  <c r="F28" i="3" s="1"/>
  <c r="F29" i="3"/>
  <c r="F31" i="3"/>
  <c r="F32" i="3"/>
  <c r="AJ7" i="1"/>
  <c r="G29" i="3"/>
  <c r="G32" i="3"/>
  <c r="B27" i="3"/>
  <c r="B28" i="3"/>
  <c r="B29" i="3"/>
  <c r="B30" i="3"/>
  <c r="B31" i="3"/>
  <c r="B32" i="3"/>
  <c r="AM7" i="1"/>
  <c r="AM8" i="1" s="1"/>
  <c r="G30" i="3"/>
  <c r="AJ23" i="7" l="1"/>
  <c r="G21" i="8"/>
  <c r="G22" i="8" s="1"/>
  <c r="K10" i="8" s="1"/>
  <c r="F22" i="8"/>
  <c r="AM9" i="1"/>
  <c r="AM10" i="1" s="1"/>
  <c r="AM11" i="1" s="1"/>
  <c r="AM12" i="1" s="1"/>
  <c r="AM13" i="1" s="1"/>
  <c r="AM14" i="1" s="1"/>
  <c r="AM15" i="1" s="1"/>
  <c r="AM16" i="1" s="1"/>
  <c r="AM17" i="1" s="1"/>
  <c r="AM18" i="1" s="1"/>
  <c r="AM19" i="1" s="1"/>
  <c r="AM20" i="1" s="1"/>
  <c r="AM21" i="1" s="1"/>
  <c r="H21" i="8"/>
  <c r="H22" i="8" s="1"/>
  <c r="C24" i="8"/>
  <c r="AG23" i="7"/>
  <c r="C25" i="10"/>
  <c r="H20" i="10"/>
  <c r="H19" i="10"/>
  <c r="AJ22" i="1"/>
  <c r="G31" i="3"/>
  <c r="E33" i="3"/>
  <c r="G28" i="3"/>
  <c r="AG22" i="1"/>
  <c r="B33" i="3"/>
  <c r="F33" i="3"/>
  <c r="D33" i="3"/>
  <c r="C33" i="3"/>
  <c r="D21" i="10"/>
  <c r="D22" i="10" s="1"/>
  <c r="E22" i="10"/>
  <c r="E13" i="10" s="1"/>
  <c r="D13" i="10" s="1"/>
  <c r="H21" i="10"/>
  <c r="G21" i="10"/>
  <c r="G22" i="10" s="1"/>
  <c r="K10" i="10" s="1"/>
  <c r="F21" i="10"/>
  <c r="F22" i="10" s="1"/>
  <c r="D22" i="8"/>
  <c r="D10" i="10"/>
  <c r="E22" i="8"/>
  <c r="E13" i="8" s="1"/>
  <c r="H12" i="10"/>
  <c r="H22" i="10" l="1"/>
  <c r="G33" i="3"/>
  <c r="H33" i="3"/>
  <c r="D14" i="10"/>
  <c r="D25" i="10" s="1"/>
  <c r="E14" i="10"/>
  <c r="E25" i="10" s="1"/>
  <c r="E14" i="8"/>
  <c r="E24" i="8" s="1"/>
  <c r="D13" i="8"/>
  <c r="D14" i="8" s="1"/>
  <c r="D24" i="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8" authorId="0" shapeId="0" xr:uid="{00000000-0006-0000-0000-000002000000}">
      <text>
        <r>
          <rPr>
            <b/>
            <sz val="9"/>
            <color indexed="8"/>
            <rFont val="ＭＳ Ｐゴシック"/>
            <family val="3"/>
            <charset val="128"/>
          </rPr>
          <t>・既定予算額欄には、交付決定（変更交付決定）時の収支予算書に記載されている収入予算額を入力してください。</t>
        </r>
      </text>
    </comment>
    <comment ref="E10" authorId="0" shapeId="0" xr:uid="{00000000-0006-0000-0000-000003000000}">
      <text>
        <r>
          <rPr>
            <b/>
            <sz val="9"/>
            <color indexed="8"/>
            <rFont val="ＭＳ Ｐゴシック"/>
            <family val="3"/>
            <charset val="128"/>
          </rPr>
          <t>・くじ助成金収入額の計欄が、「助成対象経費 うち限度額」の合計額×助成割合、を超える場合は、紫色に変わります。
→紫色に変わらないよう、収支簿シート上で、くじ助成金収入の額【くじ助成金（精算払）】を削減してください。
・くじ助成金収入額の計欄が、既定予算額を超える場合は、水色に変わります。
→水色に変わらないよう、収支簿シート上で、くじ助成金収入の額を削減してください。</t>
        </r>
      </text>
    </comment>
    <comment ref="H10" authorId="0" shapeId="0" xr:uid="{00000000-0006-0000-0000-000004000000}">
      <text>
        <r>
          <rPr>
            <b/>
            <sz val="9"/>
            <color indexed="8"/>
            <rFont val="ＭＳ Ｐゴシック"/>
            <family val="3"/>
            <charset val="128"/>
          </rPr>
          <t>・半角数字で
  「2023</t>
        </r>
        <r>
          <rPr>
            <b/>
            <sz val="9"/>
            <color indexed="8"/>
            <rFont val="ＭＳ Ｐゴシック"/>
            <family val="3"/>
            <charset val="128"/>
          </rPr>
          <t>/6/11」
  のように入力
  してください。
  自動で「月日」
  が表示されます。</t>
        </r>
      </text>
    </comment>
    <comment ref="H12" authorId="0" shapeId="0" xr:uid="{00000000-0006-0000-0000-000005000000}">
      <text>
        <r>
          <rPr>
            <b/>
            <sz val="9"/>
            <color indexed="8"/>
            <rFont val="ＭＳ Ｐゴシック"/>
            <family val="3"/>
            <charset val="128"/>
          </rPr>
          <t>・精算払額が
  マイナス（△）と
  なり、他事業で
  精算払額がある
  場合は相殺と
  なります。
  相殺後の金額も
  マイナスになる
  場合は返還が
  発生します。</t>
        </r>
      </text>
    </comment>
    <comment ref="E13" authorId="0" shapeId="0" xr:uid="{00000000-0006-0000-0000-000006000000}">
      <text>
        <r>
          <rPr>
            <b/>
            <sz val="9"/>
            <color indexed="8"/>
            <rFont val="ＭＳ Ｐゴシック"/>
            <family val="3"/>
            <charset val="128"/>
          </rPr>
          <t>・（収入）計欄の合計額が、（支出）計欄の合計額を上回った場合、
  自己負担金の計欄がマイナスの値になり、赤色に変わります。
→赤色に変わらないよう、収入総額と支出総額の差額（1,000円未満切上げ）を、
  収支簿シート上のくじ助成金収入の額から削減してください。
 （※数式が入力されているため、（収入）計欄には直接入力しないようにしてください。）</t>
        </r>
      </text>
    </comment>
    <comment ref="C17" authorId="0" shapeId="0" xr:uid="{00000000-0006-0000-0000-000007000000}">
      <text>
        <r>
          <rPr>
            <b/>
            <sz val="9"/>
            <color indexed="8"/>
            <rFont val="ＭＳ Ｐゴシック"/>
            <family val="3"/>
            <charset val="128"/>
          </rPr>
          <t>・既定予算額欄には、交付決定（変更交付決定）時の収支予算書に記載されている支出予算額を入力してください。</t>
        </r>
      </text>
    </comment>
    <comment ref="B21" authorId="0" shapeId="0" xr:uid="{00000000-0006-0000-0000-000008000000}">
      <text>
        <r>
          <rPr>
            <b/>
            <sz val="9"/>
            <color indexed="81"/>
            <rFont val="ＭＳ Ｐゴシック"/>
            <family val="3"/>
            <charset val="128"/>
          </rPr>
          <t>・国民体育大会冬季大会競技会場整備
・競技会場新設、競技会場改修・改造
のみ附帯設備費の計上が可能。</t>
        </r>
      </text>
    </comment>
    <comment ref="F22" authorId="0" shapeId="0" xr:uid="{00000000-0006-0000-0000-000009000000}">
      <text>
        <r>
          <rPr>
            <b/>
            <sz val="9"/>
            <color indexed="81"/>
            <rFont val="ＭＳ Ｐゴシック"/>
            <family val="3"/>
            <charset val="128"/>
          </rPr>
          <t>「スポーツ競技施設等の整備」「学校開放事業によるスポーツ活動に供する施設等の整備」で10,000千円を下回った場合 及び 「スポーツ競技施設の大規模改修等」で30,000千円を下回った場合はセルが赤色に変わります。
→赤色に変わった場合は助成対象事業の要件を満たさないことになりますので、事前にJSCまでご連絡ください（バリアフリー化事業を除く）</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G1" authorId="0" shapeId="0" xr:uid="{00000000-0006-0000-0100-000001000000}">
      <text>
        <r>
          <rPr>
            <b/>
            <sz val="9"/>
            <color indexed="81"/>
            <rFont val="ＭＳ Ｐゴシック"/>
            <family val="3"/>
            <charset val="128"/>
          </rPr>
          <t>団体名の途中でスペースを入力しないこと。
（正）○○県○○市
（誤）○○県＿○○市</t>
        </r>
      </text>
    </comment>
    <comment ref="AG2" authorId="0" shapeId="0" xr:uid="{00000000-0006-0000-0100-000002000000}">
      <text>
        <r>
          <rPr>
            <b/>
            <sz val="9"/>
            <color indexed="81"/>
            <rFont val="ＭＳ Ｐゴシック"/>
            <family val="3"/>
            <charset val="128"/>
          </rPr>
          <t>事業名には、交付決定通知書に記載されている事業名を記入すること。</t>
        </r>
      </text>
    </comment>
  </commentList>
</comments>
</file>

<file path=xl/sharedStrings.xml><?xml version="1.0" encoding="utf-8"?>
<sst xmlns="http://schemas.openxmlformats.org/spreadsheetml/2006/main" count="216" uniqueCount="126">
  <si>
    <t>助成区分</t>
    <rPh sb="0" eb="2">
      <t>ジョセイ</t>
    </rPh>
    <rPh sb="2" eb="4">
      <t>クブン</t>
    </rPh>
    <phoneticPr fontId="4"/>
  </si>
  <si>
    <t>助成事業名</t>
    <rPh sb="0" eb="2">
      <t>ジョセイ</t>
    </rPh>
    <rPh sb="2" eb="4">
      <t>ジギョウ</t>
    </rPh>
    <rPh sb="4" eb="5">
      <t>メイ</t>
    </rPh>
    <phoneticPr fontId="4"/>
  </si>
  <si>
    <t>助成事業細目名</t>
    <rPh sb="0" eb="2">
      <t>ジョセイ</t>
    </rPh>
    <rPh sb="2" eb="4">
      <t>ジギョウ</t>
    </rPh>
    <rPh sb="4" eb="6">
      <t>サイモク</t>
    </rPh>
    <rPh sb="6" eb="7">
      <t>メイ</t>
    </rPh>
    <phoneticPr fontId="4"/>
  </si>
  <si>
    <t>地域スポーツ施設整備助成</t>
    <rPh sb="0" eb="2">
      <t>チイキ</t>
    </rPh>
    <rPh sb="6" eb="8">
      <t>シセツ</t>
    </rPh>
    <rPh sb="8" eb="10">
      <t>セイビ</t>
    </rPh>
    <rPh sb="10" eb="12">
      <t>ジョセイ</t>
    </rPh>
    <phoneticPr fontId="4"/>
  </si>
  <si>
    <t>入出金日付</t>
    <rPh sb="0" eb="3">
      <t>ニュウシュツキン</t>
    </rPh>
    <rPh sb="3" eb="5">
      <t>ヒヅケ</t>
    </rPh>
    <phoneticPr fontId="1"/>
  </si>
  <si>
    <t xml:space="preserve"> </t>
    <phoneticPr fontId="1"/>
  </si>
  <si>
    <t>取引先</t>
    <rPh sb="0" eb="3">
      <t>トリヒキサキ</t>
    </rPh>
    <phoneticPr fontId="1"/>
  </si>
  <si>
    <t>支出額</t>
    <rPh sb="0" eb="3">
      <t>シシュツガク</t>
    </rPh>
    <phoneticPr fontId="1"/>
  </si>
  <si>
    <t>収入額</t>
    <rPh sb="0" eb="3">
      <t>シュウニュウガク</t>
    </rPh>
    <phoneticPr fontId="1"/>
  </si>
  <si>
    <t>対象経費</t>
    <rPh sb="0" eb="2">
      <t>タイショウ</t>
    </rPh>
    <rPh sb="2" eb="4">
      <t>ケイヒ</t>
    </rPh>
    <phoneticPr fontId="1"/>
  </si>
  <si>
    <t>うち限度額</t>
    <rPh sb="2" eb="5">
      <t>ゲンドガク</t>
    </rPh>
    <phoneticPr fontId="1"/>
  </si>
  <si>
    <t>対象外経費</t>
    <rPh sb="0" eb="3">
      <t>タイショウガイ</t>
    </rPh>
    <rPh sb="3" eb="5">
      <t>ケイヒ</t>
    </rPh>
    <phoneticPr fontId="1"/>
  </si>
  <si>
    <t>経理区分</t>
    <rPh sb="0" eb="2">
      <t>ケイリ</t>
    </rPh>
    <rPh sb="2" eb="4">
      <t>クブン</t>
    </rPh>
    <phoneticPr fontId="1"/>
  </si>
  <si>
    <t>内訳</t>
    <rPh sb="0" eb="2">
      <t>ウチワケ</t>
    </rPh>
    <phoneticPr fontId="1"/>
  </si>
  <si>
    <t>その他収入</t>
    <rPh sb="2" eb="3">
      <t>タ</t>
    </rPh>
    <rPh sb="3" eb="5">
      <t>シュウニュウ</t>
    </rPh>
    <phoneticPr fontId="1"/>
  </si>
  <si>
    <t>助成金収入</t>
    <rPh sb="0" eb="3">
      <t>ジョセイキン</t>
    </rPh>
    <rPh sb="3" eb="5">
      <t>シュウニュウ</t>
    </rPh>
    <phoneticPr fontId="1"/>
  </si>
  <si>
    <t>差引残高</t>
    <rPh sb="0" eb="2">
      <t>サシヒキ</t>
    </rPh>
    <rPh sb="2" eb="4">
      <t>ザンダカ</t>
    </rPh>
    <phoneticPr fontId="1"/>
  </si>
  <si>
    <t>NO.</t>
    <phoneticPr fontId="1"/>
  </si>
  <si>
    <t>限度額との差</t>
    <rPh sb="0" eb="3">
      <t>ゲンドガク</t>
    </rPh>
    <rPh sb="5" eb="6">
      <t>サ</t>
    </rPh>
    <phoneticPr fontId="1"/>
  </si>
  <si>
    <t>種別</t>
    <rPh sb="0" eb="2">
      <t>シュベツ</t>
    </rPh>
    <phoneticPr fontId="1"/>
  </si>
  <si>
    <t>大規模スポーツ施設整備助成</t>
    <rPh sb="0" eb="3">
      <t>ダイキボ</t>
    </rPh>
    <phoneticPr fontId="4"/>
  </si>
  <si>
    <t>工事費</t>
    <rPh sb="0" eb="3">
      <t>コウジヒ</t>
    </rPh>
    <phoneticPr fontId="1"/>
  </si>
  <si>
    <t>設計監理費</t>
    <rPh sb="0" eb="2">
      <t>セッケイ</t>
    </rPh>
    <rPh sb="2" eb="4">
      <t>カンリ</t>
    </rPh>
    <rPh sb="4" eb="5">
      <t>ヒ</t>
    </rPh>
    <phoneticPr fontId="1"/>
  </si>
  <si>
    <t>天然芝生化新設</t>
  </si>
  <si>
    <t>人工芝生化新設</t>
  </si>
  <si>
    <t>天然芝生化改設</t>
  </si>
  <si>
    <t>人工芝生化改設</t>
  </si>
  <si>
    <t>国民体育大会冬季大会競技会場整備事業</t>
  </si>
  <si>
    <t>グラウンド芝生化事業</t>
  </si>
  <si>
    <t>スポーツ施設等整備事業</t>
  </si>
  <si>
    <t>助成事業
細目名</t>
    <rPh sb="0" eb="2">
      <t>ジョセイ</t>
    </rPh>
    <rPh sb="2" eb="4">
      <t>ジギョウ</t>
    </rPh>
    <rPh sb="5" eb="7">
      <t>サイモク</t>
    </rPh>
    <rPh sb="7" eb="8">
      <t>メイ</t>
    </rPh>
    <phoneticPr fontId="1"/>
  </si>
  <si>
    <t>事業名</t>
    <rPh sb="0" eb="2">
      <t>ジギョウ</t>
    </rPh>
    <rPh sb="2" eb="3">
      <t>メイ</t>
    </rPh>
    <phoneticPr fontId="1"/>
  </si>
  <si>
    <t>種別</t>
    <rPh sb="0" eb="2">
      <t>シュベツ</t>
    </rPh>
    <phoneticPr fontId="1"/>
  </si>
  <si>
    <t>振込</t>
    <rPh sb="0" eb="2">
      <t>フリコミ</t>
    </rPh>
    <phoneticPr fontId="1"/>
  </si>
  <si>
    <t>現金</t>
    <rPh sb="0" eb="2">
      <t>ゲンキン</t>
    </rPh>
    <phoneticPr fontId="1"/>
  </si>
  <si>
    <t>未払金</t>
    <rPh sb="0" eb="2">
      <t>ミハラ</t>
    </rPh>
    <rPh sb="2" eb="3">
      <t>キン</t>
    </rPh>
    <phoneticPr fontId="1"/>
  </si>
  <si>
    <t>未収金</t>
    <rPh sb="0" eb="2">
      <t>ミシュウ</t>
    </rPh>
    <rPh sb="2" eb="3">
      <t>キン</t>
    </rPh>
    <phoneticPr fontId="1"/>
  </si>
  <si>
    <t>その他助成金</t>
    <rPh sb="2" eb="3">
      <t>タ</t>
    </rPh>
    <rPh sb="3" eb="6">
      <t>ジョセイキン</t>
    </rPh>
    <phoneticPr fontId="1"/>
  </si>
  <si>
    <t>補助金･交付金</t>
    <rPh sb="0" eb="3">
      <t>ホジョキン</t>
    </rPh>
    <rPh sb="4" eb="7">
      <t>コウフキン</t>
    </rPh>
    <phoneticPr fontId="1"/>
  </si>
  <si>
    <t>附帯設備費</t>
    <rPh sb="0" eb="2">
      <t>フタイ</t>
    </rPh>
    <rPh sb="2" eb="5">
      <t>セツビヒ</t>
    </rPh>
    <phoneticPr fontId="1"/>
  </si>
  <si>
    <t>内訳1</t>
    <rPh sb="0" eb="2">
      <t>ウチワケ</t>
    </rPh>
    <phoneticPr fontId="1"/>
  </si>
  <si>
    <t>内訳2</t>
    <rPh sb="0" eb="2">
      <t>ウチワケ</t>
    </rPh>
    <phoneticPr fontId="1"/>
  </si>
  <si>
    <t>内訳3</t>
    <rPh sb="0" eb="2">
      <t>ウチワケ</t>
    </rPh>
    <phoneticPr fontId="1"/>
  </si>
  <si>
    <t>内訳4</t>
    <rPh sb="0" eb="2">
      <t>ウチワケ</t>
    </rPh>
    <phoneticPr fontId="1"/>
  </si>
  <si>
    <t>内訳5</t>
    <rPh sb="0" eb="2">
      <t>ウチワケ</t>
    </rPh>
    <phoneticPr fontId="1"/>
  </si>
  <si>
    <t>内訳6</t>
    <rPh sb="0" eb="2">
      <t>ウチワケ</t>
    </rPh>
    <phoneticPr fontId="1"/>
  </si>
  <si>
    <t>内訳7</t>
    <rPh sb="0" eb="2">
      <t>ウチワケ</t>
    </rPh>
    <phoneticPr fontId="1"/>
  </si>
  <si>
    <t>内訳8</t>
    <rPh sb="0" eb="2">
      <t>ウチワケ</t>
    </rPh>
    <phoneticPr fontId="1"/>
  </si>
  <si>
    <t>内訳9</t>
    <rPh sb="0" eb="2">
      <t>ウチワケ</t>
    </rPh>
    <phoneticPr fontId="1"/>
  </si>
  <si>
    <t>内訳10</t>
    <rPh sb="0" eb="2">
      <t>ウチワケ</t>
    </rPh>
    <phoneticPr fontId="1"/>
  </si>
  <si>
    <t>くじ助成金収入</t>
    <rPh sb="2" eb="5">
      <t>ジョセイキン</t>
    </rPh>
    <rPh sb="5" eb="7">
      <t>シュウニュウ</t>
    </rPh>
    <phoneticPr fontId="1"/>
  </si>
  <si>
    <t>その他補助金</t>
    <rPh sb="2" eb="3">
      <t>ホカ</t>
    </rPh>
    <rPh sb="3" eb="6">
      <t>ホジョキン</t>
    </rPh>
    <phoneticPr fontId="1"/>
  </si>
  <si>
    <t>スポーツ競技施設等の整備</t>
  </si>
  <si>
    <t>スポーツ競技施設の大規模改修等</t>
  </si>
  <si>
    <t>助成区分</t>
    <rPh sb="0" eb="2">
      <t>ジョセイ</t>
    </rPh>
    <rPh sb="2" eb="4">
      <t>クブン</t>
    </rPh>
    <phoneticPr fontId="1"/>
  </si>
  <si>
    <t>実施設計費</t>
    <rPh sb="0" eb="2">
      <t>ジッシ</t>
    </rPh>
    <rPh sb="2" eb="4">
      <t>セッケイ</t>
    </rPh>
    <rPh sb="4" eb="5">
      <t>ヒ</t>
    </rPh>
    <phoneticPr fontId="1"/>
  </si>
  <si>
    <t>工事監理費</t>
    <rPh sb="0" eb="2">
      <t>コウジ</t>
    </rPh>
    <rPh sb="2" eb="4">
      <t>カンリ</t>
    </rPh>
    <rPh sb="4" eb="5">
      <t>ヒ</t>
    </rPh>
    <phoneticPr fontId="1"/>
  </si>
  <si>
    <t>補助金</t>
    <rPh sb="0" eb="3">
      <t>ホジョキン</t>
    </rPh>
    <phoneticPr fontId="1"/>
  </si>
  <si>
    <t>交付金</t>
    <rPh sb="0" eb="3">
      <t>コウフキン</t>
    </rPh>
    <phoneticPr fontId="1"/>
  </si>
  <si>
    <t>その他</t>
    <rPh sb="2" eb="3">
      <t>ホカ</t>
    </rPh>
    <phoneticPr fontId="1"/>
  </si>
  <si>
    <t>実施設計・工事監理費</t>
    <rPh sb="0" eb="2">
      <t>ジッシ</t>
    </rPh>
    <rPh sb="2" eb="4">
      <t>セッケイ</t>
    </rPh>
    <rPh sb="5" eb="7">
      <t>コウジ</t>
    </rPh>
    <rPh sb="7" eb="9">
      <t>カンリ</t>
    </rPh>
    <rPh sb="9" eb="10">
      <t>ヒ</t>
    </rPh>
    <phoneticPr fontId="1"/>
  </si>
  <si>
    <t>看板代</t>
    <rPh sb="0" eb="2">
      <t>カンバン</t>
    </rPh>
    <rPh sb="2" eb="3">
      <t>ダイ</t>
    </rPh>
    <phoneticPr fontId="1"/>
  </si>
  <si>
    <t>本工事費</t>
    <rPh sb="0" eb="1">
      <t>ホン</t>
    </rPh>
    <rPh sb="1" eb="4">
      <t>コウジヒ</t>
    </rPh>
    <phoneticPr fontId="1"/>
  </si>
  <si>
    <t>附帯工事費</t>
    <rPh sb="0" eb="2">
      <t>フタイ</t>
    </rPh>
    <rPh sb="2" eb="5">
      <t>コウジヒ</t>
    </rPh>
    <phoneticPr fontId="1"/>
  </si>
  <si>
    <t>その他</t>
    <rPh sb="2" eb="3">
      <t>ホカ</t>
    </rPh>
    <phoneticPr fontId="1"/>
  </si>
  <si>
    <t>自治体補助金等</t>
    <rPh sb="0" eb="3">
      <t>ジチタイ</t>
    </rPh>
    <rPh sb="3" eb="6">
      <t>ホジョキン</t>
    </rPh>
    <rPh sb="6" eb="7">
      <t>トウ</t>
    </rPh>
    <phoneticPr fontId="1"/>
  </si>
  <si>
    <t>内訳11</t>
    <rPh sb="0" eb="2">
      <t>ウチワケ</t>
    </rPh>
    <phoneticPr fontId="1"/>
  </si>
  <si>
    <t>内訳12</t>
    <rPh sb="0" eb="2">
      <t>ウチワケ</t>
    </rPh>
    <phoneticPr fontId="1"/>
  </si>
  <si>
    <t>くじ助成金(概算払)</t>
    <rPh sb="2" eb="5">
      <t>ジョセイキン</t>
    </rPh>
    <rPh sb="6" eb="8">
      <t>ガイサン</t>
    </rPh>
    <rPh sb="8" eb="9">
      <t>ハラ</t>
    </rPh>
    <phoneticPr fontId="1"/>
  </si>
  <si>
    <t>くじ助成金(精算払)</t>
    <rPh sb="2" eb="5">
      <t>ジョセイキン</t>
    </rPh>
    <rPh sb="6" eb="8">
      <t>セイサン</t>
    </rPh>
    <rPh sb="8" eb="9">
      <t>ハラ</t>
    </rPh>
    <phoneticPr fontId="1"/>
  </si>
  <si>
    <t>天然芝の原材料費</t>
    <rPh sb="0" eb="2">
      <t>テンネン</t>
    </rPh>
    <rPh sb="4" eb="7">
      <t>ゲンザイリョウ</t>
    </rPh>
    <rPh sb="7" eb="8">
      <t>ヒ</t>
    </rPh>
    <phoneticPr fontId="1"/>
  </si>
  <si>
    <t>附帯設備費</t>
    <rPh sb="0" eb="2">
      <t>フタイ</t>
    </rPh>
    <rPh sb="2" eb="4">
      <t>セツビ</t>
    </rPh>
    <rPh sb="4" eb="5">
      <t>ヒ</t>
    </rPh>
    <phoneticPr fontId="1"/>
  </si>
  <si>
    <t>内容</t>
    <rPh sb="0" eb="2">
      <t>ナイヨウ</t>
    </rPh>
    <phoneticPr fontId="1"/>
  </si>
  <si>
    <t>収支科目</t>
    <rPh sb="0" eb="2">
      <t>シュウシ</t>
    </rPh>
    <rPh sb="2" eb="4">
      <t>カモク</t>
    </rPh>
    <phoneticPr fontId="1"/>
  </si>
  <si>
    <t>団体名</t>
    <rPh sb="0" eb="2">
      <t>ダンタイ</t>
    </rPh>
    <rPh sb="2" eb="3">
      <t>メイ</t>
    </rPh>
    <phoneticPr fontId="1"/>
  </si>
  <si>
    <t>経理区分</t>
    <rPh sb="0" eb="2">
      <t>ケイリ</t>
    </rPh>
    <rPh sb="2" eb="4">
      <t>クブン</t>
    </rPh>
    <phoneticPr fontId="1"/>
  </si>
  <si>
    <t>収入額</t>
    <rPh sb="0" eb="2">
      <t>シュウニュウ</t>
    </rPh>
    <rPh sb="2" eb="3">
      <t>ガク</t>
    </rPh>
    <phoneticPr fontId="1"/>
  </si>
  <si>
    <t>支出額</t>
    <rPh sb="0" eb="3">
      <t>シシュツガク</t>
    </rPh>
    <phoneticPr fontId="1"/>
  </si>
  <si>
    <t>対象経費</t>
    <rPh sb="0" eb="2">
      <t>タイショウ</t>
    </rPh>
    <rPh sb="2" eb="4">
      <t>ケイヒ</t>
    </rPh>
    <phoneticPr fontId="1"/>
  </si>
  <si>
    <t>うち限度額</t>
    <rPh sb="2" eb="4">
      <t>ゲンド</t>
    </rPh>
    <rPh sb="4" eb="5">
      <t>ガク</t>
    </rPh>
    <phoneticPr fontId="1"/>
  </si>
  <si>
    <t>限度額との差</t>
    <rPh sb="0" eb="2">
      <t>ゲンド</t>
    </rPh>
    <rPh sb="2" eb="3">
      <t>ガク</t>
    </rPh>
    <rPh sb="5" eb="6">
      <t>サ</t>
    </rPh>
    <phoneticPr fontId="1"/>
  </si>
  <si>
    <t>対象外経費</t>
    <rPh sb="0" eb="3">
      <t>タイショウガイ</t>
    </rPh>
    <rPh sb="3" eb="5">
      <t>ケイヒ</t>
    </rPh>
    <phoneticPr fontId="1"/>
  </si>
  <si>
    <t>合計</t>
    <rPh sb="0" eb="2">
      <t>ゴウケイ</t>
    </rPh>
    <phoneticPr fontId="1"/>
  </si>
  <si>
    <t>自己負担金</t>
    <rPh sb="0" eb="2">
      <t>ジコ</t>
    </rPh>
    <rPh sb="2" eb="5">
      <t>フタンキン</t>
    </rPh>
    <phoneticPr fontId="1"/>
  </si>
  <si>
    <t>既定予算額</t>
    <rPh sb="0" eb="2">
      <t>キテイ</t>
    </rPh>
    <rPh sb="2" eb="5">
      <t>ヨサンガク</t>
    </rPh>
    <phoneticPr fontId="4"/>
  </si>
  <si>
    <t>団体名</t>
    <rPh sb="0" eb="2">
      <t>ダンタイ</t>
    </rPh>
    <rPh sb="2" eb="3">
      <t>メイ</t>
    </rPh>
    <phoneticPr fontId="4"/>
  </si>
  <si>
    <t>事業細目名</t>
    <rPh sb="0" eb="2">
      <t>ジギョウ</t>
    </rPh>
    <rPh sb="2" eb="4">
      <t>サイモク</t>
    </rPh>
    <rPh sb="4" eb="5">
      <t>メイ</t>
    </rPh>
    <phoneticPr fontId="4"/>
  </si>
  <si>
    <t>（単位：円）</t>
    <rPh sb="1" eb="3">
      <t>タンイ</t>
    </rPh>
    <rPh sb="4" eb="5">
      <t>エン</t>
    </rPh>
    <phoneticPr fontId="4"/>
  </si>
  <si>
    <t>科　　　目</t>
    <rPh sb="0" eb="1">
      <t>カ</t>
    </rPh>
    <rPh sb="4" eb="5">
      <t>メ</t>
    </rPh>
    <phoneticPr fontId="4"/>
  </si>
  <si>
    <t>計</t>
    <rPh sb="0" eb="1">
      <t>ケイ</t>
    </rPh>
    <phoneticPr fontId="4"/>
  </si>
  <si>
    <t>自己負担金</t>
    <rPh sb="0" eb="2">
      <t>ジコ</t>
    </rPh>
    <rPh sb="2" eb="5">
      <t>フタンキン</t>
    </rPh>
    <phoneticPr fontId="4"/>
  </si>
  <si>
    <t>合計</t>
    <rPh sb="0" eb="2">
      <t>ゴウケイ</t>
    </rPh>
    <phoneticPr fontId="4"/>
  </si>
  <si>
    <t>科目</t>
    <rPh sb="0" eb="2">
      <t>カモク</t>
    </rPh>
    <phoneticPr fontId="4"/>
  </si>
  <si>
    <t>助成対象外経費</t>
    <rPh sb="0" eb="2">
      <t>ジョセイ</t>
    </rPh>
    <rPh sb="2" eb="4">
      <t>タイショウ</t>
    </rPh>
    <rPh sb="4" eb="5">
      <t>ガイ</t>
    </rPh>
    <rPh sb="5" eb="7">
      <t>ケイヒ</t>
    </rPh>
    <phoneticPr fontId="4"/>
  </si>
  <si>
    <t>工事費</t>
    <rPh sb="0" eb="3">
      <t>コウジヒ</t>
    </rPh>
    <phoneticPr fontId="4"/>
  </si>
  <si>
    <t>設計監理費</t>
    <rPh sb="0" eb="2">
      <t>セッケイ</t>
    </rPh>
    <rPh sb="2" eb="4">
      <t>カンリ</t>
    </rPh>
    <rPh sb="4" eb="5">
      <t>ヒ</t>
    </rPh>
    <phoneticPr fontId="4"/>
  </si>
  <si>
    <t>○○設計事務所</t>
    <rPh sb="2" eb="4">
      <t>セッケイ</t>
    </rPh>
    <rPh sb="4" eb="6">
      <t>ジム</t>
    </rPh>
    <rPh sb="6" eb="7">
      <t>ショ</t>
    </rPh>
    <phoneticPr fontId="1"/>
  </si>
  <si>
    <t>△△施設(株)</t>
    <rPh sb="2" eb="4">
      <t>シセツ</t>
    </rPh>
    <rPh sb="5" eb="6">
      <t>カブ</t>
    </rPh>
    <phoneticPr fontId="1"/>
  </si>
  <si>
    <t>(独)日本スポーツ振興センター</t>
    <rPh sb="1" eb="2">
      <t>ドク</t>
    </rPh>
    <rPh sb="3" eb="5">
      <t>ニホン</t>
    </rPh>
    <rPh sb="9" eb="11">
      <t>シンコウ</t>
    </rPh>
    <phoneticPr fontId="1"/>
  </si>
  <si>
    <t>設計委託</t>
    <rPh sb="0" eb="2">
      <t>セッケイ</t>
    </rPh>
    <rPh sb="2" eb="4">
      <t>イタク</t>
    </rPh>
    <phoneticPr fontId="1"/>
  </si>
  <si>
    <t>○○市立グラウンド天然芝生化事業</t>
    <phoneticPr fontId="1"/>
  </si>
  <si>
    <t>くじ助成金収入</t>
    <rPh sb="2" eb="5">
      <t>ジョセイキン</t>
    </rPh>
    <rPh sb="5" eb="7">
      <t>シュウニュウ</t>
    </rPh>
    <phoneticPr fontId="4"/>
  </si>
  <si>
    <t>増△減額</t>
    <rPh sb="0" eb="1">
      <t>マ</t>
    </rPh>
    <rPh sb="2" eb="4">
      <t>ゲンガク</t>
    </rPh>
    <phoneticPr fontId="4"/>
  </si>
  <si>
    <t>補助金･交付金</t>
    <phoneticPr fontId="1"/>
  </si>
  <si>
    <t>助成率</t>
    <rPh sb="0" eb="2">
      <t>ジョセイ</t>
    </rPh>
    <rPh sb="2" eb="3">
      <t>リツ</t>
    </rPh>
    <phoneticPr fontId="1"/>
  </si>
  <si>
    <t>B総額×助成率</t>
    <rPh sb="1" eb="3">
      <t>ソウガク</t>
    </rPh>
    <rPh sb="4" eb="6">
      <t>ジョセイ</t>
    </rPh>
    <rPh sb="6" eb="7">
      <t>リツ</t>
    </rPh>
    <phoneticPr fontId="4"/>
  </si>
  <si>
    <t>事業名</t>
    <rPh sb="0" eb="2">
      <t>ジギョウ</t>
    </rPh>
    <rPh sb="2" eb="3">
      <t>メイ</t>
    </rPh>
    <phoneticPr fontId="4"/>
  </si>
  <si>
    <t>総額</t>
    <rPh sb="0" eb="2">
      <t>ソウガク</t>
    </rPh>
    <phoneticPr fontId="4"/>
  </si>
  <si>
    <t>うち限度額</t>
    <rPh sb="2" eb="4">
      <t>ゲンド</t>
    </rPh>
    <rPh sb="4" eb="5">
      <t>ガク</t>
    </rPh>
    <phoneticPr fontId="4"/>
  </si>
  <si>
    <t>助　成　対　象　経　費</t>
    <rPh sb="0" eb="1">
      <t>ジョ</t>
    </rPh>
    <rPh sb="2" eb="3">
      <t>ナル</t>
    </rPh>
    <rPh sb="4" eb="5">
      <t>ツイ</t>
    </rPh>
    <rPh sb="6" eb="7">
      <t>ゾウ</t>
    </rPh>
    <rPh sb="8" eb="9">
      <t>ケイ</t>
    </rPh>
    <rPh sb="10" eb="11">
      <t>ヒ</t>
    </rPh>
    <phoneticPr fontId="4"/>
  </si>
  <si>
    <t>(単位：円)</t>
  </si>
  <si>
    <t>概算払</t>
    <rPh sb="0" eb="3">
      <t>ガイサンバライ</t>
    </rPh>
    <phoneticPr fontId="4"/>
  </si>
  <si>
    <t>概算払受入日</t>
    <phoneticPr fontId="4"/>
  </si>
  <si>
    <t>概算払受入済額</t>
    <rPh sb="5" eb="6">
      <t>ス</t>
    </rPh>
    <rPh sb="6" eb="7">
      <t>ガク</t>
    </rPh>
    <phoneticPr fontId="4"/>
  </si>
  <si>
    <t>精算払額</t>
    <rPh sb="0" eb="2">
      <t>セイサン</t>
    </rPh>
    <rPh sb="2" eb="3">
      <t>バラ</t>
    </rPh>
    <rPh sb="3" eb="4">
      <t>ガク</t>
    </rPh>
    <phoneticPr fontId="4"/>
  </si>
  <si>
    <t>学校開放事業によるスポーツ活動に供する施設等の整備</t>
    <rPh sb="19" eb="21">
      <t>シセツ</t>
    </rPh>
    <rPh sb="21" eb="22">
      <t>トウ</t>
    </rPh>
    <phoneticPr fontId="1"/>
  </si>
  <si>
    <t>○○県○○市</t>
    <rPh sb="2" eb="3">
      <t>ケン</t>
    </rPh>
    <rPh sb="5" eb="6">
      <t>シ</t>
    </rPh>
    <phoneticPr fontId="1"/>
  </si>
  <si>
    <t>くじ助成金概算払</t>
    <rPh sb="2" eb="4">
      <t>ジョセイ</t>
    </rPh>
    <rPh sb="4" eb="5">
      <t>キン</t>
    </rPh>
    <rPh sb="5" eb="7">
      <t>ガイサン</t>
    </rPh>
    <rPh sb="7" eb="8">
      <t>バラ</t>
    </rPh>
    <phoneticPr fontId="1"/>
  </si>
  <si>
    <t>くじ助成金精算払</t>
    <rPh sb="2" eb="4">
      <t>ジョセイ</t>
    </rPh>
    <rPh sb="4" eb="5">
      <t>キン</t>
    </rPh>
    <rPh sb="5" eb="7">
      <t>セイサン</t>
    </rPh>
    <rPh sb="7" eb="8">
      <t>バラ</t>
    </rPh>
    <phoneticPr fontId="1"/>
  </si>
  <si>
    <t>工事費前払</t>
    <rPh sb="0" eb="2">
      <t>コウジ</t>
    </rPh>
    <rPh sb="2" eb="3">
      <t>ヒ</t>
    </rPh>
    <rPh sb="3" eb="5">
      <t>マエバラ</t>
    </rPh>
    <phoneticPr fontId="1"/>
  </si>
  <si>
    <t>工事費精算払</t>
    <rPh sb="0" eb="2">
      <t>コウジ</t>
    </rPh>
    <rPh sb="2" eb="3">
      <t>ヒ</t>
    </rPh>
    <rPh sb="3" eb="5">
      <t>セイサン</t>
    </rPh>
    <rPh sb="5" eb="6">
      <t>バラ</t>
    </rPh>
    <phoneticPr fontId="1"/>
  </si>
  <si>
    <t>（収入）</t>
    <rPh sb="1" eb="3">
      <t>シュウニュウ</t>
    </rPh>
    <phoneticPr fontId="1"/>
  </si>
  <si>
    <t>（支出）</t>
    <rPh sb="1" eb="3">
      <t>シシュツ</t>
    </rPh>
    <phoneticPr fontId="1"/>
  </si>
  <si>
    <t>収支差額⇒</t>
    <rPh sb="0" eb="5">
      <t>シュウシサガクミギ</t>
    </rPh>
    <phoneticPr fontId="1"/>
  </si>
  <si>
    <t>令和５年度 収支計算書</t>
    <rPh sb="0" eb="2">
      <t>レイワ</t>
    </rPh>
    <rPh sb="3" eb="5">
      <t>ネンド</t>
    </rPh>
    <phoneticPr fontId="4"/>
  </si>
  <si>
    <t>国民スポーツ大会冬季大会競技会場整備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</si>
</sst>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 &quot;#,##0"/>
    <numFmt numFmtId="177" formatCode="#,##0_ "/>
    <numFmt numFmtId="178" formatCode="0.00_ "/>
    <numFmt numFmtId="179" formatCode="#,##0_ &quot;円&quot;"/>
    <numFmt numFmtId="180" formatCode="m&quot;月&quot;d&quot;日&quot;;@"/>
  </numFmts>
  <fonts count="26" x14ac:knownFonts="1">
    <font>
      <sz val="10"/>
      <color theme="1"/>
      <name val="ＭＳ ゴシック"/>
      <family val="3"/>
      <charset val="128"/>
    </font>
    <font>
      <sz val="6"/>
      <name val="ＭＳ ゴシック"/>
      <family val="3"/>
      <charset val="128"/>
    </font>
    <font>
      <sz val="11"/>
      <name val="ＭＳ Ｐゴシック"/>
      <family val="3"/>
      <charset val="128"/>
    </font>
    <font>
      <sz val="10"/>
      <name val="ＭＳ ゴシック"/>
      <family val="3"/>
      <charset val="128"/>
    </font>
    <font>
      <sz val="6"/>
      <name val="ＭＳ Ｐゴシック"/>
      <family val="3"/>
      <charset val="128"/>
    </font>
    <font>
      <sz val="10"/>
      <name val="ＭＳ 明朝"/>
      <family val="1"/>
      <charset val="128"/>
    </font>
    <font>
      <sz val="9"/>
      <name val="ＭＳ ゴシック"/>
      <family val="3"/>
      <charset val="128"/>
    </font>
    <font>
      <sz val="8"/>
      <name val="ＭＳ ゴシック"/>
      <family val="3"/>
      <charset val="128"/>
    </font>
    <font>
      <sz val="11"/>
      <name val="ＭＳ 明朝"/>
      <family val="1"/>
      <charset val="128"/>
    </font>
    <font>
      <sz val="9"/>
      <name val="ＭＳ 明朝"/>
      <family val="1"/>
      <charset val="128"/>
    </font>
    <font>
      <sz val="13"/>
      <name val="ＭＳ 明朝"/>
      <family val="1"/>
      <charset val="128"/>
    </font>
    <font>
      <sz val="7"/>
      <name val="ＭＳ 明朝"/>
      <family val="1"/>
      <charset val="128"/>
    </font>
    <font>
      <sz val="8"/>
      <name val="ＭＳ 明朝"/>
      <family val="1"/>
      <charset val="128"/>
    </font>
    <font>
      <b/>
      <sz val="9"/>
      <color indexed="81"/>
      <name val="ＭＳ Ｐゴシック"/>
      <family val="3"/>
      <charset val="128"/>
    </font>
    <font>
      <b/>
      <sz val="9"/>
      <color indexed="8"/>
      <name val="ＭＳ Ｐゴシック"/>
      <family val="3"/>
      <charset val="128"/>
    </font>
    <font>
      <sz val="10"/>
      <color theme="1"/>
      <name val="ＭＳ ゴシック"/>
      <family val="3"/>
      <charset val="128"/>
    </font>
    <font>
      <sz val="13"/>
      <color theme="1"/>
      <name val="ＭＳ 明朝"/>
      <family val="1"/>
      <charset val="128"/>
    </font>
    <font>
      <sz val="10"/>
      <color theme="1"/>
      <name val="ＭＳ 明朝"/>
      <family val="1"/>
      <charset val="128"/>
    </font>
    <font>
      <sz val="9"/>
      <color theme="1"/>
      <name val="ＭＳ 明朝"/>
      <family val="1"/>
      <charset val="128"/>
    </font>
    <font>
      <sz val="11"/>
      <color theme="1"/>
      <name val="ＭＳ 明朝"/>
      <family val="1"/>
      <charset val="128"/>
    </font>
    <font>
      <sz val="7"/>
      <color theme="1"/>
      <name val="ＭＳ 明朝"/>
      <family val="1"/>
      <charset val="128"/>
    </font>
    <font>
      <sz val="8"/>
      <color theme="1"/>
      <name val="ＭＳ 明朝"/>
      <family val="1"/>
      <charset val="128"/>
    </font>
    <font>
      <sz val="8"/>
      <color theme="1"/>
      <name val="ＭＳ ゴシック"/>
      <family val="3"/>
      <charset val="128"/>
    </font>
    <font>
      <sz val="9"/>
      <color theme="1"/>
      <name val="ＭＳ ゴシック"/>
      <family val="3"/>
      <charset val="128"/>
    </font>
    <font>
      <sz val="10"/>
      <color rgb="FF00B0F0"/>
      <name val="ＭＳ ゴシック"/>
      <family val="3"/>
      <charset val="128"/>
    </font>
    <font>
      <strike/>
      <sz val="10"/>
      <color rgb="FF0070C0"/>
      <name val="ＭＳ ゴシック"/>
      <family val="3"/>
      <charset val="128"/>
    </font>
  </fonts>
  <fills count="8">
    <fill>
      <patternFill patternType="none"/>
    </fill>
    <fill>
      <patternFill patternType="gray125"/>
    </fill>
    <fill>
      <patternFill patternType="solid">
        <fgColor rgb="FFFFFFCC"/>
        <bgColor indexed="64"/>
      </patternFill>
    </fill>
    <fill>
      <patternFill patternType="solid">
        <fgColor theme="0"/>
        <bgColor indexed="64"/>
      </patternFill>
    </fill>
    <fill>
      <patternFill patternType="solid">
        <fgColor rgb="FFFFCCFF"/>
        <bgColor indexed="64"/>
      </patternFill>
    </fill>
    <fill>
      <patternFill patternType="solid">
        <fgColor theme="3" tint="0.79998168889431442"/>
        <bgColor indexed="64"/>
      </patternFill>
    </fill>
    <fill>
      <patternFill patternType="solid">
        <fgColor theme="6" tint="0.59999389629810485"/>
        <bgColor indexed="64"/>
      </patternFill>
    </fill>
    <fill>
      <patternFill patternType="solid">
        <fgColor theme="9" tint="0.59999389629810485"/>
        <bgColor indexed="64"/>
      </patternFill>
    </fill>
  </fills>
  <borders count="7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medium">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hair">
        <color indexed="64"/>
      </right>
      <top/>
      <bottom style="medium">
        <color indexed="64"/>
      </bottom>
      <diagonal/>
    </border>
    <border>
      <left/>
      <right style="hair">
        <color indexed="64"/>
      </right>
      <top/>
      <bottom style="medium">
        <color indexed="64"/>
      </bottom>
      <diagonal/>
    </border>
    <border>
      <left/>
      <right style="medium">
        <color indexed="64"/>
      </right>
      <top/>
      <bottom style="medium">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medium">
        <color indexed="64"/>
      </left>
      <right/>
      <top style="hair">
        <color indexed="64"/>
      </top>
      <bottom style="hair">
        <color indexed="64"/>
      </bottom>
      <diagonal/>
    </border>
    <border>
      <left style="thin">
        <color indexed="64"/>
      </left>
      <right/>
      <top style="thin">
        <color indexed="64"/>
      </top>
      <bottom style="thin">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bottom style="thin">
        <color indexed="64"/>
      </bottom>
      <diagonal/>
    </border>
    <border>
      <left style="medium">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diagonal/>
    </border>
    <border>
      <left style="medium">
        <color indexed="64"/>
      </left>
      <right/>
      <top style="hair">
        <color indexed="64"/>
      </top>
      <bottom style="medium">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dotted">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dotted">
        <color indexed="64"/>
      </right>
      <top style="hair">
        <color indexed="64"/>
      </top>
      <bottom style="hair">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dotted">
        <color indexed="64"/>
      </left>
      <right/>
      <top style="thin">
        <color indexed="64"/>
      </top>
      <bottom style="double">
        <color indexed="64"/>
      </bottom>
      <diagonal/>
    </border>
    <border>
      <left/>
      <right style="dotted">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diagonal/>
    </border>
    <border>
      <left/>
      <right style="thin">
        <color indexed="64"/>
      </right>
      <top/>
      <bottom/>
      <diagonal/>
    </border>
    <border>
      <left style="dotted">
        <color indexed="64"/>
      </left>
      <right/>
      <top/>
      <bottom/>
      <diagonal/>
    </border>
    <border>
      <left/>
      <right style="dotted">
        <color indexed="64"/>
      </right>
      <top/>
      <bottom/>
      <diagonal/>
    </border>
    <border>
      <left style="medium">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style="dotted">
        <color indexed="64"/>
      </left>
      <right/>
      <top style="double">
        <color indexed="64"/>
      </top>
      <bottom style="medium">
        <color indexed="64"/>
      </bottom>
      <diagonal/>
    </border>
    <border>
      <left/>
      <right style="thin">
        <color indexed="64"/>
      </right>
      <top style="double">
        <color indexed="64"/>
      </top>
      <bottom style="medium">
        <color indexed="64"/>
      </bottom>
      <diagonal/>
    </border>
    <border>
      <left/>
      <right style="dotted">
        <color indexed="64"/>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hair">
        <color indexed="64"/>
      </left>
      <right/>
      <top style="medium">
        <color indexed="64"/>
      </top>
      <bottom/>
      <diagonal/>
    </border>
    <border>
      <left style="hair">
        <color indexed="64"/>
      </left>
      <right/>
      <top/>
      <bottom/>
      <diagonal/>
    </border>
    <border>
      <left style="hair">
        <color indexed="64"/>
      </left>
      <right style="medium">
        <color indexed="64"/>
      </right>
      <top style="medium">
        <color indexed="64"/>
      </top>
      <bottom/>
      <diagonal/>
    </border>
    <border>
      <left style="hair">
        <color indexed="64"/>
      </left>
      <right style="medium">
        <color indexed="64"/>
      </right>
      <top/>
      <bottom/>
      <diagonal/>
    </border>
    <border>
      <left style="hair">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diagonal/>
    </border>
    <border>
      <left style="hair">
        <color indexed="64"/>
      </left>
      <right/>
      <top/>
      <bottom style="hair">
        <color indexed="64"/>
      </bottom>
      <diagonal/>
    </border>
    <border>
      <left/>
      <right style="thin">
        <color indexed="64"/>
      </right>
      <top/>
      <bottom style="hair">
        <color indexed="64"/>
      </bottom>
      <diagonal/>
    </border>
    <border>
      <left style="hair">
        <color indexed="64"/>
      </left>
      <right/>
      <top style="thin">
        <color indexed="64"/>
      </top>
      <bottom style="thin">
        <color indexed="64"/>
      </bottom>
      <diagonal/>
    </border>
    <border>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hair">
        <color indexed="64"/>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style="medium">
        <color indexed="64"/>
      </left>
      <right/>
      <top/>
      <bottom style="hair">
        <color indexed="64"/>
      </bottom>
      <diagonal/>
    </border>
    <border>
      <left style="hair">
        <color indexed="64"/>
      </left>
      <right style="medium">
        <color indexed="64"/>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s>
  <cellStyleXfs count="7">
    <xf numFmtId="0" fontId="0" fillId="0" borderId="0">
      <alignment vertical="center"/>
    </xf>
    <xf numFmtId="38" fontId="15" fillId="0" borderId="0" applyFont="0" applyFill="0" applyBorder="0" applyAlignment="0" applyProtection="0">
      <alignment vertical="center"/>
    </xf>
    <xf numFmtId="38" fontId="5" fillId="0" borderId="0" applyFont="0" applyFill="0" applyBorder="0" applyAlignment="0" applyProtection="0">
      <alignment vertical="center"/>
    </xf>
    <xf numFmtId="0" fontId="2" fillId="0" borderId="0"/>
    <xf numFmtId="0" fontId="2" fillId="0" borderId="0"/>
    <xf numFmtId="0" fontId="2" fillId="0" borderId="0"/>
    <xf numFmtId="0" fontId="2" fillId="0" borderId="0">
      <alignment vertical="center"/>
    </xf>
  </cellStyleXfs>
  <cellXfs count="455">
    <xf numFmtId="0" fontId="0" fillId="0" borderId="0" xfId="0">
      <alignment vertical="center"/>
    </xf>
    <xf numFmtId="0" fontId="5" fillId="0" borderId="0" xfId="6" applyFont="1">
      <alignment vertical="center"/>
    </xf>
    <xf numFmtId="0" fontId="8" fillId="0" borderId="0" xfId="0" applyFont="1" applyAlignment="1">
      <alignment horizontal="center" vertical="center"/>
    </xf>
    <xf numFmtId="0" fontId="8" fillId="0" borderId="0" xfId="0" applyFont="1" applyAlignment="1">
      <alignment vertical="center"/>
    </xf>
    <xf numFmtId="0" fontId="8" fillId="0" borderId="0" xfId="0" applyFont="1" applyAlignment="1" applyProtection="1">
      <alignment horizontal="center" vertical="center"/>
      <protection locked="0"/>
    </xf>
    <xf numFmtId="0" fontId="8" fillId="0" borderId="0" xfId="0" applyFont="1" applyFill="1" applyBorder="1" applyAlignment="1" applyProtection="1">
      <alignment horizontal="right" vertical="center"/>
      <protection locked="0"/>
    </xf>
    <xf numFmtId="0" fontId="8" fillId="0" borderId="0" xfId="0" applyFont="1" applyAlignment="1" applyProtection="1">
      <alignment vertical="center"/>
      <protection locked="0"/>
    </xf>
    <xf numFmtId="178" fontId="15" fillId="0" borderId="1" xfId="5" applyNumberFormat="1" applyFont="1" applyFill="1" applyBorder="1" applyAlignment="1">
      <alignment vertical="center" shrinkToFit="1"/>
    </xf>
    <xf numFmtId="0" fontId="15" fillId="0" borderId="1" xfId="5" applyFont="1" applyFill="1" applyBorder="1" applyAlignment="1">
      <alignment vertical="center" shrinkToFit="1"/>
    </xf>
    <xf numFmtId="0" fontId="8" fillId="0" borderId="2" xfId="0" applyFont="1" applyFill="1" applyBorder="1" applyAlignment="1" applyProtection="1">
      <alignment horizontal="center" vertical="center"/>
      <protection locked="0"/>
    </xf>
    <xf numFmtId="0" fontId="9" fillId="0" borderId="0" xfId="0" applyFont="1" applyAlignment="1" applyProtection="1">
      <alignment horizontal="center" vertical="center"/>
      <protection locked="0"/>
    </xf>
    <xf numFmtId="0" fontId="9" fillId="0" borderId="0" xfId="0" applyFont="1" applyBorder="1" applyAlignment="1" applyProtection="1">
      <alignment horizontal="center" vertical="center"/>
      <protection locked="0"/>
    </xf>
    <xf numFmtId="0" fontId="9" fillId="0" borderId="3" xfId="0" applyFont="1" applyBorder="1" applyAlignment="1" applyProtection="1">
      <alignment horizontal="center" vertical="center"/>
      <protection locked="0"/>
    </xf>
    <xf numFmtId="0" fontId="9" fillId="0" borderId="0" xfId="0" applyFont="1" applyBorder="1" applyAlignment="1" applyProtection="1">
      <alignment horizontal="distributed" vertical="center"/>
      <protection locked="0"/>
    </xf>
    <xf numFmtId="0" fontId="9" fillId="0" borderId="0" xfId="0" applyFont="1" applyFill="1" applyBorder="1" applyAlignment="1" applyProtection="1">
      <alignment horizontal="center" vertical="center"/>
      <protection locked="0"/>
    </xf>
    <xf numFmtId="0" fontId="9" fillId="0" borderId="0" xfId="0" applyFont="1" applyFill="1" applyAlignment="1" applyProtection="1">
      <alignment horizontal="center" vertical="center"/>
      <protection locked="0"/>
    </xf>
    <xf numFmtId="0" fontId="9" fillId="0" borderId="0" xfId="0" applyFont="1" applyFill="1" applyAlignment="1" applyProtection="1">
      <alignment horizontal="right" vertical="center"/>
      <protection locked="0"/>
    </xf>
    <xf numFmtId="0" fontId="9" fillId="0" borderId="0" xfId="0" applyFont="1" applyFill="1" applyBorder="1" applyAlignment="1" applyProtection="1">
      <alignment vertical="center" shrinkToFit="1"/>
      <protection locked="0"/>
    </xf>
    <xf numFmtId="176" fontId="9" fillId="2" borderId="4" xfId="1" applyNumberFormat="1" applyFont="1" applyFill="1" applyBorder="1" applyAlignment="1" applyProtection="1">
      <alignment vertical="center" shrinkToFit="1"/>
      <protection locked="0"/>
    </xf>
    <xf numFmtId="176" fontId="9" fillId="0" borderId="5" xfId="1" applyNumberFormat="1" applyFont="1" applyFill="1" applyBorder="1" applyAlignment="1" applyProtection="1">
      <alignment vertical="center" shrinkToFit="1"/>
    </xf>
    <xf numFmtId="176" fontId="9" fillId="0" borderId="6" xfId="1" applyNumberFormat="1" applyFont="1" applyFill="1" applyBorder="1" applyAlignment="1" applyProtection="1">
      <alignment vertical="center" shrinkToFit="1"/>
    </xf>
    <xf numFmtId="176" fontId="9" fillId="2" borderId="7" xfId="1" applyNumberFormat="1" applyFont="1" applyFill="1" applyBorder="1" applyAlignment="1" applyProtection="1">
      <alignment vertical="center" shrinkToFit="1"/>
      <protection locked="0"/>
    </xf>
    <xf numFmtId="176" fontId="9" fillId="0" borderId="8" xfId="1" applyNumberFormat="1" applyFont="1" applyFill="1" applyBorder="1" applyAlignment="1" applyProtection="1">
      <alignment vertical="center" shrinkToFit="1"/>
    </xf>
    <xf numFmtId="176" fontId="9" fillId="0" borderId="9" xfId="1" applyNumberFormat="1" applyFont="1" applyFill="1" applyBorder="1" applyAlignment="1" applyProtection="1">
      <alignment vertical="center" shrinkToFit="1"/>
    </xf>
    <xf numFmtId="176" fontId="9" fillId="0" borderId="10" xfId="1" applyNumberFormat="1" applyFont="1" applyFill="1" applyBorder="1" applyAlignment="1" applyProtection="1">
      <alignment vertical="center" shrinkToFit="1"/>
    </xf>
    <xf numFmtId="176" fontId="9" fillId="0" borderId="11" xfId="1" applyNumberFormat="1" applyFont="1" applyFill="1" applyBorder="1" applyAlignment="1" applyProtection="1">
      <alignment vertical="center" shrinkToFit="1"/>
    </xf>
    <xf numFmtId="176" fontId="9" fillId="0" borderId="12" xfId="1" applyNumberFormat="1" applyFont="1" applyFill="1" applyBorder="1" applyAlignment="1" applyProtection="1">
      <alignment vertical="center" shrinkToFit="1"/>
    </xf>
    <xf numFmtId="176" fontId="9" fillId="0" borderId="13" xfId="0" applyNumberFormat="1" applyFont="1" applyFill="1" applyBorder="1" applyAlignment="1" applyProtection="1">
      <alignment vertical="center" shrinkToFit="1"/>
    </xf>
    <xf numFmtId="176" fontId="9" fillId="0" borderId="14" xfId="0" applyNumberFormat="1" applyFont="1" applyFill="1" applyBorder="1" applyAlignment="1" applyProtection="1">
      <alignment vertical="center" shrinkToFit="1"/>
    </xf>
    <xf numFmtId="0" fontId="9" fillId="0" borderId="15" xfId="0" applyFont="1" applyFill="1" applyBorder="1" applyAlignment="1" applyProtection="1">
      <alignment horizontal="center" vertical="center"/>
      <protection locked="0"/>
    </xf>
    <xf numFmtId="0" fontId="9" fillId="0" borderId="13" xfId="0" applyFont="1" applyFill="1" applyBorder="1" applyAlignment="1" applyProtection="1">
      <alignment horizontal="center" vertical="center" wrapText="1"/>
      <protection locked="0"/>
    </xf>
    <xf numFmtId="0" fontId="9" fillId="0" borderId="16" xfId="0" applyFont="1" applyBorder="1" applyAlignment="1" applyProtection="1">
      <alignment horizontal="distributed" vertical="center"/>
      <protection locked="0"/>
    </xf>
    <xf numFmtId="0" fontId="9" fillId="0" borderId="17" xfId="0" applyFont="1" applyBorder="1" applyAlignment="1" applyProtection="1">
      <alignment horizontal="distributed" vertical="center" shrinkToFit="1"/>
      <protection locked="0"/>
    </xf>
    <xf numFmtId="0" fontId="9" fillId="0" borderId="17" xfId="0" applyFont="1" applyBorder="1" applyAlignment="1" applyProtection="1">
      <alignment horizontal="distributed" vertical="center"/>
      <protection locked="0"/>
    </xf>
    <xf numFmtId="0" fontId="9" fillId="0" borderId="18" xfId="0" applyFont="1" applyBorder="1" applyAlignment="1" applyProtection="1">
      <alignment horizontal="distributed" vertical="center"/>
      <protection locked="0"/>
    </xf>
    <xf numFmtId="0" fontId="9" fillId="0" borderId="19" xfId="0" applyFont="1" applyBorder="1" applyAlignment="1" applyProtection="1">
      <alignment horizontal="distributed" vertical="center"/>
      <protection locked="0"/>
    </xf>
    <xf numFmtId="0" fontId="10" fillId="0" borderId="0" xfId="0" applyFont="1" applyAlignment="1">
      <alignment vertical="center"/>
    </xf>
    <xf numFmtId="0" fontId="15" fillId="0" borderId="1" xfId="4" applyFont="1" applyFill="1" applyBorder="1" applyAlignment="1">
      <alignment vertical="center" shrinkToFit="1"/>
    </xf>
    <xf numFmtId="176" fontId="9" fillId="0" borderId="20" xfId="0" applyNumberFormat="1" applyFont="1" applyFill="1" applyBorder="1" applyAlignment="1" applyProtection="1">
      <alignment vertical="center" shrinkToFit="1"/>
    </xf>
    <xf numFmtId="176" fontId="9" fillId="0" borderId="21" xfId="0" applyNumberFormat="1" applyFont="1" applyFill="1" applyBorder="1" applyAlignment="1" applyProtection="1">
      <alignment vertical="center" shrinkToFit="1"/>
    </xf>
    <xf numFmtId="0" fontId="9" fillId="0" borderId="0" xfId="0" applyFont="1" applyAlignment="1" applyProtection="1">
      <alignment horizontal="center" vertical="center"/>
    </xf>
    <xf numFmtId="0" fontId="9" fillId="0" borderId="0" xfId="0" applyFont="1" applyBorder="1" applyAlignment="1" applyProtection="1">
      <alignment horizontal="right" vertical="center"/>
    </xf>
    <xf numFmtId="3" fontId="9" fillId="0" borderId="22" xfId="0" applyNumberFormat="1" applyFont="1" applyBorder="1" applyAlignment="1" applyProtection="1">
      <alignment horizontal="right" vertical="center"/>
    </xf>
    <xf numFmtId="3" fontId="11" fillId="0" borderId="22" xfId="0" applyNumberFormat="1" applyFont="1" applyBorder="1" applyAlignment="1" applyProtection="1">
      <alignment horizontal="right" vertical="center"/>
    </xf>
    <xf numFmtId="0" fontId="12" fillId="0" borderId="15" xfId="0" applyNumberFormat="1" applyFont="1" applyBorder="1" applyAlignment="1" applyProtection="1">
      <alignment horizontal="distributed" vertical="center"/>
    </xf>
    <xf numFmtId="0" fontId="12" fillId="0" borderId="23" xfId="0" applyNumberFormat="1" applyFont="1" applyBorder="1" applyAlignment="1" applyProtection="1">
      <alignment horizontal="distributed" vertical="center"/>
    </xf>
    <xf numFmtId="179" fontId="9" fillId="0" borderId="0" xfId="0" applyNumberFormat="1" applyFont="1" applyBorder="1" applyAlignment="1" applyProtection="1">
      <alignment horizontal="right" vertical="center"/>
    </xf>
    <xf numFmtId="49" fontId="9" fillId="0" borderId="0" xfId="0" applyNumberFormat="1" applyFont="1" applyBorder="1" applyAlignment="1" applyProtection="1">
      <alignment horizontal="right" vertical="center"/>
    </xf>
    <xf numFmtId="180" fontId="9" fillId="0" borderId="0" xfId="0" applyNumberFormat="1" applyFont="1" applyBorder="1" applyAlignment="1" applyProtection="1">
      <alignment horizontal="right" vertical="center"/>
    </xf>
    <xf numFmtId="0" fontId="9" fillId="0" borderId="22" xfId="0" applyFont="1" applyFill="1" applyBorder="1" applyAlignment="1" applyProtection="1">
      <alignment vertical="center"/>
    </xf>
    <xf numFmtId="0" fontId="9" fillId="0" borderId="0" xfId="0" applyFont="1" applyFill="1" applyBorder="1" applyAlignment="1" applyProtection="1">
      <alignment vertical="center"/>
    </xf>
    <xf numFmtId="0" fontId="9" fillId="0" borderId="0" xfId="0" applyFont="1" applyFill="1" applyBorder="1" applyAlignment="1" applyProtection="1">
      <alignment horizontal="center" vertical="center"/>
    </xf>
    <xf numFmtId="178" fontId="15" fillId="3" borderId="1" xfId="5" applyNumberFormat="1" applyFont="1" applyFill="1" applyBorder="1" applyAlignment="1">
      <alignment vertical="center" shrinkToFit="1"/>
    </xf>
    <xf numFmtId="0" fontId="9" fillId="0" borderId="0" xfId="0" applyFont="1" applyBorder="1" applyAlignment="1" applyProtection="1">
      <alignment vertical="center"/>
      <protection locked="0"/>
    </xf>
    <xf numFmtId="0" fontId="9" fillId="0" borderId="0" xfId="0" applyFont="1" applyBorder="1" applyAlignment="1" applyProtection="1">
      <alignment vertical="center" wrapText="1"/>
      <protection locked="0"/>
    </xf>
    <xf numFmtId="176" fontId="9" fillId="0" borderId="4" xfId="0" applyNumberFormat="1" applyFont="1" applyFill="1" applyBorder="1" applyAlignment="1" applyProtection="1">
      <alignment vertical="center" shrinkToFit="1"/>
    </xf>
    <xf numFmtId="176" fontId="9" fillId="0" borderId="7" xfId="0" applyNumberFormat="1" applyFont="1" applyFill="1" applyBorder="1" applyAlignment="1" applyProtection="1">
      <alignment vertical="center" shrinkToFit="1"/>
    </xf>
    <xf numFmtId="176" fontId="3" fillId="0" borderId="24" xfId="0" applyNumberFormat="1" applyFont="1" applyBorder="1" applyProtection="1">
      <alignment vertical="center"/>
      <protection locked="0"/>
    </xf>
    <xf numFmtId="176" fontId="3" fillId="4" borderId="24" xfId="0" applyNumberFormat="1" applyFont="1" applyFill="1" applyBorder="1" applyProtection="1">
      <alignment vertical="center"/>
      <protection locked="0"/>
    </xf>
    <xf numFmtId="176" fontId="3" fillId="5" borderId="24" xfId="0" applyNumberFormat="1" applyFont="1" applyFill="1" applyBorder="1" applyProtection="1">
      <alignment vertical="center"/>
      <protection locked="0"/>
    </xf>
    <xf numFmtId="176" fontId="3" fillId="0" borderId="24" xfId="0" applyNumberFormat="1" applyFont="1" applyFill="1" applyBorder="1" applyAlignment="1" applyProtection="1">
      <alignment horizontal="center" vertical="center"/>
      <protection locked="0"/>
    </xf>
    <xf numFmtId="0" fontId="7" fillId="0" borderId="24" xfId="0" applyFont="1" applyBorder="1" applyAlignment="1" applyProtection="1">
      <alignment vertical="center" wrapText="1"/>
      <protection locked="0"/>
    </xf>
    <xf numFmtId="177" fontId="3" fillId="0" borderId="25" xfId="0" applyNumberFormat="1" applyFont="1" applyBorder="1" applyProtection="1">
      <alignment vertical="center"/>
      <protection locked="0"/>
    </xf>
    <xf numFmtId="0" fontId="18" fillId="0" borderId="0" xfId="0" applyFont="1" applyAlignment="1" applyProtection="1">
      <alignment horizontal="center" vertical="center"/>
    </xf>
    <xf numFmtId="0" fontId="18" fillId="0" borderId="0" xfId="0" applyFont="1" applyBorder="1" applyAlignment="1" applyProtection="1">
      <alignment horizontal="right" vertical="center"/>
    </xf>
    <xf numFmtId="3" fontId="18" fillId="0" borderId="22" xfId="0" applyNumberFormat="1" applyFont="1" applyBorder="1" applyAlignment="1" applyProtection="1">
      <alignment horizontal="right" vertical="center"/>
    </xf>
    <xf numFmtId="176" fontId="18" fillId="2" borderId="4" xfId="1" applyNumberFormat="1" applyFont="1" applyFill="1" applyBorder="1" applyAlignment="1" applyProtection="1">
      <alignment vertical="center" shrinkToFit="1"/>
      <protection locked="0"/>
    </xf>
    <xf numFmtId="176" fontId="18" fillId="0" borderId="5" xfId="1" applyNumberFormat="1" applyFont="1" applyFill="1" applyBorder="1" applyAlignment="1" applyProtection="1">
      <alignment vertical="center" shrinkToFit="1"/>
    </xf>
    <xf numFmtId="3" fontId="20" fillId="0" borderId="22" xfId="0" applyNumberFormat="1" applyFont="1" applyBorder="1" applyAlignment="1" applyProtection="1">
      <alignment horizontal="right" vertical="center"/>
    </xf>
    <xf numFmtId="0" fontId="21" fillId="0" borderId="15" xfId="0" applyNumberFormat="1" applyFont="1" applyBorder="1" applyAlignment="1" applyProtection="1">
      <alignment horizontal="distributed" vertical="center"/>
    </xf>
    <xf numFmtId="0" fontId="21" fillId="0" borderId="23" xfId="0" applyNumberFormat="1" applyFont="1" applyBorder="1" applyAlignment="1" applyProtection="1">
      <alignment horizontal="distributed" vertical="center"/>
    </xf>
    <xf numFmtId="0" fontId="18" fillId="0" borderId="18" xfId="0" applyFont="1" applyBorder="1" applyAlignment="1" applyProtection="1">
      <alignment horizontal="distributed" vertical="center"/>
      <protection locked="0"/>
    </xf>
    <xf numFmtId="176" fontId="18" fillId="2" borderId="7" xfId="1" applyNumberFormat="1" applyFont="1" applyFill="1" applyBorder="1" applyAlignment="1" applyProtection="1">
      <alignment vertical="center" shrinkToFit="1"/>
      <protection locked="0"/>
    </xf>
    <xf numFmtId="176" fontId="18" fillId="0" borderId="8" xfId="1" applyNumberFormat="1" applyFont="1" applyFill="1" applyBorder="1" applyAlignment="1" applyProtection="1">
      <alignment vertical="center" shrinkToFit="1"/>
    </xf>
    <xf numFmtId="179" fontId="18" fillId="0" borderId="0" xfId="0" applyNumberFormat="1" applyFont="1" applyBorder="1" applyAlignment="1" applyProtection="1">
      <alignment horizontal="right" vertical="center"/>
    </xf>
    <xf numFmtId="49" fontId="18" fillId="0" borderId="0" xfId="0" applyNumberFormat="1" applyFont="1" applyBorder="1" applyAlignment="1" applyProtection="1">
      <alignment horizontal="right" vertical="center"/>
    </xf>
    <xf numFmtId="180" fontId="18" fillId="0" borderId="0" xfId="0" applyNumberFormat="1" applyFont="1" applyBorder="1" applyAlignment="1" applyProtection="1">
      <alignment horizontal="right" vertical="center"/>
    </xf>
    <xf numFmtId="176" fontId="18" fillId="0" borderId="10" xfId="1" applyNumberFormat="1" applyFont="1" applyFill="1" applyBorder="1" applyAlignment="1" applyProtection="1">
      <alignment vertical="center" shrinkToFit="1"/>
    </xf>
    <xf numFmtId="176" fontId="18" fillId="0" borderId="11" xfId="1" applyNumberFormat="1" applyFont="1" applyFill="1" applyBorder="1" applyAlignment="1" applyProtection="1">
      <alignment vertical="center" shrinkToFit="1"/>
    </xf>
    <xf numFmtId="176" fontId="18" fillId="0" borderId="12" xfId="1" applyNumberFormat="1" applyFont="1" applyFill="1" applyBorder="1" applyAlignment="1" applyProtection="1">
      <alignment vertical="center" shrinkToFit="1"/>
    </xf>
    <xf numFmtId="0" fontId="18" fillId="0" borderId="22" xfId="0" applyFont="1" applyFill="1" applyBorder="1" applyAlignment="1" applyProtection="1">
      <alignment vertical="center"/>
    </xf>
    <xf numFmtId="0" fontId="18" fillId="0" borderId="0" xfId="0" applyFont="1" applyFill="1" applyBorder="1" applyAlignment="1" applyProtection="1">
      <alignment vertical="center"/>
    </xf>
    <xf numFmtId="0" fontId="18" fillId="0" borderId="0" xfId="0" applyFont="1" applyFill="1" applyAlignment="1" applyProtection="1">
      <alignment horizontal="center" vertical="center"/>
    </xf>
    <xf numFmtId="176" fontId="18" fillId="0" borderId="6" xfId="1" applyNumberFormat="1" applyFont="1" applyFill="1" applyBorder="1" applyAlignment="1" applyProtection="1">
      <alignment vertical="center" shrinkToFit="1"/>
    </xf>
    <xf numFmtId="176" fontId="18" fillId="0" borderId="4" xfId="0" applyNumberFormat="1" applyFont="1" applyFill="1" applyBorder="1" applyAlignment="1" applyProtection="1">
      <alignment vertical="center" shrinkToFit="1"/>
    </xf>
    <xf numFmtId="176" fontId="18" fillId="0" borderId="9" xfId="1" applyNumberFormat="1" applyFont="1" applyFill="1" applyBorder="1" applyAlignment="1" applyProtection="1">
      <alignment vertical="center" shrinkToFit="1"/>
    </xf>
    <xf numFmtId="176" fontId="18" fillId="0" borderId="7" xfId="0" applyNumberFormat="1" applyFont="1" applyFill="1" applyBorder="1" applyAlignment="1" applyProtection="1">
      <alignment vertical="center" shrinkToFit="1"/>
    </xf>
    <xf numFmtId="176" fontId="18" fillId="0" borderId="14" xfId="0" applyNumberFormat="1" applyFont="1" applyFill="1" applyBorder="1" applyAlignment="1" applyProtection="1">
      <alignment vertical="center" shrinkToFit="1"/>
    </xf>
    <xf numFmtId="176" fontId="18" fillId="0" borderId="20" xfId="0" applyNumberFormat="1" applyFont="1" applyFill="1" applyBorder="1" applyAlignment="1" applyProtection="1">
      <alignment vertical="center" shrinkToFit="1"/>
    </xf>
    <xf numFmtId="57" fontId="0" fillId="0" borderId="24" xfId="0" applyNumberFormat="1" applyFont="1" applyBorder="1" applyProtection="1">
      <alignment vertical="center"/>
      <protection locked="0"/>
    </xf>
    <xf numFmtId="0" fontId="22" fillId="0" borderId="24" xfId="0" applyFont="1" applyBorder="1" applyAlignment="1" applyProtection="1">
      <alignment vertical="center" wrapText="1"/>
      <protection locked="0"/>
    </xf>
    <xf numFmtId="176" fontId="0" fillId="0" borderId="24" xfId="0" applyNumberFormat="1" applyFont="1" applyFill="1" applyBorder="1" applyAlignment="1" applyProtection="1">
      <alignment horizontal="center" vertical="center"/>
      <protection locked="0"/>
    </xf>
    <xf numFmtId="0" fontId="3" fillId="0" borderId="17" xfId="0" applyFont="1" applyBorder="1" applyProtection="1">
      <alignment vertical="center"/>
      <protection locked="0"/>
    </xf>
    <xf numFmtId="0" fontId="3" fillId="0" borderId="24" xfId="0" applyFont="1" applyBorder="1" applyProtection="1">
      <alignment vertical="center"/>
      <protection locked="0"/>
    </xf>
    <xf numFmtId="0" fontId="3" fillId="0" borderId="26" xfId="0" applyFont="1" applyBorder="1" applyProtection="1">
      <alignment vertical="center"/>
      <protection locked="0"/>
    </xf>
    <xf numFmtId="0" fontId="3" fillId="0" borderId="27" xfId="0" applyFont="1" applyBorder="1" applyProtection="1">
      <alignment vertical="center"/>
      <protection locked="0"/>
    </xf>
    <xf numFmtId="0" fontId="3" fillId="0" borderId="24" xfId="0" applyFont="1" applyFill="1" applyBorder="1" applyProtection="1">
      <alignment vertical="center"/>
      <protection locked="0"/>
    </xf>
    <xf numFmtId="0" fontId="3" fillId="5" borderId="24" xfId="0" applyFont="1" applyFill="1" applyBorder="1" applyProtection="1">
      <alignment vertical="center"/>
      <protection locked="0"/>
    </xf>
    <xf numFmtId="176" fontId="3" fillId="4" borderId="17" xfId="0" applyNumberFormat="1" applyFont="1" applyFill="1" applyBorder="1" applyProtection="1">
      <alignment vertical="center"/>
      <protection locked="0"/>
    </xf>
    <xf numFmtId="176" fontId="3" fillId="0" borderId="17" xfId="0" applyNumberFormat="1" applyFont="1" applyBorder="1" applyProtection="1">
      <alignment vertical="center"/>
      <protection locked="0"/>
    </xf>
    <xf numFmtId="176" fontId="3" fillId="0" borderId="26" xfId="0" applyNumberFormat="1" applyFont="1" applyBorder="1" applyProtection="1">
      <alignment vertical="center"/>
      <protection locked="0"/>
    </xf>
    <xf numFmtId="176" fontId="3" fillId="0" borderId="28" xfId="0" applyNumberFormat="1" applyFont="1" applyBorder="1" applyProtection="1">
      <alignment vertical="center"/>
      <protection locked="0"/>
    </xf>
    <xf numFmtId="0" fontId="0" fillId="0" borderId="17" xfId="0" applyFont="1" applyBorder="1" applyProtection="1">
      <alignment vertical="center"/>
      <protection locked="0"/>
    </xf>
    <xf numFmtId="0" fontId="0" fillId="0" borderId="24" xfId="0" applyFont="1" applyBorder="1" applyProtection="1">
      <alignment vertical="center"/>
      <protection locked="0"/>
    </xf>
    <xf numFmtId="0" fontId="0" fillId="0" borderId="26" xfId="0" applyFont="1" applyBorder="1" applyProtection="1">
      <alignment vertical="center"/>
      <protection locked="0"/>
    </xf>
    <xf numFmtId="0" fontId="0" fillId="0" borderId="27" xfId="0" applyFont="1" applyBorder="1" applyProtection="1">
      <alignment vertical="center"/>
      <protection locked="0"/>
    </xf>
    <xf numFmtId="0" fontId="0" fillId="0" borderId="24" xfId="0" applyFont="1" applyFill="1" applyBorder="1" applyProtection="1">
      <alignment vertical="center"/>
      <protection locked="0"/>
    </xf>
    <xf numFmtId="0" fontId="3" fillId="0" borderId="0" xfId="0" applyFont="1" applyProtection="1">
      <alignment vertical="center"/>
      <protection locked="0"/>
    </xf>
    <xf numFmtId="0" fontId="3" fillId="0" borderId="0" xfId="0" applyFont="1" applyBorder="1" applyAlignment="1" applyProtection="1">
      <alignment vertical="center"/>
      <protection locked="0"/>
    </xf>
    <xf numFmtId="0" fontId="3" fillId="0" borderId="0" xfId="3" applyFont="1" applyAlignment="1" applyProtection="1">
      <alignment vertical="center"/>
      <protection locked="0"/>
    </xf>
    <xf numFmtId="0" fontId="3" fillId="0" borderId="0" xfId="0" applyFont="1" applyBorder="1" applyAlignment="1" applyProtection="1">
      <alignment horizontal="distributed" vertical="center"/>
      <protection locked="0"/>
    </xf>
    <xf numFmtId="0" fontId="3" fillId="0" borderId="29" xfId="0" applyFont="1" applyBorder="1" applyProtection="1">
      <alignment vertical="center"/>
      <protection locked="0"/>
    </xf>
    <xf numFmtId="0" fontId="3" fillId="0" borderId="0" xfId="0" applyFont="1" applyBorder="1" applyAlignment="1" applyProtection="1">
      <alignment horizontal="center" vertical="center"/>
      <protection locked="0"/>
    </xf>
    <xf numFmtId="0" fontId="3" fillId="0" borderId="0" xfId="0" applyFont="1" applyBorder="1" applyProtection="1">
      <alignment vertical="center"/>
      <protection locked="0"/>
    </xf>
    <xf numFmtId="0" fontId="6" fillId="0" borderId="0" xfId="0" applyFont="1" applyBorder="1" applyAlignment="1" applyProtection="1">
      <alignment vertical="center" wrapText="1"/>
      <protection locked="0"/>
    </xf>
    <xf numFmtId="0" fontId="3" fillId="0" borderId="30" xfId="0" applyFont="1" applyBorder="1" applyProtection="1">
      <alignment vertical="center"/>
      <protection locked="0"/>
    </xf>
    <xf numFmtId="0" fontId="3" fillId="0" borderId="2" xfId="0" applyFont="1" applyBorder="1" applyAlignment="1" applyProtection="1">
      <alignment horizontal="center" vertical="center"/>
      <protection locked="0"/>
    </xf>
    <xf numFmtId="0" fontId="3" fillId="0" borderId="30" xfId="0" applyFont="1" applyBorder="1" applyAlignment="1" applyProtection="1">
      <alignment horizontal="center" vertical="center"/>
      <protection locked="0"/>
    </xf>
    <xf numFmtId="0" fontId="3" fillId="0" borderId="31" xfId="0" applyFont="1" applyBorder="1" applyAlignment="1" applyProtection="1">
      <alignment horizontal="center" vertical="center"/>
      <protection locked="0"/>
    </xf>
    <xf numFmtId="0" fontId="3" fillId="0" borderId="2" xfId="0" applyFont="1" applyFill="1" applyBorder="1" applyAlignment="1" applyProtection="1">
      <alignment horizontal="center" vertical="center"/>
      <protection locked="0"/>
    </xf>
    <xf numFmtId="0" fontId="3" fillId="5" borderId="2" xfId="0" applyFont="1" applyFill="1" applyBorder="1" applyAlignment="1" applyProtection="1">
      <alignment horizontal="center" vertical="center"/>
      <protection locked="0"/>
    </xf>
    <xf numFmtId="0" fontId="3" fillId="4" borderId="30" xfId="0" applyFont="1" applyFill="1" applyBorder="1" applyAlignment="1" applyProtection="1">
      <alignment horizontal="center" vertical="center"/>
      <protection locked="0"/>
    </xf>
    <xf numFmtId="0" fontId="3" fillId="4" borderId="2" xfId="0" applyFont="1" applyFill="1" applyBorder="1" applyAlignment="1" applyProtection="1">
      <alignment horizontal="center" vertical="center"/>
      <protection locked="0"/>
    </xf>
    <xf numFmtId="0" fontId="3" fillId="4" borderId="32" xfId="0" applyFont="1" applyFill="1" applyBorder="1" applyAlignment="1" applyProtection="1">
      <alignment horizontal="center" vertical="center"/>
      <protection locked="0"/>
    </xf>
    <xf numFmtId="0" fontId="3" fillId="6" borderId="30" xfId="0" applyFont="1" applyFill="1" applyBorder="1" applyAlignment="1" applyProtection="1">
      <alignment horizontal="center" vertical="center"/>
      <protection locked="0"/>
    </xf>
    <xf numFmtId="0" fontId="3" fillId="6" borderId="31" xfId="0" applyFont="1" applyFill="1" applyBorder="1" applyAlignment="1" applyProtection="1">
      <alignment horizontal="center" vertical="center"/>
      <protection locked="0"/>
    </xf>
    <xf numFmtId="0" fontId="3" fillId="0" borderId="33" xfId="0" applyFont="1" applyBorder="1" applyProtection="1">
      <alignment vertical="center"/>
      <protection locked="0"/>
    </xf>
    <xf numFmtId="0" fontId="3" fillId="0" borderId="34" xfId="0" applyFont="1" applyBorder="1" applyAlignment="1" applyProtection="1">
      <alignment horizontal="center" vertical="center"/>
      <protection locked="0"/>
    </xf>
    <xf numFmtId="0" fontId="3" fillId="0" borderId="33" xfId="0" applyFont="1" applyBorder="1" applyAlignment="1" applyProtection="1">
      <alignment horizontal="center" vertical="center"/>
      <protection locked="0"/>
    </xf>
    <xf numFmtId="0" fontId="3" fillId="0" borderId="35" xfId="0" applyFont="1" applyBorder="1" applyAlignment="1" applyProtection="1">
      <alignment horizontal="center" vertical="center"/>
      <protection locked="0"/>
    </xf>
    <xf numFmtId="0" fontId="3" fillId="0" borderId="33" xfId="0" applyFont="1" applyFill="1" applyBorder="1" applyAlignment="1" applyProtection="1">
      <alignment horizontal="center" vertical="center"/>
      <protection locked="0"/>
    </xf>
    <xf numFmtId="0" fontId="3" fillId="5" borderId="33" xfId="0" applyFont="1" applyFill="1" applyBorder="1" applyAlignment="1" applyProtection="1">
      <alignment horizontal="center" vertical="center"/>
      <protection locked="0"/>
    </xf>
    <xf numFmtId="0" fontId="3" fillId="5" borderId="34" xfId="0" applyFont="1" applyFill="1" applyBorder="1" applyAlignment="1" applyProtection="1">
      <alignment horizontal="center" vertical="center"/>
      <protection locked="0"/>
    </xf>
    <xf numFmtId="0" fontId="3" fillId="4" borderId="33" xfId="0" applyFont="1" applyFill="1" applyBorder="1" applyAlignment="1" applyProtection="1">
      <alignment horizontal="center" vertical="center"/>
      <protection locked="0"/>
    </xf>
    <xf numFmtId="0" fontId="3" fillId="4" borderId="34" xfId="0" applyFont="1" applyFill="1" applyBorder="1" applyAlignment="1" applyProtection="1">
      <alignment horizontal="center" vertical="center"/>
      <protection locked="0"/>
    </xf>
    <xf numFmtId="0" fontId="3" fillId="0" borderId="36" xfId="0" applyFont="1" applyBorder="1" applyAlignment="1" applyProtection="1">
      <alignment horizontal="center" vertical="center"/>
      <protection locked="0"/>
    </xf>
    <xf numFmtId="0" fontId="3" fillId="0" borderId="37" xfId="0" applyFont="1" applyBorder="1" applyAlignment="1" applyProtection="1">
      <alignment horizontal="center" vertical="center"/>
      <protection locked="0"/>
    </xf>
    <xf numFmtId="0" fontId="3" fillId="0" borderId="38" xfId="0" applyFont="1" applyBorder="1" applyAlignment="1" applyProtection="1">
      <alignment horizontal="center" vertical="center"/>
      <protection locked="0"/>
    </xf>
    <xf numFmtId="0" fontId="3" fillId="0" borderId="39" xfId="0" applyFont="1" applyBorder="1" applyAlignment="1" applyProtection="1">
      <alignment horizontal="center" vertical="center"/>
      <protection locked="0"/>
    </xf>
    <xf numFmtId="0" fontId="3" fillId="0" borderId="40" xfId="0" applyFont="1" applyBorder="1" applyAlignment="1" applyProtection="1">
      <alignment horizontal="center" vertical="center"/>
      <protection locked="0"/>
    </xf>
    <xf numFmtId="0" fontId="3" fillId="6" borderId="33" xfId="0" applyFont="1" applyFill="1" applyBorder="1" applyAlignment="1" applyProtection="1">
      <alignment horizontal="center" vertical="center"/>
      <protection locked="0"/>
    </xf>
    <xf numFmtId="0" fontId="3" fillId="6" borderId="35" xfId="0" applyFont="1" applyFill="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3" xfId="0" applyFont="1" applyBorder="1" applyProtection="1">
      <alignment vertical="center"/>
      <protection locked="0"/>
    </xf>
    <xf numFmtId="0" fontId="3" fillId="0" borderId="3" xfId="0" applyFont="1" applyBorder="1" applyAlignment="1" applyProtection="1">
      <alignment horizontal="center" vertical="center"/>
      <protection locked="0"/>
    </xf>
    <xf numFmtId="0" fontId="3" fillId="0" borderId="42" xfId="0" applyFont="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3" fillId="0" borderId="0" xfId="0" applyFont="1" applyFill="1" applyBorder="1" applyAlignment="1" applyProtection="1">
      <alignment horizontal="distributed" vertical="center"/>
      <protection locked="0"/>
    </xf>
    <xf numFmtId="0" fontId="3" fillId="5" borderId="0" xfId="0" applyFont="1" applyFill="1" applyBorder="1" applyAlignment="1" applyProtection="1">
      <alignment horizontal="center" vertical="center"/>
      <protection locked="0"/>
    </xf>
    <xf numFmtId="0" fontId="3" fillId="5" borderId="0" xfId="0" applyFont="1" applyFill="1" applyBorder="1" applyAlignment="1" applyProtection="1">
      <alignment horizontal="distributed" vertical="center"/>
      <protection locked="0"/>
    </xf>
    <xf numFmtId="0" fontId="3" fillId="4" borderId="3" xfId="0" applyFont="1" applyFill="1" applyBorder="1" applyAlignment="1" applyProtection="1">
      <alignment horizontal="center" vertical="center"/>
      <protection locked="0"/>
    </xf>
    <xf numFmtId="0" fontId="3" fillId="4" borderId="0" xfId="0" applyFont="1" applyFill="1" applyBorder="1" applyAlignment="1" applyProtection="1">
      <alignment horizontal="distributed" vertical="center"/>
      <protection locked="0"/>
    </xf>
    <xf numFmtId="0" fontId="3" fillId="4" borderId="0" xfId="0" applyFont="1" applyFill="1" applyBorder="1" applyAlignment="1" applyProtection="1">
      <alignment horizontal="center" vertical="center"/>
      <protection locked="0"/>
    </xf>
    <xf numFmtId="0" fontId="3" fillId="0" borderId="43" xfId="0" applyFont="1" applyBorder="1" applyAlignment="1" applyProtection="1">
      <alignment horizontal="center" vertical="center"/>
      <protection locked="0"/>
    </xf>
    <xf numFmtId="0" fontId="3" fillId="0" borderId="44" xfId="0" applyFont="1" applyBorder="1" applyAlignment="1" applyProtection="1">
      <alignment horizontal="center" vertical="center"/>
      <protection locked="0"/>
    </xf>
    <xf numFmtId="0" fontId="3" fillId="6" borderId="3" xfId="0" applyFont="1" applyFill="1" applyBorder="1" applyAlignment="1" applyProtection="1">
      <alignment horizontal="center" vertical="center"/>
      <protection locked="0"/>
    </xf>
    <xf numFmtId="0" fontId="3" fillId="6" borderId="0" xfId="0" applyFont="1" applyFill="1" applyBorder="1" applyAlignment="1" applyProtection="1">
      <alignment horizontal="distributed" vertical="center"/>
      <protection locked="0"/>
    </xf>
    <xf numFmtId="0" fontId="3" fillId="6" borderId="42" xfId="0" applyFont="1" applyFill="1" applyBorder="1" applyAlignment="1" applyProtection="1">
      <alignment horizontal="center" vertical="center"/>
      <protection locked="0"/>
    </xf>
    <xf numFmtId="0" fontId="3" fillId="6" borderId="17" xfId="0" applyFont="1" applyFill="1" applyBorder="1" applyProtection="1">
      <alignment vertical="center"/>
      <protection locked="0"/>
    </xf>
    <xf numFmtId="176" fontId="3" fillId="6" borderId="24" xfId="0" applyNumberFormat="1" applyFont="1" applyFill="1" applyBorder="1" applyProtection="1">
      <alignment vertical="center"/>
      <protection locked="0"/>
    </xf>
    <xf numFmtId="0" fontId="3" fillId="6" borderId="27" xfId="0" applyFont="1" applyFill="1" applyBorder="1" applyProtection="1">
      <alignment vertical="center"/>
      <protection locked="0"/>
    </xf>
    <xf numFmtId="177" fontId="3" fillId="7" borderId="45" xfId="0" applyNumberFormat="1" applyFont="1" applyFill="1" applyBorder="1" applyProtection="1">
      <alignment vertical="center"/>
    </xf>
    <xf numFmtId="0" fontId="3" fillId="7" borderId="46" xfId="0" applyFont="1" applyFill="1" applyBorder="1" applyProtection="1">
      <alignment vertical="center"/>
    </xf>
    <xf numFmtId="0" fontId="3" fillId="7" borderId="47" xfId="0" applyFont="1" applyFill="1" applyBorder="1" applyProtection="1">
      <alignment vertical="center"/>
    </xf>
    <xf numFmtId="0" fontId="7" fillId="7" borderId="47" xfId="0" applyFont="1" applyFill="1" applyBorder="1" applyAlignment="1" applyProtection="1">
      <alignment vertical="center" wrapText="1"/>
    </xf>
    <xf numFmtId="0" fontId="3" fillId="7" borderId="48" xfId="0" applyFont="1" applyFill="1" applyBorder="1" applyProtection="1">
      <alignment vertical="center"/>
    </xf>
    <xf numFmtId="0" fontId="3" fillId="7" borderId="49" xfId="0" applyFont="1" applyFill="1" applyBorder="1" applyProtection="1">
      <alignment vertical="center"/>
    </xf>
    <xf numFmtId="176" fontId="3" fillId="7" borderId="47" xfId="0" applyNumberFormat="1" applyFont="1" applyFill="1" applyBorder="1" applyAlignment="1" applyProtection="1">
      <alignment horizontal="center" vertical="center"/>
    </xf>
    <xf numFmtId="176" fontId="3" fillId="7" borderId="47" xfId="0" applyNumberFormat="1" applyFont="1" applyFill="1" applyBorder="1" applyAlignment="1" applyProtection="1">
      <alignment horizontal="right" vertical="center"/>
    </xf>
    <xf numFmtId="176" fontId="3" fillId="7" borderId="46" xfId="0" applyNumberFormat="1" applyFont="1" applyFill="1" applyBorder="1" applyAlignment="1" applyProtection="1">
      <alignment horizontal="right" vertical="center"/>
    </xf>
    <xf numFmtId="176" fontId="3" fillId="7" borderId="47" xfId="0" applyNumberFormat="1" applyFont="1" applyFill="1" applyBorder="1" applyProtection="1">
      <alignment vertical="center"/>
    </xf>
    <xf numFmtId="176" fontId="3" fillId="7" borderId="48" xfId="0" applyNumberFormat="1" applyFont="1" applyFill="1" applyBorder="1" applyProtection="1">
      <alignment vertical="center"/>
    </xf>
    <xf numFmtId="176" fontId="3" fillId="7" borderId="50" xfId="0" applyNumberFormat="1" applyFont="1" applyFill="1" applyBorder="1" applyProtection="1">
      <alignment vertical="center"/>
    </xf>
    <xf numFmtId="176" fontId="3" fillId="7" borderId="46" xfId="0" applyNumberFormat="1" applyFont="1" applyFill="1" applyBorder="1" applyProtection="1">
      <alignment vertical="center"/>
    </xf>
    <xf numFmtId="0" fontId="3" fillId="7" borderId="51" xfId="0" applyFont="1" applyFill="1" applyBorder="1" applyProtection="1">
      <alignment vertical="center"/>
    </xf>
    <xf numFmtId="0" fontId="0" fillId="0" borderId="0" xfId="0" applyFont="1" applyProtection="1">
      <alignment vertical="center"/>
      <protection locked="0"/>
    </xf>
    <xf numFmtId="0" fontId="0" fillId="0" borderId="0" xfId="0" applyFont="1" applyBorder="1" applyAlignment="1" applyProtection="1">
      <alignment vertical="center"/>
      <protection locked="0"/>
    </xf>
    <xf numFmtId="0" fontId="0" fillId="0" borderId="0" xfId="0" applyFont="1" applyBorder="1" applyAlignment="1" applyProtection="1">
      <alignment horizontal="distributed" vertical="center"/>
      <protection locked="0"/>
    </xf>
    <xf numFmtId="0" fontId="0" fillId="0" borderId="29" xfId="0" applyFont="1" applyBorder="1" applyProtection="1">
      <alignment vertical="center"/>
      <protection locked="0"/>
    </xf>
    <xf numFmtId="0" fontId="0" fillId="0" borderId="0" xfId="0" applyFont="1" applyBorder="1" applyProtection="1">
      <alignment vertical="center"/>
      <protection locked="0"/>
    </xf>
    <xf numFmtId="0" fontId="23" fillId="0" borderId="0" xfId="0" applyFont="1" applyBorder="1" applyAlignment="1" applyProtection="1">
      <alignment vertical="center" wrapText="1"/>
      <protection locked="0"/>
    </xf>
    <xf numFmtId="0" fontId="0" fillId="0" borderId="30" xfId="0" applyFont="1" applyBorder="1" applyProtection="1">
      <alignment vertical="center"/>
      <protection locked="0"/>
    </xf>
    <xf numFmtId="0" fontId="0" fillId="0" borderId="2" xfId="0" applyFont="1" applyBorder="1" applyAlignment="1" applyProtection="1">
      <alignment horizontal="center" vertical="center"/>
      <protection locked="0"/>
    </xf>
    <xf numFmtId="0" fontId="0" fillId="0" borderId="30" xfId="0" applyFont="1" applyBorder="1" applyAlignment="1" applyProtection="1">
      <alignment horizontal="center" vertical="center"/>
      <protection locked="0"/>
    </xf>
    <xf numFmtId="0" fontId="0" fillId="0" borderId="31" xfId="0" applyFont="1" applyBorder="1" applyAlignment="1" applyProtection="1">
      <alignment horizontal="center" vertical="center"/>
      <protection locked="0"/>
    </xf>
    <xf numFmtId="0" fontId="0" fillId="0"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vertical="center"/>
      <protection locked="0"/>
    </xf>
    <xf numFmtId="0" fontId="0" fillId="4" borderId="30" xfId="0" applyFont="1" applyFill="1" applyBorder="1" applyAlignment="1" applyProtection="1">
      <alignment horizontal="center" vertical="center"/>
      <protection locked="0"/>
    </xf>
    <xf numFmtId="0" fontId="0" fillId="4" borderId="2" xfId="0" applyFont="1" applyFill="1" applyBorder="1" applyAlignment="1" applyProtection="1">
      <alignment horizontal="center" vertical="center"/>
      <protection locked="0"/>
    </xf>
    <xf numFmtId="0" fontId="0" fillId="4" borderId="32" xfId="0" applyFont="1" applyFill="1" applyBorder="1" applyAlignment="1" applyProtection="1">
      <alignment horizontal="center" vertical="center"/>
      <protection locked="0"/>
    </xf>
    <xf numFmtId="0" fontId="0" fillId="6" borderId="30" xfId="0" applyFont="1" applyFill="1" applyBorder="1" applyAlignment="1" applyProtection="1">
      <alignment horizontal="center" vertical="center"/>
      <protection locked="0"/>
    </xf>
    <xf numFmtId="0" fontId="0" fillId="6" borderId="31" xfId="0" applyFont="1" applyFill="1" applyBorder="1" applyAlignment="1" applyProtection="1">
      <alignment horizontal="center" vertical="center"/>
      <protection locked="0"/>
    </xf>
    <xf numFmtId="0" fontId="0" fillId="0" borderId="33" xfId="0" applyFont="1" applyBorder="1" applyProtection="1">
      <alignment vertical="center"/>
      <protection locked="0"/>
    </xf>
    <xf numFmtId="0" fontId="0" fillId="0" borderId="34" xfId="0" applyFont="1" applyBorder="1" applyAlignment="1" applyProtection="1">
      <alignment horizontal="center" vertical="center"/>
      <protection locked="0"/>
    </xf>
    <xf numFmtId="0" fontId="0" fillId="0" borderId="33" xfId="0" applyFont="1" applyBorder="1" applyAlignment="1" applyProtection="1">
      <alignment horizontal="center" vertical="center"/>
      <protection locked="0"/>
    </xf>
    <xf numFmtId="0" fontId="0" fillId="0" borderId="35" xfId="0" applyFont="1" applyBorder="1" applyAlignment="1" applyProtection="1">
      <alignment horizontal="center" vertical="center"/>
      <protection locked="0"/>
    </xf>
    <xf numFmtId="0" fontId="0" fillId="0" borderId="33" xfId="0" applyFont="1" applyFill="1" applyBorder="1" applyAlignment="1" applyProtection="1">
      <alignment horizontal="center" vertical="center"/>
      <protection locked="0"/>
    </xf>
    <xf numFmtId="0" fontId="0" fillId="5" borderId="33" xfId="0" applyFont="1" applyFill="1" applyBorder="1" applyAlignment="1" applyProtection="1">
      <alignment horizontal="center" vertical="center"/>
      <protection locked="0"/>
    </xf>
    <xf numFmtId="0" fontId="0" fillId="5" borderId="34" xfId="0" applyFont="1" applyFill="1" applyBorder="1" applyAlignment="1" applyProtection="1">
      <alignment horizontal="center" vertical="center"/>
      <protection locked="0"/>
    </xf>
    <xf numFmtId="0" fontId="0" fillId="4" borderId="33" xfId="0" applyFont="1" applyFill="1" applyBorder="1" applyAlignment="1" applyProtection="1">
      <alignment horizontal="center" vertical="center"/>
      <protection locked="0"/>
    </xf>
    <xf numFmtId="0" fontId="0" fillId="4" borderId="34" xfId="0" applyFont="1" applyFill="1" applyBorder="1" applyAlignment="1" applyProtection="1">
      <alignment horizontal="center" vertical="center"/>
      <protection locked="0"/>
    </xf>
    <xf numFmtId="0" fontId="0" fillId="0" borderId="36" xfId="0" applyFont="1" applyBorder="1" applyAlignment="1" applyProtection="1">
      <alignment horizontal="center" vertical="center"/>
      <protection locked="0"/>
    </xf>
    <xf numFmtId="0" fontId="0" fillId="0" borderId="37" xfId="0" applyFont="1" applyBorder="1" applyAlignment="1" applyProtection="1">
      <alignment horizontal="center" vertical="center"/>
      <protection locked="0"/>
    </xf>
    <xf numFmtId="0" fontId="0" fillId="0" borderId="38" xfId="0" applyFont="1" applyBorder="1" applyAlignment="1" applyProtection="1">
      <alignment horizontal="center" vertical="center"/>
      <protection locked="0"/>
    </xf>
    <xf numFmtId="0" fontId="0" fillId="0" borderId="39" xfId="0" applyFont="1" applyBorder="1" applyAlignment="1" applyProtection="1">
      <alignment horizontal="center" vertical="center"/>
      <protection locked="0"/>
    </xf>
    <xf numFmtId="0" fontId="0" fillId="0" borderId="40" xfId="0" applyFont="1" applyBorder="1" applyAlignment="1" applyProtection="1">
      <alignment horizontal="center" vertical="center"/>
      <protection locked="0"/>
    </xf>
    <xf numFmtId="0" fontId="0" fillId="6" borderId="33" xfId="0" applyFont="1" applyFill="1" applyBorder="1" applyAlignment="1" applyProtection="1">
      <alignment horizontal="center" vertical="center"/>
      <protection locked="0"/>
    </xf>
    <xf numFmtId="0" fontId="0" fillId="6" borderId="35" xfId="0" applyFont="1" applyFill="1" applyBorder="1" applyAlignment="1" applyProtection="1">
      <alignment horizontal="center" vertical="center"/>
      <protection locked="0"/>
    </xf>
    <xf numFmtId="0" fontId="0" fillId="0" borderId="41" xfId="0" applyFont="1" applyBorder="1" applyAlignment="1" applyProtection="1">
      <alignment horizontal="center" vertical="center"/>
      <protection locked="0"/>
    </xf>
    <xf numFmtId="0" fontId="0" fillId="0" borderId="3" xfId="0" applyFont="1" applyBorder="1" applyProtection="1">
      <alignment vertical="center"/>
      <protection locked="0"/>
    </xf>
    <xf numFmtId="0" fontId="0" fillId="0" borderId="0" xfId="0" applyFont="1" applyBorder="1" applyAlignment="1" applyProtection="1">
      <alignment horizontal="center" vertical="center"/>
      <protection locked="0"/>
    </xf>
    <xf numFmtId="0" fontId="0" fillId="0" borderId="3" xfId="0" applyFont="1" applyBorder="1" applyAlignment="1" applyProtection="1">
      <alignment horizontal="center" vertical="center"/>
      <protection locked="0"/>
    </xf>
    <xf numFmtId="0" fontId="0" fillId="0" borderId="42" xfId="0" applyFont="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horizontal="distributed" vertical="center"/>
      <protection locked="0"/>
    </xf>
    <xf numFmtId="0" fontId="0" fillId="5" borderId="0" xfId="0" applyFont="1" applyFill="1" applyBorder="1" applyAlignment="1" applyProtection="1">
      <alignment horizontal="center" vertical="center"/>
      <protection locked="0"/>
    </xf>
    <xf numFmtId="0" fontId="0" fillId="5" borderId="0" xfId="0" applyFont="1" applyFill="1" applyBorder="1" applyAlignment="1" applyProtection="1">
      <alignment horizontal="distributed" vertical="center"/>
      <protection locked="0"/>
    </xf>
    <xf numFmtId="0" fontId="0" fillId="4" borderId="3" xfId="0" applyFont="1" applyFill="1" applyBorder="1" applyAlignment="1" applyProtection="1">
      <alignment horizontal="center" vertical="center"/>
      <protection locked="0"/>
    </xf>
    <xf numFmtId="0" fontId="0" fillId="4" borderId="0" xfId="0" applyFont="1" applyFill="1" applyBorder="1" applyAlignment="1" applyProtection="1">
      <alignment horizontal="distributed" vertical="center"/>
      <protection locked="0"/>
    </xf>
    <xf numFmtId="0" fontId="0" fillId="4" borderId="0" xfId="0" applyFont="1" applyFill="1" applyBorder="1" applyAlignment="1" applyProtection="1">
      <alignment horizontal="center" vertical="center"/>
      <protection locked="0"/>
    </xf>
    <xf numFmtId="0" fontId="0" fillId="0" borderId="43" xfId="0" applyFont="1" applyBorder="1" applyAlignment="1" applyProtection="1">
      <alignment horizontal="center" vertical="center"/>
      <protection locked="0"/>
    </xf>
    <xf numFmtId="0" fontId="0" fillId="0" borderId="44" xfId="0" applyFont="1" applyBorder="1" applyAlignment="1" applyProtection="1">
      <alignment horizontal="center" vertical="center"/>
      <protection locked="0"/>
    </xf>
    <xf numFmtId="0" fontId="0" fillId="6" borderId="3" xfId="0" applyFont="1" applyFill="1" applyBorder="1" applyAlignment="1" applyProtection="1">
      <alignment horizontal="center" vertical="center"/>
      <protection locked="0"/>
    </xf>
    <xf numFmtId="0" fontId="0" fillId="6" borderId="0" xfId="0" applyFont="1" applyFill="1" applyBorder="1" applyAlignment="1" applyProtection="1">
      <alignment horizontal="distributed" vertical="center"/>
      <protection locked="0"/>
    </xf>
    <xf numFmtId="0" fontId="0" fillId="6" borderId="42" xfId="0" applyFont="1" applyFill="1" applyBorder="1" applyAlignment="1" applyProtection="1">
      <alignment horizontal="center" vertical="center"/>
      <protection locked="0"/>
    </xf>
    <xf numFmtId="0" fontId="0" fillId="7" borderId="46" xfId="0" applyFont="1" applyFill="1" applyBorder="1" applyProtection="1">
      <alignment vertical="center"/>
    </xf>
    <xf numFmtId="57" fontId="0" fillId="7" borderId="47" xfId="0" applyNumberFormat="1" applyFont="1" applyFill="1" applyBorder="1" applyProtection="1">
      <alignment vertical="center"/>
    </xf>
    <xf numFmtId="0" fontId="0" fillId="7" borderId="47" xfId="0" applyFont="1" applyFill="1" applyBorder="1" applyProtection="1">
      <alignment vertical="center"/>
    </xf>
    <xf numFmtId="0" fontId="22" fillId="7" borderId="47" xfId="0" applyFont="1" applyFill="1" applyBorder="1" applyAlignment="1" applyProtection="1">
      <alignment vertical="center" wrapText="1"/>
    </xf>
    <xf numFmtId="0" fontId="0" fillId="7" borderId="48" xfId="0" applyFont="1" applyFill="1" applyBorder="1" applyProtection="1">
      <alignment vertical="center"/>
    </xf>
    <xf numFmtId="0" fontId="0" fillId="7" borderId="49" xfId="0" applyFont="1" applyFill="1" applyBorder="1" applyProtection="1">
      <alignment vertical="center"/>
    </xf>
    <xf numFmtId="176" fontId="0" fillId="7" borderId="47" xfId="0" applyNumberFormat="1" applyFont="1" applyFill="1" applyBorder="1" applyAlignment="1" applyProtection="1">
      <alignment horizontal="center" vertical="center"/>
    </xf>
    <xf numFmtId="0" fontId="0" fillId="5" borderId="24" xfId="0" applyFont="1" applyFill="1" applyBorder="1" applyAlignment="1" applyProtection="1">
      <alignment vertical="center" shrinkToFit="1"/>
      <protection locked="0"/>
    </xf>
    <xf numFmtId="176" fontId="0" fillId="5" borderId="24" xfId="0" applyNumberFormat="1" applyFont="1" applyFill="1" applyBorder="1" applyAlignment="1" applyProtection="1">
      <alignment vertical="center" shrinkToFit="1"/>
      <protection locked="0"/>
    </xf>
    <xf numFmtId="176" fontId="0" fillId="4" borderId="17" xfId="0" applyNumberFormat="1" applyFont="1" applyFill="1" applyBorder="1" applyAlignment="1" applyProtection="1">
      <alignment vertical="center" shrinkToFit="1"/>
      <protection locked="0"/>
    </xf>
    <xf numFmtId="176" fontId="0" fillId="4" borderId="24" xfId="0" applyNumberFormat="1" applyFont="1" applyFill="1" applyBorder="1" applyAlignment="1" applyProtection="1">
      <alignment vertical="center" shrinkToFit="1"/>
      <protection locked="0"/>
    </xf>
    <xf numFmtId="176" fontId="0" fillId="0" borderId="17" xfId="0" applyNumberFormat="1" applyFont="1" applyBorder="1" applyAlignment="1" applyProtection="1">
      <alignment vertical="center" shrinkToFit="1"/>
      <protection locked="0"/>
    </xf>
    <xf numFmtId="176" fontId="0" fillId="0" borderId="24" xfId="0" applyNumberFormat="1" applyFont="1" applyBorder="1" applyAlignment="1" applyProtection="1">
      <alignment vertical="center" shrinkToFit="1"/>
      <protection locked="0"/>
    </xf>
    <xf numFmtId="176" fontId="0" fillId="0" borderId="26" xfId="0" applyNumberFormat="1" applyFont="1" applyBorder="1" applyAlignment="1" applyProtection="1">
      <alignment vertical="center" shrinkToFit="1"/>
      <protection locked="0"/>
    </xf>
    <xf numFmtId="176" fontId="0" fillId="0" borderId="28" xfId="0" applyNumberFormat="1" applyFont="1" applyBorder="1" applyAlignment="1" applyProtection="1">
      <alignment vertical="center" shrinkToFit="1"/>
      <protection locked="0"/>
    </xf>
    <xf numFmtId="0" fontId="0" fillId="0" borderId="24" xfId="0" applyFont="1" applyBorder="1" applyAlignment="1" applyProtection="1">
      <alignment vertical="center" shrinkToFit="1"/>
      <protection locked="0"/>
    </xf>
    <xf numFmtId="0" fontId="0" fillId="6" borderId="17" xfId="0" applyFont="1" applyFill="1" applyBorder="1" applyAlignment="1" applyProtection="1">
      <alignment vertical="center" shrinkToFit="1"/>
      <protection locked="0"/>
    </xf>
    <xf numFmtId="176" fontId="0" fillId="6" borderId="24" xfId="0" applyNumberFormat="1" applyFont="1" applyFill="1" applyBorder="1" applyAlignment="1" applyProtection="1">
      <alignment vertical="center" shrinkToFit="1"/>
      <protection locked="0"/>
    </xf>
    <xf numFmtId="0" fontId="0" fillId="6" borderId="27" xfId="0" applyFont="1" applyFill="1" applyBorder="1" applyAlignment="1" applyProtection="1">
      <alignment vertical="center" shrinkToFit="1"/>
      <protection locked="0"/>
    </xf>
    <xf numFmtId="0" fontId="0" fillId="7" borderId="47" xfId="0" applyFont="1" applyFill="1" applyBorder="1" applyAlignment="1" applyProtection="1">
      <alignment vertical="center" shrinkToFit="1"/>
    </xf>
    <xf numFmtId="176" fontId="0" fillId="7" borderId="47" xfId="0" applyNumberFormat="1" applyFont="1" applyFill="1" applyBorder="1" applyAlignment="1" applyProtection="1">
      <alignment horizontal="right" vertical="center" shrinkToFit="1"/>
    </xf>
    <xf numFmtId="176" fontId="0" fillId="7" borderId="46" xfId="0" applyNumberFormat="1" applyFont="1" applyFill="1" applyBorder="1" applyAlignment="1" applyProtection="1">
      <alignment horizontal="right" vertical="center" shrinkToFit="1"/>
    </xf>
    <xf numFmtId="176" fontId="0" fillId="7" borderId="47" xfId="0" applyNumberFormat="1" applyFont="1" applyFill="1" applyBorder="1" applyAlignment="1" applyProtection="1">
      <alignment vertical="center" shrinkToFit="1"/>
    </xf>
    <xf numFmtId="176" fontId="0" fillId="7" borderId="48" xfId="0" applyNumberFormat="1" applyFont="1" applyFill="1" applyBorder="1" applyAlignment="1" applyProtection="1">
      <alignment vertical="center" shrinkToFit="1"/>
    </xf>
    <xf numFmtId="176" fontId="0" fillId="7" borderId="50" xfId="0" applyNumberFormat="1" applyFont="1" applyFill="1" applyBorder="1" applyAlignment="1" applyProtection="1">
      <alignment vertical="center" shrinkToFit="1"/>
    </xf>
    <xf numFmtId="176" fontId="0" fillId="7" borderId="46" xfId="0" applyNumberFormat="1" applyFont="1" applyFill="1" applyBorder="1" applyAlignment="1" applyProtection="1">
      <alignment vertical="center" shrinkToFit="1"/>
    </xf>
    <xf numFmtId="0" fontId="0" fillId="7" borderId="46" xfId="0" applyFont="1" applyFill="1" applyBorder="1" applyAlignment="1" applyProtection="1">
      <alignment vertical="center" shrinkToFit="1"/>
    </xf>
    <xf numFmtId="0" fontId="0" fillId="7" borderId="51" xfId="0" applyFont="1" applyFill="1" applyBorder="1" applyAlignment="1" applyProtection="1">
      <alignment vertical="center" shrinkToFit="1"/>
    </xf>
    <xf numFmtId="177" fontId="0" fillId="0" borderId="25" xfId="0" applyNumberFormat="1" applyFont="1" applyBorder="1" applyAlignment="1" applyProtection="1">
      <alignment vertical="center" shrinkToFit="1"/>
      <protection locked="0"/>
    </xf>
    <xf numFmtId="177" fontId="0" fillId="7" borderId="45" xfId="0" applyNumberFormat="1" applyFont="1" applyFill="1" applyBorder="1" applyAlignment="1" applyProtection="1">
      <alignment vertical="center" shrinkToFit="1"/>
    </xf>
    <xf numFmtId="0" fontId="15" fillId="0" borderId="1" xfId="3" applyFont="1" applyFill="1" applyBorder="1" applyAlignment="1">
      <alignment horizontal="center" vertical="center"/>
    </xf>
    <xf numFmtId="0" fontId="0" fillId="0" borderId="0" xfId="0" applyFont="1" applyFill="1">
      <alignment vertical="center"/>
    </xf>
    <xf numFmtId="0" fontId="0" fillId="0" borderId="1" xfId="0" applyFont="1" applyFill="1" applyBorder="1" applyAlignment="1">
      <alignment horizontal="center" vertical="center"/>
    </xf>
    <xf numFmtId="0" fontId="15" fillId="0" borderId="0" xfId="3" applyFont="1" applyFill="1" applyAlignment="1">
      <alignment vertical="center"/>
    </xf>
    <xf numFmtId="0" fontId="15" fillId="0" borderId="1" xfId="5" applyFont="1" applyFill="1" applyBorder="1" applyAlignment="1">
      <alignment horizontal="left" vertical="center"/>
    </xf>
    <xf numFmtId="0" fontId="15" fillId="0" borderId="1" xfId="5" applyFont="1" applyFill="1" applyBorder="1" applyAlignment="1">
      <alignment horizontal="left" vertical="center" shrinkToFit="1"/>
    </xf>
    <xf numFmtId="0" fontId="15" fillId="0" borderId="1" xfId="3" applyFont="1" applyFill="1" applyBorder="1" applyAlignment="1">
      <alignment vertical="center"/>
    </xf>
    <xf numFmtId="0" fontId="0" fillId="0" borderId="1" xfId="0" applyFont="1" applyFill="1" applyBorder="1">
      <alignment vertical="center"/>
    </xf>
    <xf numFmtId="0" fontId="15" fillId="0" borderId="1" xfId="5" applyFont="1" applyFill="1" applyBorder="1" applyAlignment="1">
      <alignment vertical="center"/>
    </xf>
    <xf numFmtId="0" fontId="15" fillId="0" borderId="1" xfId="3" applyFont="1" applyFill="1" applyBorder="1" applyAlignment="1">
      <alignment horizontal="left" vertical="center"/>
    </xf>
    <xf numFmtId="0" fontId="15" fillId="0" borderId="1" xfId="5" applyFont="1" applyFill="1" applyBorder="1" applyAlignment="1">
      <alignment vertical="center" wrapText="1"/>
    </xf>
    <xf numFmtId="0" fontId="0" fillId="0" borderId="1" xfId="0" applyFont="1" applyFill="1" applyBorder="1" applyAlignment="1">
      <alignment horizontal="center" vertical="center" wrapText="1"/>
    </xf>
    <xf numFmtId="0" fontId="15" fillId="0" borderId="0" xfId="3" applyFont="1" applyFill="1" applyAlignment="1">
      <alignment vertical="center" wrapText="1"/>
    </xf>
    <xf numFmtId="177" fontId="15" fillId="0" borderId="1" xfId="3" applyNumberFormat="1" applyFont="1" applyFill="1" applyBorder="1" applyAlignment="1">
      <alignment vertical="center"/>
    </xf>
    <xf numFmtId="0" fontId="15" fillId="0" borderId="52" xfId="3" applyFont="1" applyFill="1" applyBorder="1" applyAlignment="1">
      <alignment vertical="center"/>
    </xf>
    <xf numFmtId="177" fontId="15" fillId="0" borderId="52" xfId="3" applyNumberFormat="1" applyFont="1" applyFill="1" applyBorder="1" applyAlignment="1">
      <alignment vertical="center"/>
    </xf>
    <xf numFmtId="0" fontId="15" fillId="0" borderId="53" xfId="3" applyFont="1" applyFill="1" applyBorder="1" applyAlignment="1">
      <alignment vertical="center"/>
    </xf>
    <xf numFmtId="177" fontId="15" fillId="0" borderId="53" xfId="3" applyNumberFormat="1" applyFont="1" applyFill="1" applyBorder="1" applyAlignment="1">
      <alignment vertical="center"/>
    </xf>
    <xf numFmtId="177" fontId="15" fillId="0" borderId="0" xfId="3" applyNumberFormat="1" applyFont="1" applyFill="1" applyAlignment="1">
      <alignment vertical="center"/>
    </xf>
    <xf numFmtId="178" fontId="24" fillId="0" borderId="1" xfId="5" applyNumberFormat="1" applyFont="1" applyFill="1" applyBorder="1" applyAlignment="1">
      <alignment vertical="center" shrinkToFit="1"/>
    </xf>
    <xf numFmtId="0" fontId="24" fillId="0" borderId="1" xfId="5" applyFont="1" applyFill="1" applyBorder="1" applyAlignment="1">
      <alignment vertical="center" shrinkToFit="1"/>
    </xf>
    <xf numFmtId="0" fontId="24" fillId="0" borderId="1" xfId="4" applyFont="1" applyFill="1" applyBorder="1" applyAlignment="1">
      <alignment vertical="center" shrinkToFit="1"/>
    </xf>
    <xf numFmtId="0" fontId="15" fillId="0" borderId="1" xfId="3" applyFont="1" applyFill="1" applyBorder="1" applyAlignment="1">
      <alignment vertical="center" shrinkToFit="1"/>
    </xf>
    <xf numFmtId="0" fontId="0" fillId="0" borderId="1" xfId="0" applyFont="1" applyFill="1" applyBorder="1" applyAlignment="1">
      <alignment vertical="center" shrinkToFit="1"/>
    </xf>
    <xf numFmtId="0" fontId="15" fillId="0" borderId="1" xfId="3" applyFont="1" applyFill="1" applyBorder="1" applyAlignment="1">
      <alignment horizontal="left" vertical="center" shrinkToFit="1"/>
    </xf>
    <xf numFmtId="0" fontId="15" fillId="0" borderId="0" xfId="3" applyFont="1" applyFill="1" applyAlignment="1">
      <alignment vertical="center" shrinkToFit="1"/>
    </xf>
    <xf numFmtId="0" fontId="25" fillId="0" borderId="1" xfId="5" applyFont="1" applyFill="1" applyBorder="1" applyAlignment="1">
      <alignment vertical="center" shrinkToFit="1"/>
    </xf>
    <xf numFmtId="0" fontId="25" fillId="0" borderId="1" xfId="4" applyFont="1" applyFill="1" applyBorder="1" applyAlignment="1">
      <alignment vertical="center" shrinkToFit="1"/>
    </xf>
    <xf numFmtId="0" fontId="25" fillId="3" borderId="1" xfId="4" applyFont="1" applyFill="1" applyBorder="1" applyAlignment="1">
      <alignment vertical="center" shrinkToFit="1"/>
    </xf>
    <xf numFmtId="178" fontId="25" fillId="3" borderId="1" xfId="5" applyNumberFormat="1" applyFont="1" applyFill="1" applyBorder="1" applyAlignment="1">
      <alignment vertical="center" shrinkToFit="1"/>
    </xf>
    <xf numFmtId="176" fontId="18" fillId="0" borderId="13" xfId="0" applyNumberFormat="1" applyFont="1" applyFill="1" applyBorder="1" applyAlignment="1" applyProtection="1">
      <alignment vertical="center" shrinkToFit="1"/>
    </xf>
    <xf numFmtId="176" fontId="18" fillId="0" borderId="21" xfId="0" applyNumberFormat="1" applyFont="1" applyFill="1" applyBorder="1" applyAlignment="1" applyProtection="1">
      <alignment vertical="center" shrinkToFit="1"/>
    </xf>
    <xf numFmtId="0" fontId="16" fillId="0" borderId="0" xfId="0" applyFont="1" applyAlignment="1" applyProtection="1">
      <alignment vertical="center"/>
    </xf>
    <xf numFmtId="0" fontId="17" fillId="0" borderId="0" xfId="6" applyFont="1" applyProtection="1">
      <alignment vertical="center"/>
    </xf>
    <xf numFmtId="0" fontId="5" fillId="0" borderId="0" xfId="6" applyFont="1" applyProtection="1">
      <alignment vertical="center"/>
    </xf>
    <xf numFmtId="0" fontId="18" fillId="0" borderId="0" xfId="0" applyFont="1" applyBorder="1" applyAlignment="1" applyProtection="1">
      <alignment horizontal="center" vertical="center"/>
    </xf>
    <xf numFmtId="0" fontId="18" fillId="0" borderId="16" xfId="0" applyFont="1" applyBorder="1" applyAlignment="1" applyProtection="1">
      <alignment horizontal="distributed" vertical="center"/>
    </xf>
    <xf numFmtId="0" fontId="19" fillId="0" borderId="0" xfId="0" applyFont="1" applyAlignment="1" applyProtection="1">
      <alignment horizontal="center" vertical="center"/>
    </xf>
    <xf numFmtId="0" fontId="8" fillId="0" borderId="0" xfId="0" applyFont="1" applyAlignment="1" applyProtection="1">
      <alignment horizontal="center" vertical="center"/>
    </xf>
    <xf numFmtId="0" fontId="18" fillId="0" borderId="3" xfId="0" applyFont="1" applyBorder="1" applyAlignment="1" applyProtection="1">
      <alignment horizontal="center" vertical="center"/>
    </xf>
    <xf numFmtId="0" fontId="18" fillId="0" borderId="0" xfId="0" applyFont="1" applyFill="1" applyBorder="1" applyAlignment="1" applyProtection="1">
      <alignment horizontal="center" vertical="center"/>
    </xf>
    <xf numFmtId="0" fontId="18" fillId="0" borderId="0" xfId="0" applyFont="1" applyFill="1" applyBorder="1" applyAlignment="1" applyProtection="1">
      <alignment vertical="center" shrinkToFit="1"/>
    </xf>
    <xf numFmtId="0" fontId="18" fillId="0" borderId="0" xfId="0" applyFont="1" applyBorder="1" applyAlignment="1" applyProtection="1">
      <alignment horizontal="distributed" vertical="center"/>
    </xf>
    <xf numFmtId="0" fontId="18" fillId="0" borderId="17" xfId="0" applyFont="1" applyBorder="1" applyAlignment="1" applyProtection="1">
      <alignment horizontal="distributed" vertical="center" shrinkToFit="1"/>
    </xf>
    <xf numFmtId="0" fontId="18" fillId="0" borderId="17" xfId="0" applyFont="1" applyBorder="1" applyAlignment="1" applyProtection="1">
      <alignment horizontal="distributed" vertical="center"/>
    </xf>
    <xf numFmtId="0" fontId="18" fillId="0" borderId="18" xfId="0" applyFont="1" applyBorder="1" applyAlignment="1" applyProtection="1">
      <alignment horizontal="distributed" vertical="center"/>
    </xf>
    <xf numFmtId="0" fontId="18" fillId="0" borderId="19" xfId="0" applyFont="1" applyBorder="1" applyAlignment="1" applyProtection="1">
      <alignment horizontal="distributed" vertical="center"/>
    </xf>
    <xf numFmtId="0" fontId="18" fillId="0" borderId="0" xfId="0" applyFont="1" applyFill="1" applyAlignment="1" applyProtection="1">
      <alignment horizontal="right" vertical="center"/>
    </xf>
    <xf numFmtId="0" fontId="18" fillId="0" borderId="15" xfId="0" applyFont="1" applyFill="1" applyBorder="1" applyAlignment="1" applyProtection="1">
      <alignment horizontal="center" vertical="center"/>
    </xf>
    <xf numFmtId="0" fontId="18" fillId="0" borderId="13" xfId="0" applyFont="1" applyFill="1" applyBorder="1" applyAlignment="1" applyProtection="1">
      <alignment horizontal="center" vertical="center" wrapText="1"/>
    </xf>
    <xf numFmtId="0" fontId="19" fillId="0" borderId="0" xfId="0" applyFont="1" applyFill="1" applyBorder="1" applyAlignment="1" applyProtection="1">
      <alignment horizontal="right" vertical="center"/>
    </xf>
    <xf numFmtId="0" fontId="19" fillId="0" borderId="2" xfId="0" applyFont="1" applyFill="1" applyBorder="1" applyAlignment="1" applyProtection="1">
      <alignment horizontal="center" vertical="center"/>
    </xf>
    <xf numFmtId="0" fontId="8" fillId="0" borderId="0" xfId="0" applyFont="1" applyAlignment="1" applyProtection="1">
      <alignment vertical="center"/>
    </xf>
    <xf numFmtId="0" fontId="8" fillId="0" borderId="0" xfId="0" applyFont="1" applyAlignment="1" applyProtection="1">
      <alignment horizontal="right" vertical="center"/>
      <protection locked="0"/>
    </xf>
    <xf numFmtId="176" fontId="8" fillId="0" borderId="0" xfId="0" applyNumberFormat="1" applyFont="1" applyAlignment="1" applyProtection="1">
      <alignment horizontal="right" vertical="center"/>
      <protection locked="0"/>
    </xf>
    <xf numFmtId="0" fontId="8" fillId="0" borderId="0" xfId="0" applyFont="1" applyAlignment="1" applyProtection="1">
      <alignment horizontal="right" vertical="center"/>
    </xf>
    <xf numFmtId="176" fontId="8" fillId="0" borderId="0" xfId="0" applyNumberFormat="1" applyFont="1" applyAlignment="1" applyProtection="1">
      <alignment horizontal="right" vertical="center"/>
    </xf>
    <xf numFmtId="57" fontId="3" fillId="0" borderId="24" xfId="0" applyNumberFormat="1" applyFont="1" applyFill="1" applyBorder="1" applyProtection="1">
      <alignment vertical="center"/>
      <protection locked="0"/>
    </xf>
    <xf numFmtId="0" fontId="9" fillId="0" borderId="0" xfId="0" applyFont="1" applyAlignment="1" applyProtection="1">
      <alignment horizontal="center" vertical="center" textRotation="180"/>
      <protection locked="0"/>
    </xf>
    <xf numFmtId="0" fontId="9" fillId="0" borderId="16" xfId="0" applyFont="1" applyFill="1" applyBorder="1" applyAlignment="1" applyProtection="1">
      <alignment horizontal="center" vertical="center" shrinkToFit="1"/>
    </xf>
    <xf numFmtId="0" fontId="9" fillId="0" borderId="32" xfId="0" applyFont="1" applyFill="1" applyBorder="1" applyAlignment="1" applyProtection="1">
      <alignment horizontal="center" vertical="center" shrinkToFit="1"/>
    </xf>
    <xf numFmtId="0" fontId="9" fillId="0" borderId="54" xfId="0" applyFont="1" applyFill="1" applyBorder="1" applyAlignment="1" applyProtection="1">
      <alignment horizontal="center" vertical="center" shrinkToFit="1"/>
    </xf>
    <xf numFmtId="0" fontId="9" fillId="0" borderId="30" xfId="0" applyFont="1" applyBorder="1" applyAlignment="1" applyProtection="1">
      <alignment horizontal="center" vertical="center"/>
      <protection locked="0"/>
    </xf>
    <xf numFmtId="0" fontId="9" fillId="0" borderId="74" xfId="0" applyFont="1" applyBorder="1" applyAlignment="1" applyProtection="1">
      <alignment horizontal="center" vertical="center"/>
      <protection locked="0"/>
    </xf>
    <xf numFmtId="0" fontId="9" fillId="0" borderId="55" xfId="0" applyFont="1" applyBorder="1" applyAlignment="1" applyProtection="1">
      <alignment horizontal="center" vertical="center"/>
      <protection locked="0"/>
    </xf>
    <xf numFmtId="0" fontId="9" fillId="0" borderId="75" xfId="0" applyFont="1" applyBorder="1" applyAlignment="1" applyProtection="1">
      <alignment horizontal="center" vertical="center"/>
      <protection locked="0"/>
    </xf>
    <xf numFmtId="0" fontId="9" fillId="0" borderId="56" xfId="0" applyFont="1" applyBorder="1" applyAlignment="1" applyProtection="1">
      <alignment horizontal="center" vertical="center" wrapText="1"/>
      <protection locked="0"/>
    </xf>
    <xf numFmtId="0" fontId="9" fillId="0" borderId="65" xfId="0" applyFont="1" applyBorder="1" applyAlignment="1" applyProtection="1">
      <alignment horizontal="center" vertical="center" wrapText="1"/>
      <protection locked="0"/>
    </xf>
    <xf numFmtId="0" fontId="9" fillId="0" borderId="58" xfId="0" applyFont="1" applyBorder="1" applyAlignment="1" applyProtection="1">
      <alignment horizontal="center" vertical="center"/>
      <protection locked="0"/>
    </xf>
    <xf numFmtId="0" fontId="9" fillId="0" borderId="76" xfId="0" applyFont="1" applyBorder="1" applyAlignment="1" applyProtection="1">
      <alignment horizontal="center" vertical="center"/>
      <protection locked="0"/>
    </xf>
    <xf numFmtId="0" fontId="9" fillId="0" borderId="58" xfId="0" applyFont="1" applyFill="1" applyBorder="1" applyAlignment="1" applyProtection="1">
      <alignment horizontal="center" vertical="center"/>
      <protection locked="0"/>
    </xf>
    <xf numFmtId="0" fontId="9" fillId="0" borderId="59" xfId="0" applyFont="1" applyFill="1" applyBorder="1" applyAlignment="1" applyProtection="1">
      <alignment horizontal="center" vertical="center"/>
      <protection locked="0"/>
    </xf>
    <xf numFmtId="0" fontId="10" fillId="0" borderId="0" xfId="0" applyFont="1" applyFill="1" applyBorder="1" applyAlignment="1" applyProtection="1">
      <alignment horizontal="center" vertical="center"/>
      <protection locked="0"/>
    </xf>
    <xf numFmtId="176" fontId="9" fillId="0" borderId="67" xfId="0" applyNumberFormat="1" applyFont="1" applyFill="1" applyBorder="1" applyAlignment="1" applyProtection="1">
      <alignment vertical="center" shrinkToFit="1"/>
    </xf>
    <xf numFmtId="176" fontId="9" fillId="0" borderId="54" xfId="0" applyNumberFormat="1" applyFont="1" applyFill="1" applyBorder="1" applyAlignment="1" applyProtection="1">
      <alignment vertical="center" shrinkToFit="1"/>
    </xf>
    <xf numFmtId="176" fontId="9" fillId="0" borderId="21" xfId="0" applyNumberFormat="1" applyFont="1" applyFill="1" applyBorder="1" applyAlignment="1" applyProtection="1">
      <alignment vertical="center" shrinkToFit="1"/>
    </xf>
    <xf numFmtId="176" fontId="9" fillId="0" borderId="68" xfId="0" applyNumberFormat="1" applyFont="1" applyFill="1" applyBorder="1" applyAlignment="1" applyProtection="1">
      <alignment vertical="center" shrinkToFit="1"/>
    </xf>
    <xf numFmtId="49" fontId="9" fillId="0" borderId="55" xfId="0" applyNumberFormat="1" applyFont="1" applyBorder="1" applyAlignment="1" applyProtection="1">
      <alignment horizontal="center" vertical="center"/>
    </xf>
    <xf numFmtId="49" fontId="9" fillId="0" borderId="69" xfId="0" applyNumberFormat="1" applyFont="1" applyBorder="1" applyAlignment="1" applyProtection="1">
      <alignment horizontal="center" vertical="center"/>
    </xf>
    <xf numFmtId="49" fontId="9" fillId="0" borderId="70" xfId="0" applyNumberFormat="1" applyFont="1" applyBorder="1" applyAlignment="1" applyProtection="1">
      <alignment horizontal="center" vertical="center"/>
    </xf>
    <xf numFmtId="49" fontId="9" fillId="0" borderId="22" xfId="0" applyNumberFormat="1" applyFont="1" applyBorder="1" applyAlignment="1" applyProtection="1">
      <alignment horizontal="center" vertical="center"/>
    </xf>
    <xf numFmtId="49" fontId="9" fillId="0" borderId="0" xfId="0" applyNumberFormat="1" applyFont="1" applyBorder="1" applyAlignment="1" applyProtection="1">
      <alignment horizontal="center" vertical="center"/>
    </xf>
    <xf numFmtId="49" fontId="9" fillId="0" borderId="71" xfId="0" applyNumberFormat="1" applyFont="1" applyBorder="1" applyAlignment="1" applyProtection="1">
      <alignment horizontal="center" vertical="center"/>
    </xf>
    <xf numFmtId="180" fontId="9" fillId="2" borderId="13" xfId="0" applyNumberFormat="1" applyFont="1" applyFill="1" applyBorder="1" applyAlignment="1" applyProtection="1">
      <alignment horizontal="right" vertical="center" shrinkToFit="1"/>
      <protection locked="0"/>
    </xf>
    <xf numFmtId="180" fontId="9" fillId="2" borderId="6" xfId="0" applyNumberFormat="1" applyFont="1" applyFill="1" applyBorder="1" applyAlignment="1" applyProtection="1">
      <alignment horizontal="right" vertical="center" shrinkToFit="1"/>
      <protection locked="0"/>
    </xf>
    <xf numFmtId="176" fontId="9" fillId="0" borderId="72" xfId="0" applyNumberFormat="1" applyFont="1" applyFill="1" applyBorder="1" applyAlignment="1" applyProtection="1">
      <alignment vertical="center" shrinkToFit="1"/>
    </xf>
    <xf numFmtId="176" fontId="9" fillId="0" borderId="73" xfId="0" applyNumberFormat="1" applyFont="1" applyFill="1" applyBorder="1" applyAlignment="1" applyProtection="1">
      <alignment vertical="center" shrinkToFit="1"/>
    </xf>
    <xf numFmtId="176" fontId="9" fillId="0" borderId="13" xfId="0" applyNumberFormat="1" applyFont="1" applyFill="1" applyBorder="1" applyAlignment="1" applyProtection="1">
      <alignment vertical="center" shrinkToFit="1"/>
    </xf>
    <xf numFmtId="176" fontId="9" fillId="0" borderId="27" xfId="0" applyNumberFormat="1" applyFont="1" applyFill="1" applyBorder="1" applyAlignment="1" applyProtection="1">
      <alignment vertical="center" shrinkToFit="1"/>
    </xf>
    <xf numFmtId="176" fontId="9" fillId="0" borderId="13" xfId="0" applyNumberFormat="1" applyFont="1" applyBorder="1" applyAlignment="1" applyProtection="1">
      <alignment vertical="center"/>
    </xf>
    <xf numFmtId="176" fontId="9" fillId="0" borderId="6" xfId="0" applyNumberFormat="1" applyFont="1" applyBorder="1" applyAlignment="1" applyProtection="1">
      <alignment vertical="center"/>
    </xf>
    <xf numFmtId="176" fontId="9" fillId="0" borderId="60" xfId="0" applyNumberFormat="1" applyFont="1" applyBorder="1" applyAlignment="1" applyProtection="1">
      <alignment vertical="center"/>
    </xf>
    <xf numFmtId="176" fontId="9" fillId="0" borderId="61" xfId="0" applyNumberFormat="1" applyFont="1" applyBorder="1" applyAlignment="1" applyProtection="1">
      <alignment vertical="center"/>
    </xf>
    <xf numFmtId="0" fontId="9" fillId="0" borderId="62" xfId="0" applyFont="1" applyFill="1" applyBorder="1" applyAlignment="1" applyProtection="1">
      <alignment horizontal="center" vertical="center"/>
      <protection locked="0"/>
    </xf>
    <xf numFmtId="0" fontId="9" fillId="0" borderId="63" xfId="0" applyFont="1" applyFill="1" applyBorder="1" applyAlignment="1" applyProtection="1">
      <alignment horizontal="center" vertical="center"/>
      <protection locked="0"/>
    </xf>
    <xf numFmtId="0" fontId="9" fillId="0" borderId="64" xfId="0" applyFont="1" applyFill="1" applyBorder="1" applyAlignment="1" applyProtection="1">
      <alignment horizontal="center" vertical="center" wrapText="1"/>
      <protection locked="0"/>
    </xf>
    <xf numFmtId="0" fontId="9" fillId="0" borderId="31" xfId="0" applyFont="1" applyFill="1" applyBorder="1" applyAlignment="1" applyProtection="1">
      <alignment horizontal="center" vertical="center" wrapText="1"/>
      <protection locked="0"/>
    </xf>
    <xf numFmtId="0" fontId="9" fillId="0" borderId="65" xfId="0" applyFont="1" applyFill="1" applyBorder="1" applyAlignment="1" applyProtection="1">
      <alignment horizontal="center" vertical="center" wrapText="1"/>
      <protection locked="0"/>
    </xf>
    <xf numFmtId="0" fontId="9" fillId="0" borderId="66" xfId="0" applyFont="1" applyFill="1" applyBorder="1" applyAlignment="1" applyProtection="1">
      <alignment horizontal="center" vertical="center" wrapText="1"/>
      <protection locked="0"/>
    </xf>
    <xf numFmtId="0" fontId="9" fillId="0" borderId="30" xfId="0" applyFont="1" applyBorder="1" applyAlignment="1" applyProtection="1">
      <alignment horizontal="distributed" vertical="center"/>
      <protection locked="0"/>
    </xf>
    <xf numFmtId="0" fontId="9" fillId="0" borderId="3" xfId="0" applyFont="1" applyBorder="1" applyAlignment="1" applyProtection="1">
      <alignment horizontal="distributed" vertical="center"/>
      <protection locked="0"/>
    </xf>
    <xf numFmtId="0" fontId="9" fillId="0" borderId="55" xfId="0" applyFont="1" applyFill="1" applyBorder="1" applyAlignment="1" applyProtection="1">
      <alignment horizontal="center" vertical="center"/>
      <protection locked="0"/>
    </xf>
    <xf numFmtId="0" fontId="9" fillId="0" borderId="22" xfId="0" applyFont="1" applyFill="1" applyBorder="1" applyAlignment="1" applyProtection="1">
      <alignment horizontal="center" vertical="center"/>
      <protection locked="0"/>
    </xf>
    <xf numFmtId="0" fontId="9" fillId="0" borderId="56" xfId="0" applyFont="1" applyFill="1" applyBorder="1" applyAlignment="1" applyProtection="1">
      <alignment horizontal="center" vertical="center" wrapText="1"/>
      <protection locked="0"/>
    </xf>
    <xf numFmtId="0" fontId="9" fillId="0" borderId="57" xfId="0" applyFont="1" applyFill="1" applyBorder="1" applyAlignment="1" applyProtection="1">
      <alignment horizontal="center" vertical="center" wrapText="1"/>
      <protection locked="0"/>
    </xf>
    <xf numFmtId="0" fontId="3" fillId="0" borderId="0" xfId="0" applyFont="1" applyBorder="1" applyAlignment="1" applyProtection="1">
      <alignment horizontal="right" vertical="center" wrapText="1"/>
      <protection locked="0"/>
    </xf>
    <xf numFmtId="0" fontId="3" fillId="0" borderId="0" xfId="0" applyFont="1" applyBorder="1" applyAlignment="1" applyProtection="1">
      <alignment horizontal="right" vertical="center"/>
      <protection locked="0"/>
    </xf>
    <xf numFmtId="0" fontId="3" fillId="0" borderId="29" xfId="0" applyFont="1" applyBorder="1" applyAlignment="1" applyProtection="1">
      <alignment horizontal="left" vertical="center" shrinkToFit="1"/>
      <protection locked="0"/>
    </xf>
    <xf numFmtId="0" fontId="3" fillId="0" borderId="29" xfId="0" applyFont="1" applyBorder="1" applyAlignment="1" applyProtection="1">
      <alignment vertical="center" shrinkToFit="1"/>
      <protection locked="0"/>
    </xf>
    <xf numFmtId="0" fontId="3" fillId="0" borderId="0" xfId="0" applyFont="1" applyBorder="1" applyAlignment="1" applyProtection="1">
      <alignment horizontal="center" vertical="center" wrapText="1"/>
      <protection locked="0"/>
    </xf>
    <xf numFmtId="0" fontId="3" fillId="0" borderId="0" xfId="0" applyFont="1" applyBorder="1" applyAlignment="1" applyProtection="1">
      <alignment horizontal="center" vertical="center"/>
      <protection locked="0"/>
    </xf>
    <xf numFmtId="0" fontId="3" fillId="0" borderId="32" xfId="0" applyFont="1" applyBorder="1" applyAlignment="1" applyProtection="1">
      <alignment horizontal="left" vertical="center" shrinkToFit="1"/>
      <protection locked="0"/>
    </xf>
    <xf numFmtId="0" fontId="3" fillId="5" borderId="2" xfId="0" applyFont="1" applyFill="1" applyBorder="1" applyAlignment="1" applyProtection="1">
      <alignment horizontal="distributed" vertical="center"/>
      <protection locked="0"/>
    </xf>
    <xf numFmtId="0" fontId="3" fillId="5" borderId="34" xfId="0" applyFont="1" applyFill="1" applyBorder="1" applyAlignment="1" applyProtection="1">
      <alignment horizontal="distributed" vertical="center"/>
      <protection locked="0"/>
    </xf>
    <xf numFmtId="0" fontId="3" fillId="4" borderId="2" xfId="0" applyFont="1" applyFill="1" applyBorder="1" applyAlignment="1" applyProtection="1">
      <alignment horizontal="distributed" vertical="center"/>
      <protection locked="0"/>
    </xf>
    <xf numFmtId="0" fontId="3" fillId="4" borderId="34" xfId="0" applyFont="1" applyFill="1" applyBorder="1" applyAlignment="1" applyProtection="1">
      <alignment horizontal="distributed" vertical="center"/>
      <protection locked="0"/>
    </xf>
    <xf numFmtId="0" fontId="3" fillId="6" borderId="2" xfId="0" applyFont="1" applyFill="1" applyBorder="1" applyAlignment="1" applyProtection="1">
      <alignment horizontal="distributed" vertical="center"/>
      <protection locked="0"/>
    </xf>
    <xf numFmtId="0" fontId="3" fillId="6" borderId="34" xfId="0" applyFont="1" applyFill="1" applyBorder="1" applyAlignment="1" applyProtection="1">
      <alignment horizontal="distributed" vertical="center"/>
      <protection locked="0"/>
    </xf>
    <xf numFmtId="0" fontId="7" fillId="0" borderId="38" xfId="0" applyFont="1" applyBorder="1" applyAlignment="1" applyProtection="1">
      <alignment horizontal="center" vertical="center"/>
      <protection locked="0"/>
    </xf>
    <xf numFmtId="0" fontId="7" fillId="0" borderId="37" xfId="0" applyFont="1" applyBorder="1" applyAlignment="1" applyProtection="1">
      <alignment horizontal="center" vertical="center"/>
      <protection locked="0"/>
    </xf>
    <xf numFmtId="0" fontId="7" fillId="0" borderId="40" xfId="0" applyFont="1" applyBorder="1" applyAlignment="1" applyProtection="1">
      <alignment horizontal="center" vertical="center"/>
      <protection locked="0"/>
    </xf>
    <xf numFmtId="0" fontId="3" fillId="0" borderId="77" xfId="0" applyFont="1" applyBorder="1" applyAlignment="1" applyProtection="1">
      <alignment horizontal="center" vertical="center"/>
      <protection locked="0"/>
    </xf>
    <xf numFmtId="0" fontId="3" fillId="0" borderId="78" xfId="0" applyFont="1" applyBorder="1" applyAlignment="1" applyProtection="1">
      <alignment horizontal="center" vertical="center"/>
      <protection locked="0"/>
    </xf>
    <xf numFmtId="0" fontId="3" fillId="0" borderId="2" xfId="0" applyFont="1" applyBorder="1" applyAlignment="1" applyProtection="1">
      <alignment horizontal="center" vertical="center"/>
      <protection locked="0"/>
    </xf>
    <xf numFmtId="0" fontId="3" fillId="0" borderId="34" xfId="0" applyFont="1" applyBorder="1" applyAlignment="1" applyProtection="1">
      <alignment horizontal="center" vertical="center"/>
      <protection locked="0"/>
    </xf>
    <xf numFmtId="0" fontId="3" fillId="0" borderId="2" xfId="0" applyFont="1" applyBorder="1" applyAlignment="1" applyProtection="1">
      <alignment horizontal="distributed" vertical="center"/>
      <protection locked="0"/>
    </xf>
    <xf numFmtId="0" fontId="3" fillId="0" borderId="34" xfId="0" applyFont="1" applyBorder="1" applyAlignment="1" applyProtection="1">
      <alignment horizontal="distributed" vertical="center"/>
      <protection locked="0"/>
    </xf>
    <xf numFmtId="0" fontId="3" fillId="0" borderId="2" xfId="0" applyFont="1" applyFill="1" applyBorder="1" applyAlignment="1" applyProtection="1">
      <alignment horizontal="distributed" vertical="center"/>
      <protection locked="0"/>
    </xf>
    <xf numFmtId="0" fontId="3" fillId="0" borderId="34" xfId="0" applyFont="1" applyFill="1" applyBorder="1" applyAlignment="1" applyProtection="1">
      <alignment horizontal="distributed" vertical="center"/>
      <protection locked="0"/>
    </xf>
    <xf numFmtId="176" fontId="18" fillId="0" borderId="72" xfId="0" applyNumberFormat="1" applyFont="1" applyFill="1" applyBorder="1" applyAlignment="1" applyProtection="1">
      <alignment vertical="center" shrinkToFit="1"/>
    </xf>
    <xf numFmtId="176" fontId="18" fillId="0" borderId="73" xfId="0" applyNumberFormat="1" applyFont="1" applyFill="1" applyBorder="1" applyAlignment="1" applyProtection="1">
      <alignment vertical="center" shrinkToFit="1"/>
    </xf>
    <xf numFmtId="176" fontId="18" fillId="0" borderId="13" xfId="0" applyNumberFormat="1" applyFont="1" applyFill="1" applyBorder="1" applyAlignment="1" applyProtection="1">
      <alignment vertical="center" shrinkToFit="1"/>
    </xf>
    <xf numFmtId="176" fontId="18" fillId="0" borderId="27" xfId="0" applyNumberFormat="1" applyFont="1" applyFill="1" applyBorder="1" applyAlignment="1" applyProtection="1">
      <alignment vertical="center" shrinkToFit="1"/>
    </xf>
    <xf numFmtId="0" fontId="18" fillId="0" borderId="64" xfId="0" applyFont="1" applyFill="1" applyBorder="1" applyAlignment="1" applyProtection="1">
      <alignment horizontal="center" vertical="center" wrapText="1"/>
    </xf>
    <xf numFmtId="0" fontId="18" fillId="0" borderId="31" xfId="0" applyFont="1" applyFill="1" applyBorder="1" applyAlignment="1" applyProtection="1">
      <alignment horizontal="center" vertical="center" wrapText="1"/>
    </xf>
    <xf numFmtId="0" fontId="18" fillId="0" borderId="65" xfId="0" applyFont="1" applyFill="1" applyBorder="1" applyAlignment="1" applyProtection="1">
      <alignment horizontal="center" vertical="center" wrapText="1"/>
    </xf>
    <xf numFmtId="0" fontId="18" fillId="0" borderId="66" xfId="0" applyFont="1" applyFill="1" applyBorder="1" applyAlignment="1" applyProtection="1">
      <alignment horizontal="center" vertical="center" wrapText="1"/>
    </xf>
    <xf numFmtId="49" fontId="18" fillId="0" borderId="55" xfId="0" applyNumberFormat="1" applyFont="1" applyBorder="1" applyAlignment="1" applyProtection="1">
      <alignment horizontal="center" vertical="center"/>
    </xf>
    <xf numFmtId="49" fontId="18" fillId="0" borderId="69" xfId="0" applyNumberFormat="1" applyFont="1" applyBorder="1" applyAlignment="1" applyProtection="1">
      <alignment horizontal="center" vertical="center"/>
    </xf>
    <xf numFmtId="49" fontId="18" fillId="0" borderId="70" xfId="0" applyNumberFormat="1" applyFont="1" applyBorder="1" applyAlignment="1" applyProtection="1">
      <alignment horizontal="center" vertical="center"/>
    </xf>
    <xf numFmtId="49" fontId="18" fillId="0" borderId="22" xfId="0" applyNumberFormat="1" applyFont="1" applyBorder="1" applyAlignment="1" applyProtection="1">
      <alignment horizontal="center" vertical="center"/>
    </xf>
    <xf numFmtId="49" fontId="18" fillId="0" borderId="0" xfId="0" applyNumberFormat="1" applyFont="1" applyBorder="1" applyAlignment="1" applyProtection="1">
      <alignment horizontal="center" vertical="center"/>
    </xf>
    <xf numFmtId="49" fontId="18" fillId="0" borderId="71" xfId="0" applyNumberFormat="1" applyFont="1" applyBorder="1" applyAlignment="1" applyProtection="1">
      <alignment horizontal="center" vertical="center"/>
    </xf>
    <xf numFmtId="180" fontId="18" fillId="2" borderId="13" xfId="0" applyNumberFormat="1" applyFont="1" applyFill="1" applyBorder="1" applyAlignment="1" applyProtection="1">
      <alignment horizontal="right" vertical="center" shrinkToFit="1"/>
      <protection locked="0"/>
    </xf>
    <xf numFmtId="180" fontId="18" fillId="2" borderId="6" xfId="0" applyNumberFormat="1" applyFont="1" applyFill="1" applyBorder="1" applyAlignment="1" applyProtection="1">
      <alignment horizontal="right" vertical="center" shrinkToFit="1"/>
      <protection locked="0"/>
    </xf>
    <xf numFmtId="176" fontId="18" fillId="0" borderId="13" xfId="0" applyNumberFormat="1" applyFont="1" applyBorder="1" applyAlignment="1" applyProtection="1">
      <alignment vertical="center"/>
    </xf>
    <xf numFmtId="176" fontId="18" fillId="0" borderId="6" xfId="0" applyNumberFormat="1" applyFont="1" applyBorder="1" applyAlignment="1" applyProtection="1">
      <alignment vertical="center"/>
    </xf>
    <xf numFmtId="176" fontId="18" fillId="0" borderId="60" xfId="0" applyNumberFormat="1" applyFont="1" applyBorder="1" applyAlignment="1" applyProtection="1">
      <alignment vertical="center"/>
    </xf>
    <xf numFmtId="176" fontId="18" fillId="0" borderId="61" xfId="0" applyNumberFormat="1" applyFont="1" applyBorder="1" applyAlignment="1" applyProtection="1">
      <alignment vertical="center"/>
    </xf>
    <xf numFmtId="0" fontId="18" fillId="0" borderId="16" xfId="0" applyFont="1" applyFill="1" applyBorder="1" applyAlignment="1" applyProtection="1">
      <alignment horizontal="center" vertical="center" shrinkToFit="1"/>
    </xf>
    <xf numFmtId="0" fontId="18" fillId="0" borderId="32" xfId="0" applyFont="1" applyFill="1" applyBorder="1" applyAlignment="1" applyProtection="1">
      <alignment horizontal="center" vertical="center" shrinkToFit="1"/>
    </xf>
    <xf numFmtId="0" fontId="18" fillId="0" borderId="54" xfId="0" applyFont="1" applyFill="1" applyBorder="1" applyAlignment="1" applyProtection="1">
      <alignment horizontal="center" vertical="center" shrinkToFit="1"/>
    </xf>
    <xf numFmtId="0" fontId="18" fillId="0" borderId="0" xfId="0" applyFont="1" applyAlignment="1" applyProtection="1">
      <alignment horizontal="center" vertical="center" textRotation="180"/>
    </xf>
    <xf numFmtId="0" fontId="18" fillId="0" borderId="30" xfId="0" applyFont="1" applyBorder="1" applyAlignment="1" applyProtection="1">
      <alignment horizontal="center" vertical="center"/>
    </xf>
    <xf numFmtId="0" fontId="18" fillId="0" borderId="74" xfId="0" applyFont="1" applyBorder="1" applyAlignment="1" applyProtection="1">
      <alignment horizontal="center" vertical="center"/>
    </xf>
    <xf numFmtId="0" fontId="18" fillId="0" borderId="55" xfId="0" applyFont="1" applyBorder="1" applyAlignment="1" applyProtection="1">
      <alignment horizontal="center" vertical="center"/>
    </xf>
    <xf numFmtId="0" fontId="18" fillId="0" borderId="75" xfId="0" applyFont="1" applyBorder="1" applyAlignment="1" applyProtection="1">
      <alignment horizontal="center" vertical="center"/>
    </xf>
    <xf numFmtId="0" fontId="18" fillId="0" borderId="56" xfId="0" applyFont="1" applyBorder="1" applyAlignment="1" applyProtection="1">
      <alignment horizontal="center" vertical="center" wrapText="1"/>
    </xf>
    <xf numFmtId="0" fontId="18" fillId="0" borderId="65" xfId="0" applyFont="1" applyBorder="1" applyAlignment="1" applyProtection="1">
      <alignment horizontal="center" vertical="center" wrapText="1"/>
    </xf>
    <xf numFmtId="0" fontId="18" fillId="0" borderId="58" xfId="0" applyFont="1" applyBorder="1" applyAlignment="1" applyProtection="1">
      <alignment horizontal="center" vertical="center"/>
    </xf>
    <xf numFmtId="0" fontId="18" fillId="0" borderId="76" xfId="0" applyFont="1" applyBorder="1" applyAlignment="1" applyProtection="1">
      <alignment horizontal="center" vertical="center"/>
    </xf>
    <xf numFmtId="176" fontId="18" fillId="0" borderId="21" xfId="0" applyNumberFormat="1" applyFont="1" applyFill="1" applyBorder="1" applyAlignment="1" applyProtection="1">
      <alignment vertical="center" shrinkToFit="1"/>
    </xf>
    <xf numFmtId="176" fontId="18" fillId="0" borderId="68" xfId="0" applyNumberFormat="1" applyFont="1" applyFill="1" applyBorder="1" applyAlignment="1" applyProtection="1">
      <alignment vertical="center" shrinkToFit="1"/>
    </xf>
    <xf numFmtId="176" fontId="18" fillId="0" borderId="67" xfId="0" applyNumberFormat="1" applyFont="1" applyFill="1" applyBorder="1" applyAlignment="1" applyProtection="1">
      <alignment vertical="center" shrinkToFit="1"/>
    </xf>
    <xf numFmtId="176" fontId="18" fillId="0" borderId="54" xfId="0" applyNumberFormat="1" applyFont="1" applyFill="1" applyBorder="1" applyAlignment="1" applyProtection="1">
      <alignment vertical="center" shrinkToFit="1"/>
    </xf>
    <xf numFmtId="0" fontId="18" fillId="0" borderId="30" xfId="0" applyFont="1" applyBorder="1" applyAlignment="1" applyProtection="1">
      <alignment horizontal="distributed" vertical="center"/>
    </xf>
    <xf numFmtId="0" fontId="18" fillId="0" borderId="3" xfId="0" applyFont="1" applyBorder="1" applyAlignment="1" applyProtection="1">
      <alignment horizontal="distributed" vertical="center"/>
    </xf>
    <xf numFmtId="0" fontId="18" fillId="0" borderId="55" xfId="0" applyFont="1" applyFill="1" applyBorder="1" applyAlignment="1" applyProtection="1">
      <alignment horizontal="center" vertical="center"/>
    </xf>
    <xf numFmtId="0" fontId="18" fillId="0" borderId="22" xfId="0" applyFont="1" applyFill="1" applyBorder="1" applyAlignment="1" applyProtection="1">
      <alignment horizontal="center" vertical="center"/>
    </xf>
    <xf numFmtId="0" fontId="18" fillId="0" borderId="56" xfId="0" applyFont="1" applyFill="1" applyBorder="1" applyAlignment="1" applyProtection="1">
      <alignment horizontal="center" vertical="center" wrapText="1"/>
    </xf>
    <xf numFmtId="0" fontId="18" fillId="0" borderId="57" xfId="0" applyFont="1" applyFill="1" applyBorder="1" applyAlignment="1" applyProtection="1">
      <alignment horizontal="center" vertical="center" wrapText="1"/>
    </xf>
    <xf numFmtId="0" fontId="18" fillId="0" borderId="58" xfId="0" applyFont="1" applyFill="1" applyBorder="1" applyAlignment="1" applyProtection="1">
      <alignment horizontal="center" vertical="center"/>
    </xf>
    <xf numFmtId="0" fontId="18" fillId="0" borderId="59" xfId="0" applyFont="1" applyFill="1" applyBorder="1" applyAlignment="1" applyProtection="1">
      <alignment horizontal="center" vertical="center"/>
    </xf>
    <xf numFmtId="0" fontId="18" fillId="0" borderId="62" xfId="0" applyFont="1" applyFill="1" applyBorder="1" applyAlignment="1" applyProtection="1">
      <alignment horizontal="center" vertical="center"/>
    </xf>
    <xf numFmtId="0" fontId="18" fillId="0" borderId="63" xfId="0" applyFont="1" applyFill="1" applyBorder="1" applyAlignment="1" applyProtection="1">
      <alignment horizontal="center" vertical="center"/>
    </xf>
    <xf numFmtId="0" fontId="0" fillId="0" borderId="0" xfId="0" applyFont="1" applyBorder="1" applyAlignment="1" applyProtection="1">
      <alignment horizontal="right" vertical="center" wrapText="1"/>
      <protection locked="0"/>
    </xf>
    <xf numFmtId="0" fontId="0" fillId="0" borderId="0" xfId="0" applyFont="1" applyBorder="1" applyAlignment="1" applyProtection="1">
      <alignment horizontal="right" vertical="center"/>
      <protection locked="0"/>
    </xf>
    <xf numFmtId="0" fontId="22" fillId="0" borderId="29" xfId="0" applyFont="1" applyBorder="1" applyAlignment="1" applyProtection="1">
      <alignment horizontal="left" vertical="center" shrinkToFit="1"/>
      <protection locked="0"/>
    </xf>
    <xf numFmtId="0" fontId="22" fillId="0" borderId="38" xfId="0" applyFont="1" applyBorder="1" applyAlignment="1" applyProtection="1">
      <alignment horizontal="center" vertical="center"/>
      <protection locked="0"/>
    </xf>
    <xf numFmtId="0" fontId="22" fillId="0" borderId="37" xfId="0" applyFont="1" applyBorder="1" applyAlignment="1" applyProtection="1">
      <alignment horizontal="center" vertical="center"/>
      <protection locked="0"/>
    </xf>
    <xf numFmtId="0" fontId="22" fillId="0" borderId="40" xfId="0" applyFont="1" applyBorder="1" applyAlignment="1" applyProtection="1">
      <alignment horizontal="center" vertical="center"/>
      <protection locked="0"/>
    </xf>
    <xf numFmtId="0" fontId="0" fillId="6" borderId="2" xfId="0" applyFont="1" applyFill="1" applyBorder="1" applyAlignment="1" applyProtection="1">
      <alignment horizontal="distributed" vertical="center"/>
      <protection locked="0"/>
    </xf>
    <xf numFmtId="0" fontId="0" fillId="6" borderId="34" xfId="0" applyFont="1" applyFill="1" applyBorder="1" applyAlignment="1" applyProtection="1">
      <alignment horizontal="distributed" vertical="center"/>
      <protection locked="0"/>
    </xf>
    <xf numFmtId="0" fontId="22" fillId="0" borderId="32" xfId="0" applyFont="1" applyBorder="1" applyAlignment="1" applyProtection="1">
      <alignment horizontal="left" vertical="center" shrinkToFit="1"/>
      <protection locked="0"/>
    </xf>
    <xf numFmtId="0" fontId="0" fillId="0" borderId="77" xfId="0" applyFont="1" applyBorder="1" applyAlignment="1" applyProtection="1">
      <alignment horizontal="center" vertical="center"/>
      <protection locked="0"/>
    </xf>
    <xf numFmtId="0" fontId="0" fillId="0" borderId="78" xfId="0" applyFont="1" applyBorder="1" applyAlignment="1" applyProtection="1">
      <alignment horizontal="center" vertical="center"/>
      <protection locked="0"/>
    </xf>
    <xf numFmtId="0" fontId="0" fillId="0" borderId="29" xfId="0" applyFont="1" applyBorder="1" applyAlignment="1" applyProtection="1">
      <alignment vertical="center" shrinkToFit="1"/>
      <protection locked="0"/>
    </xf>
    <xf numFmtId="0" fontId="0" fillId="0" borderId="0" xfId="0" applyFont="1" applyBorder="1" applyAlignment="1" applyProtection="1">
      <alignment horizontal="center" vertical="center" wrapText="1"/>
      <protection locked="0"/>
    </xf>
    <xf numFmtId="0" fontId="0" fillId="0" borderId="0" xfId="0" applyFont="1" applyBorder="1" applyAlignment="1" applyProtection="1">
      <alignment horizontal="center" vertical="center"/>
      <protection locked="0"/>
    </xf>
    <xf numFmtId="0" fontId="0" fillId="0" borderId="2" xfId="0" applyFont="1" applyFill="1" applyBorder="1" applyAlignment="1" applyProtection="1">
      <alignment horizontal="distributed" vertical="center"/>
      <protection locked="0"/>
    </xf>
    <xf numFmtId="0" fontId="0" fillId="0" borderId="34" xfId="0" applyFont="1" applyFill="1" applyBorder="1" applyAlignment="1" applyProtection="1">
      <alignment horizontal="distributed" vertical="center"/>
      <protection locked="0"/>
    </xf>
    <xf numFmtId="0" fontId="0" fillId="0" borderId="2" xfId="0" applyFont="1" applyBorder="1" applyAlignment="1" applyProtection="1">
      <alignment horizontal="distributed" vertical="center"/>
      <protection locked="0"/>
    </xf>
    <xf numFmtId="0" fontId="0" fillId="0" borderId="34" xfId="0" applyFont="1" applyBorder="1" applyAlignment="1" applyProtection="1">
      <alignment horizontal="distributed" vertical="center"/>
      <protection locked="0"/>
    </xf>
    <xf numFmtId="0" fontId="0" fillId="0" borderId="2" xfId="0" applyFont="1" applyBorder="1" applyAlignment="1" applyProtection="1">
      <alignment horizontal="center" vertical="center"/>
      <protection locked="0"/>
    </xf>
    <xf numFmtId="0" fontId="0" fillId="0" borderId="34" xfId="0" applyFont="1" applyBorder="1" applyAlignment="1" applyProtection="1">
      <alignment horizontal="center" vertical="center"/>
      <protection locked="0"/>
    </xf>
    <xf numFmtId="0" fontId="0" fillId="5" borderId="2" xfId="0" applyFont="1" applyFill="1" applyBorder="1" applyAlignment="1" applyProtection="1">
      <alignment horizontal="distributed" vertical="center"/>
      <protection locked="0"/>
    </xf>
    <xf numFmtId="0" fontId="0" fillId="5" borderId="34" xfId="0" applyFont="1" applyFill="1" applyBorder="1" applyAlignment="1" applyProtection="1">
      <alignment horizontal="distributed" vertical="center"/>
      <protection locked="0"/>
    </xf>
    <xf numFmtId="0" fontId="0" fillId="4" borderId="2" xfId="0" applyFont="1" applyFill="1" applyBorder="1" applyAlignment="1" applyProtection="1">
      <alignment horizontal="distributed" vertical="center"/>
      <protection locked="0"/>
    </xf>
    <xf numFmtId="0" fontId="0" fillId="4" borderId="34" xfId="0" applyFont="1" applyFill="1" applyBorder="1" applyAlignment="1" applyProtection="1">
      <alignment horizontal="distributed" vertical="center"/>
      <protection locked="0"/>
    </xf>
    <xf numFmtId="0" fontId="0" fillId="0" borderId="1" xfId="5" applyFont="1" applyFill="1" applyBorder="1" applyAlignment="1">
      <alignment horizontal="left" vertical="center" shrinkToFit="1"/>
    </xf>
  </cellXfs>
  <cellStyles count="7">
    <cellStyle name="桁区切り" xfId="1" builtinId="6"/>
    <cellStyle name="桁区切り 2" xfId="2" xr:uid="{00000000-0005-0000-0000-000001000000}"/>
    <cellStyle name="標準" xfId="0" builtinId="0"/>
    <cellStyle name="標準 2" xfId="3" xr:uid="{00000000-0005-0000-0000-000003000000}"/>
    <cellStyle name="標準 2 2" xfId="4" xr:uid="{00000000-0005-0000-0000-000004000000}"/>
    <cellStyle name="標準 3" xfId="5" xr:uid="{00000000-0005-0000-0000-000005000000}"/>
    <cellStyle name="標準_精算内訳表" xfId="6" xr:uid="{00000000-0005-0000-0000-000006000000}"/>
  </cellStyles>
  <dxfs count="17">
    <dxf>
      <font>
        <color rgb="FFFF0000"/>
      </font>
      <fill>
        <patternFill>
          <bgColor rgb="FFFFFF00"/>
        </patternFill>
      </fill>
    </dxf>
    <dxf>
      <font>
        <b/>
        <i val="0"/>
        <strike val="0"/>
        <color rgb="FFFF0000"/>
      </font>
    </dxf>
    <dxf>
      <font>
        <b/>
        <i val="0"/>
        <strike val="0"/>
        <color rgb="FFFF0000"/>
      </font>
    </dxf>
    <dxf>
      <font>
        <b/>
        <i val="0"/>
        <strike val="0"/>
        <color rgb="FFFF0000"/>
      </font>
    </dxf>
    <dxf>
      <fill>
        <patternFill>
          <bgColor rgb="FFFF0000"/>
        </patternFill>
      </fill>
    </dxf>
    <dxf>
      <fill>
        <patternFill>
          <bgColor rgb="FFFF0000"/>
        </patternFill>
      </fill>
    </dxf>
    <dxf>
      <fill>
        <patternFill>
          <bgColor rgb="FF00B0F0"/>
        </patternFill>
      </fill>
    </dxf>
    <dxf>
      <fill>
        <patternFill>
          <bgColor rgb="FF7030A0"/>
        </patternFill>
      </fill>
    </dxf>
    <dxf>
      <fill>
        <patternFill>
          <bgColor rgb="FFFF0000"/>
        </patternFill>
      </fill>
    </dxf>
    <dxf>
      <font>
        <b/>
        <i val="0"/>
        <strike val="0"/>
        <color rgb="FFFF0000"/>
      </font>
    </dxf>
    <dxf>
      <font>
        <b/>
        <i val="0"/>
        <strike val="0"/>
        <color rgb="FFFF0000"/>
      </font>
    </dxf>
    <dxf>
      <font>
        <b/>
        <i val="0"/>
        <strike val="0"/>
        <color rgb="FFFF0000"/>
      </font>
    </dxf>
    <dxf>
      <fill>
        <patternFill>
          <bgColor rgb="FFFF0000"/>
        </patternFill>
      </fill>
    </dxf>
    <dxf>
      <fill>
        <patternFill>
          <bgColor rgb="FFFF0000"/>
        </patternFill>
      </fill>
    </dxf>
    <dxf>
      <fill>
        <patternFill>
          <bgColor rgb="FF00B0F0"/>
        </patternFill>
      </fill>
    </dxf>
    <dxf>
      <fill>
        <patternFill>
          <bgColor rgb="FF7030A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2</xdr:col>
      <xdr:colOff>400050</xdr:colOff>
      <xdr:row>26</xdr:row>
      <xdr:rowOff>85725</xdr:rowOff>
    </xdr:from>
    <xdr:ext cx="5162550" cy="704850"/>
    <xdr:sp macro="" textlink="">
      <xdr:nvSpPr>
        <xdr:cNvPr id="8" name="AutoShape 8">
          <a:extLst>
            <a:ext uri="{FF2B5EF4-FFF2-40B4-BE49-F238E27FC236}">
              <a16:creationId xmlns:a16="http://schemas.microsoft.com/office/drawing/2014/main" id="{00000000-0008-0000-0000-000008000000}"/>
            </a:ext>
          </a:extLst>
        </xdr:cNvPr>
        <xdr:cNvSpPr>
          <a:spLocks noChangeArrowheads="1"/>
        </xdr:cNvSpPr>
      </xdr:nvSpPr>
      <xdr:spPr bwMode="auto">
        <a:xfrm>
          <a:off x="1628775" y="7172325"/>
          <a:ext cx="5162550" cy="704850"/>
        </a:xfrm>
        <a:prstGeom prst="rect">
          <a:avLst/>
        </a:prstGeom>
        <a:solidFill>
          <a:schemeClr val="accent2">
            <a:lumMod val="20000"/>
            <a:lumOff val="80000"/>
          </a:schemeClr>
        </a:solidFill>
        <a:ln w="19050">
          <a:solidFill>
            <a:srgbClr val="FF0000"/>
          </a:solidFill>
          <a:miter lim="800000"/>
          <a:headEnd type="none" w="sm" len="med"/>
          <a:tailEnd/>
        </a:ln>
      </xdr:spPr>
      <xdr:txBody>
        <a:bodyPr vertOverflow="clip" wrap="square" lIns="27432" tIns="18288" rIns="27432" bIns="18288" anchor="ctr" upright="1">
          <a:noAutofit/>
        </a:bodyPr>
        <a:lstStyle/>
        <a:p>
          <a:pPr rtl="0">
            <a:lnSpc>
              <a:spcPts val="1200"/>
            </a:lnSpc>
          </a:pPr>
          <a:r>
            <a:rPr lang="ja-JP" altLang="en-US" sz="900" b="1">
              <a:solidFill>
                <a:srgbClr val="FF0000"/>
              </a:solidFill>
              <a:effectLst/>
            </a:rPr>
            <a:t>・薄黄色で網掛けされている部分のみ入力してください。</a:t>
          </a:r>
          <a:endParaRPr lang="en-US" altLang="ja-JP" sz="900" b="1">
            <a:solidFill>
              <a:srgbClr val="FF0000"/>
            </a:solidFill>
            <a:effectLst/>
          </a:endParaRPr>
        </a:p>
        <a:p>
          <a:pPr rtl="0">
            <a:lnSpc>
              <a:spcPts val="1200"/>
            </a:lnSpc>
          </a:pPr>
          <a:endParaRPr lang="en-US" altLang="ja-JP" sz="500" b="1">
            <a:solidFill>
              <a:srgbClr val="FF0000"/>
            </a:solidFill>
            <a:effectLst/>
          </a:endParaRPr>
        </a:p>
        <a:p>
          <a:pPr rtl="0">
            <a:lnSpc>
              <a:spcPts val="1200"/>
            </a:lnSpc>
          </a:pPr>
          <a:r>
            <a:rPr lang="en-US" altLang="ja-JP" sz="900" b="1">
              <a:solidFill>
                <a:srgbClr val="FF0000"/>
              </a:solidFill>
              <a:effectLst/>
            </a:rPr>
            <a:t>※</a:t>
          </a:r>
          <a:r>
            <a:rPr lang="ja-JP" altLang="en-US" sz="900" b="1">
              <a:solidFill>
                <a:srgbClr val="FF0000"/>
              </a:solidFill>
              <a:effectLst/>
            </a:rPr>
            <a:t>それ以外のセルは、数式を用いて、　自動計算されるよう 設定していますので、　直接入力しないように</a:t>
          </a:r>
          <a:endParaRPr lang="en-US" altLang="ja-JP" sz="900" b="1">
            <a:solidFill>
              <a:srgbClr val="FF0000"/>
            </a:solidFill>
            <a:effectLst/>
          </a:endParaRPr>
        </a:p>
        <a:p>
          <a:pPr rtl="0">
            <a:lnSpc>
              <a:spcPts val="1200"/>
            </a:lnSpc>
          </a:pPr>
          <a:r>
            <a:rPr lang="ja-JP" altLang="en-US" sz="900" b="1">
              <a:solidFill>
                <a:srgbClr val="FF0000"/>
              </a:solidFill>
              <a:effectLst/>
            </a:rPr>
            <a:t>　　してください。</a:t>
          </a:r>
          <a:endParaRPr lang="en-US" altLang="ja-JP" sz="900" b="1">
            <a:solidFill>
              <a:srgbClr val="FF0000"/>
            </a:solidFill>
            <a:effectLst/>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74083</xdr:colOff>
      <xdr:row>0</xdr:row>
      <xdr:rowOff>42333</xdr:rowOff>
    </xdr:from>
    <xdr:to>
      <xdr:col>39</xdr:col>
      <xdr:colOff>21166</xdr:colOff>
      <xdr:row>2</xdr:row>
      <xdr:rowOff>51858</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74083" y="42333"/>
          <a:ext cx="12647083" cy="623358"/>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17992</xdr:colOff>
      <xdr:row>5</xdr:row>
      <xdr:rowOff>152399</xdr:rowOff>
    </xdr:from>
    <xdr:to>
      <xdr:col>26</xdr:col>
      <xdr:colOff>838199</xdr:colOff>
      <xdr:row>21</xdr:row>
      <xdr:rowOff>342900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8018992" y="1343024"/>
          <a:ext cx="820207" cy="6067426"/>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38101</xdr:colOff>
      <xdr:row>7</xdr:row>
      <xdr:rowOff>25401</xdr:rowOff>
    </xdr:from>
    <xdr:to>
      <xdr:col>21</xdr:col>
      <xdr:colOff>34926</xdr:colOff>
      <xdr:row>8</xdr:row>
      <xdr:rowOff>25401</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066801" y="1778001"/>
          <a:ext cx="5711825" cy="381000"/>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8467</xdr:colOff>
      <xdr:row>10</xdr:row>
      <xdr:rowOff>5292</xdr:rowOff>
    </xdr:from>
    <xdr:to>
      <xdr:col>22</xdr:col>
      <xdr:colOff>6350</xdr:colOff>
      <xdr:row>11</xdr:row>
      <xdr:rowOff>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151467" y="2881842"/>
          <a:ext cx="5970058" cy="375708"/>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17</xdr:col>
      <xdr:colOff>485775</xdr:colOff>
      <xdr:row>0</xdr:row>
      <xdr:rowOff>95250</xdr:rowOff>
    </xdr:from>
    <xdr:ext cx="2749365" cy="390525"/>
    <xdr:sp macro="" textlink="">
      <xdr:nvSpPr>
        <xdr:cNvPr id="13" name="AutoShape 8">
          <a:extLst>
            <a:ext uri="{FF2B5EF4-FFF2-40B4-BE49-F238E27FC236}">
              <a16:creationId xmlns:a16="http://schemas.microsoft.com/office/drawing/2014/main" id="{00000000-0008-0000-0100-00000D000000}"/>
            </a:ext>
          </a:extLst>
        </xdr:cNvPr>
        <xdr:cNvSpPr>
          <a:spLocks noChangeArrowheads="1"/>
        </xdr:cNvSpPr>
      </xdr:nvSpPr>
      <xdr:spPr bwMode="auto">
        <a:xfrm>
          <a:off x="6200775" y="95250"/>
          <a:ext cx="2749365" cy="390525"/>
        </a:xfrm>
        <a:prstGeom prst="wedgeRectCallout">
          <a:avLst>
            <a:gd name="adj1" fmla="val 55507"/>
            <a:gd name="adj2" fmla="val 34227"/>
          </a:avLst>
        </a:prstGeom>
        <a:solidFill>
          <a:schemeClr val="tx2">
            <a:lumMod val="20000"/>
            <a:lumOff val="80000"/>
          </a:schemeClr>
        </a:solidFill>
        <a:ln w="12700">
          <a:solidFill>
            <a:srgbClr val="000000"/>
          </a:solidFill>
          <a:miter lim="800000"/>
          <a:headEnd type="none" w="sm" len="med"/>
          <a:tailEnd/>
        </a:ln>
      </xdr:spPr>
      <xdr:txBody>
        <a:bodyPr vertOverflow="clip" wrap="square" lIns="27432" tIns="18288" rIns="27432" bIns="18288" anchor="ctr" upright="1">
          <a:noAutofit/>
        </a:bodyPr>
        <a:lstStyle/>
        <a:p>
          <a:pPr rtl="0">
            <a:lnSpc>
              <a:spcPts val="1100"/>
            </a:lnSpc>
          </a:pPr>
          <a:r>
            <a:rPr lang="ja-JP" altLang="en-US" sz="1000">
              <a:solidFill>
                <a:srgbClr val="FF0000"/>
              </a:solidFill>
              <a:effectLst/>
              <a:latin typeface="+mn-ea"/>
              <a:ea typeface="+mn-ea"/>
            </a:rPr>
            <a:t>　助成区分、助成事業細目名、団体名、事業名</a:t>
          </a:r>
          <a:endParaRPr lang="en-US" altLang="ja-JP" sz="1000">
            <a:solidFill>
              <a:srgbClr val="FF0000"/>
            </a:solidFill>
            <a:effectLst/>
            <a:latin typeface="+mn-ea"/>
            <a:ea typeface="+mn-ea"/>
          </a:endParaRPr>
        </a:p>
        <a:p>
          <a:pPr rtl="0">
            <a:lnSpc>
              <a:spcPts val="1100"/>
            </a:lnSpc>
          </a:pPr>
          <a:r>
            <a:rPr lang="ja-JP" altLang="en-US" sz="1000">
              <a:solidFill>
                <a:srgbClr val="FF0000"/>
              </a:solidFill>
              <a:effectLst/>
              <a:latin typeface="+mn-ea"/>
              <a:ea typeface="+mn-ea"/>
            </a:rPr>
            <a:t>　についても、漏れなく記入すること。</a:t>
          </a:r>
          <a:endParaRPr lang="ja-JP" altLang="ja-JP" sz="1000">
            <a:solidFill>
              <a:srgbClr val="FF0000"/>
            </a:solidFill>
            <a:effectLst/>
            <a:latin typeface="+mn-ea"/>
            <a:ea typeface="+mn-ea"/>
          </a:endParaRPr>
        </a:p>
      </xdr:txBody>
    </xdr:sp>
    <xdr:clientData/>
  </xdr:oneCellAnchor>
  <xdr:oneCellAnchor>
    <xdr:from>
      <xdr:col>20</xdr:col>
      <xdr:colOff>285750</xdr:colOff>
      <xdr:row>13</xdr:row>
      <xdr:rowOff>266700</xdr:rowOff>
    </xdr:from>
    <xdr:ext cx="1666875" cy="390525"/>
    <xdr:sp macro="" textlink="">
      <xdr:nvSpPr>
        <xdr:cNvPr id="16" name="AutoShape 8">
          <a:extLst>
            <a:ext uri="{FF2B5EF4-FFF2-40B4-BE49-F238E27FC236}">
              <a16:creationId xmlns:a16="http://schemas.microsoft.com/office/drawing/2014/main" id="{00000000-0008-0000-0100-000010000000}"/>
            </a:ext>
          </a:extLst>
        </xdr:cNvPr>
        <xdr:cNvSpPr>
          <a:spLocks noChangeArrowheads="1"/>
        </xdr:cNvSpPr>
      </xdr:nvSpPr>
      <xdr:spPr bwMode="auto">
        <a:xfrm>
          <a:off x="6629400" y="4286250"/>
          <a:ext cx="1666875" cy="390525"/>
        </a:xfrm>
        <a:prstGeom prst="wedgeRectCallout">
          <a:avLst>
            <a:gd name="adj1" fmla="val 60799"/>
            <a:gd name="adj2" fmla="val -24000"/>
          </a:avLst>
        </a:prstGeom>
        <a:solidFill>
          <a:schemeClr val="tx2">
            <a:lumMod val="20000"/>
            <a:lumOff val="80000"/>
          </a:schemeClr>
        </a:solidFill>
        <a:ln w="9525">
          <a:solidFill>
            <a:srgbClr val="000000"/>
          </a:solidFill>
          <a:miter lim="800000"/>
          <a:headEnd type="none" w="sm" len="med"/>
          <a:tailEnd/>
        </a:ln>
      </xdr:spPr>
      <xdr:txBody>
        <a:bodyPr vertOverflow="clip" wrap="square" lIns="27432" tIns="18288" rIns="27432" bIns="18288" anchor="ctr" upright="1">
          <a:noAutofit/>
        </a:bodyPr>
        <a:lstStyle/>
        <a:p>
          <a:pPr rtl="0">
            <a:lnSpc>
              <a:spcPts val="1100"/>
            </a:lnSpc>
          </a:pPr>
          <a:r>
            <a:rPr lang="en-US" altLang="ja-JP" sz="1000" b="0" i="0">
              <a:solidFill>
                <a:srgbClr val="FF0000"/>
              </a:solidFill>
              <a:effectLst/>
              <a:latin typeface="+mn-lt"/>
              <a:ea typeface="+mn-ea"/>
              <a:cs typeface="+mn-cs"/>
            </a:rPr>
            <a:t> </a:t>
          </a:r>
          <a:r>
            <a:rPr lang="ja-JP" altLang="ja-JP" sz="1000" b="0" i="0">
              <a:solidFill>
                <a:srgbClr val="FF0000"/>
              </a:solidFill>
              <a:effectLst/>
              <a:latin typeface="+mn-lt"/>
              <a:ea typeface="+mn-ea"/>
              <a:cs typeface="+mn-cs"/>
            </a:rPr>
            <a:t>実際に、助成対象経費として</a:t>
          </a:r>
          <a:endParaRPr lang="en-US" altLang="ja-JP" sz="1000" b="0" i="0">
            <a:solidFill>
              <a:srgbClr val="FF0000"/>
            </a:solidFill>
            <a:effectLst/>
            <a:latin typeface="+mn-lt"/>
            <a:ea typeface="+mn-ea"/>
            <a:cs typeface="+mn-cs"/>
          </a:endParaRPr>
        </a:p>
        <a:p>
          <a:pPr rtl="0">
            <a:lnSpc>
              <a:spcPts val="1100"/>
            </a:lnSpc>
          </a:pPr>
          <a:r>
            <a:rPr lang="en-US" altLang="ja-JP" sz="1000" b="0" i="0">
              <a:solidFill>
                <a:srgbClr val="FF0000"/>
              </a:solidFill>
              <a:effectLst/>
              <a:latin typeface="+mn-lt"/>
              <a:ea typeface="+mn-ea"/>
              <a:cs typeface="+mn-cs"/>
            </a:rPr>
            <a:t> </a:t>
          </a:r>
          <a:r>
            <a:rPr lang="ja-JP" altLang="ja-JP" sz="1000" b="0" i="0">
              <a:solidFill>
                <a:srgbClr val="FF0000"/>
              </a:solidFill>
              <a:effectLst/>
              <a:latin typeface="+mn-lt"/>
              <a:ea typeface="+mn-ea"/>
              <a:cs typeface="+mn-cs"/>
            </a:rPr>
            <a:t>支出した経費を記入。</a:t>
          </a:r>
          <a:endParaRPr lang="ja-JP" altLang="ja-JP" sz="1000">
            <a:solidFill>
              <a:srgbClr val="FF0000"/>
            </a:solidFill>
            <a:effectLst/>
          </a:endParaRPr>
        </a:p>
      </xdr:txBody>
    </xdr:sp>
    <xdr:clientData/>
  </xdr:oneCellAnchor>
  <xdr:oneCellAnchor>
    <xdr:from>
      <xdr:col>8</xdr:col>
      <xdr:colOff>66675</xdr:colOff>
      <xdr:row>11</xdr:row>
      <xdr:rowOff>228600</xdr:rowOff>
    </xdr:from>
    <xdr:ext cx="1238250" cy="714376"/>
    <xdr:sp macro="" textlink="">
      <xdr:nvSpPr>
        <xdr:cNvPr id="19" name="AutoShape 8">
          <a:extLst>
            <a:ext uri="{FF2B5EF4-FFF2-40B4-BE49-F238E27FC236}">
              <a16:creationId xmlns:a16="http://schemas.microsoft.com/office/drawing/2014/main" id="{00000000-0008-0000-0100-000013000000}"/>
            </a:ext>
          </a:extLst>
        </xdr:cNvPr>
        <xdr:cNvSpPr>
          <a:spLocks noChangeArrowheads="1"/>
        </xdr:cNvSpPr>
      </xdr:nvSpPr>
      <xdr:spPr bwMode="auto">
        <a:xfrm>
          <a:off x="2762250" y="3486150"/>
          <a:ext cx="1238250" cy="714376"/>
        </a:xfrm>
        <a:prstGeom prst="wedgeRectCallout">
          <a:avLst>
            <a:gd name="adj1" fmla="val -15240"/>
            <a:gd name="adj2" fmla="val -88318"/>
          </a:avLst>
        </a:prstGeom>
        <a:solidFill>
          <a:schemeClr val="tx2">
            <a:lumMod val="20000"/>
            <a:lumOff val="80000"/>
          </a:schemeClr>
        </a:solidFill>
        <a:ln w="19050">
          <a:solidFill>
            <a:srgbClr val="FF0000"/>
          </a:solidFill>
          <a:miter lim="800000"/>
          <a:headEnd type="none" w="sm" len="med"/>
          <a:tailEnd/>
        </a:ln>
      </xdr:spPr>
      <xdr:txBody>
        <a:bodyPr vertOverflow="clip" wrap="square" lIns="27432" tIns="18288" rIns="27432" bIns="18288" anchor="ctr" upright="1">
          <a:noAutofit/>
        </a:bodyPr>
        <a:lstStyle/>
        <a:p>
          <a:pPr algn="just" rtl="0">
            <a:lnSpc>
              <a:spcPts val="1200"/>
            </a:lnSpc>
            <a:defRPr sz="1000"/>
          </a:pPr>
          <a:r>
            <a:rPr lang="en-US" altLang="ja-JP" sz="1000" b="0" i="0" strike="noStrike">
              <a:solidFill>
                <a:srgbClr val="FF0000"/>
              </a:solidFill>
              <a:latin typeface="+mn-ea"/>
              <a:ea typeface="+mn-ea"/>
            </a:rPr>
            <a:t> </a:t>
          </a:r>
          <a:r>
            <a:rPr lang="en-US" altLang="ja-JP" sz="1000" b="1" i="0" u="sng" strike="noStrike">
              <a:solidFill>
                <a:srgbClr val="FF0000"/>
              </a:solidFill>
              <a:latin typeface="+mn-ea"/>
              <a:ea typeface="+mn-ea"/>
            </a:rPr>
            <a:t>JSC</a:t>
          </a:r>
          <a:r>
            <a:rPr lang="ja-JP" altLang="en-US" sz="1000" b="1" i="0" u="sng" strike="noStrike">
              <a:solidFill>
                <a:srgbClr val="FF0000"/>
              </a:solidFill>
              <a:latin typeface="+mn-ea"/>
              <a:ea typeface="+mn-ea"/>
            </a:rPr>
            <a:t>からの概算払、</a:t>
          </a:r>
          <a:endParaRPr lang="en-US" altLang="ja-JP" sz="1000" b="1" i="0" u="sng" strike="noStrike">
            <a:solidFill>
              <a:srgbClr val="FF0000"/>
            </a:solidFill>
            <a:latin typeface="+mn-ea"/>
            <a:ea typeface="+mn-ea"/>
          </a:endParaRPr>
        </a:p>
        <a:p>
          <a:pPr algn="just" rtl="0">
            <a:lnSpc>
              <a:spcPts val="1200"/>
            </a:lnSpc>
            <a:defRPr sz="1000"/>
          </a:pPr>
          <a:r>
            <a:rPr lang="en-US" altLang="ja-JP" sz="1000" b="1" i="0" u="none" strike="noStrike">
              <a:solidFill>
                <a:srgbClr val="FF0000"/>
              </a:solidFill>
              <a:latin typeface="+mn-ea"/>
              <a:ea typeface="+mn-ea"/>
            </a:rPr>
            <a:t> </a:t>
          </a:r>
          <a:r>
            <a:rPr lang="ja-JP" altLang="en-US" sz="1000" b="1" i="0" u="sng" strike="noStrike">
              <a:solidFill>
                <a:srgbClr val="FF0000"/>
              </a:solidFill>
              <a:latin typeface="+mn-ea"/>
              <a:ea typeface="+mn-ea"/>
            </a:rPr>
            <a:t>精算払の計上は</a:t>
          </a:r>
          <a:endParaRPr lang="en-US" altLang="ja-JP" sz="1000" b="1" i="0" u="sng" strike="noStrike">
            <a:solidFill>
              <a:srgbClr val="FF0000"/>
            </a:solidFill>
            <a:latin typeface="+mn-ea"/>
            <a:ea typeface="+mn-ea"/>
          </a:endParaRPr>
        </a:p>
        <a:p>
          <a:pPr algn="just" rtl="0">
            <a:lnSpc>
              <a:spcPts val="1200"/>
            </a:lnSpc>
            <a:defRPr sz="1000"/>
          </a:pPr>
          <a:r>
            <a:rPr lang="ja-JP" altLang="en-US" sz="1000" b="1" i="0" u="none" strike="noStrike">
              <a:solidFill>
                <a:srgbClr val="FF0000"/>
              </a:solidFill>
              <a:latin typeface="+mn-ea"/>
              <a:ea typeface="+mn-ea"/>
            </a:rPr>
            <a:t> </a:t>
          </a:r>
          <a:r>
            <a:rPr lang="ja-JP" altLang="en-US" sz="1000" b="1" i="0" u="sng" strike="noStrike">
              <a:solidFill>
                <a:srgbClr val="FF0000"/>
              </a:solidFill>
              <a:latin typeface="+mn-ea"/>
              <a:ea typeface="+mn-ea"/>
            </a:rPr>
            <a:t>必ず入力すること。</a:t>
          </a:r>
          <a:endParaRPr lang="en-US" altLang="ja-JP" sz="1000" b="1" i="0" u="sng" strike="noStrike">
            <a:solidFill>
              <a:srgbClr val="FF0000"/>
            </a:solidFill>
            <a:latin typeface="+mn-ea"/>
            <a:ea typeface="+mn-ea"/>
          </a:endParaRPr>
        </a:p>
      </xdr:txBody>
    </xdr:sp>
    <xdr:clientData/>
  </xdr:oneCellAnchor>
  <xdr:twoCellAnchor>
    <xdr:from>
      <xdr:col>29</xdr:col>
      <xdr:colOff>28575</xdr:colOff>
      <xdr:row>5</xdr:row>
      <xdr:rowOff>152400</xdr:rowOff>
    </xdr:from>
    <xdr:to>
      <xdr:col>39</xdr:col>
      <xdr:colOff>0</xdr:colOff>
      <xdr:row>21</xdr:row>
      <xdr:rowOff>342900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8991600" y="1343025"/>
          <a:ext cx="3790950" cy="6067425"/>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14</xdr:col>
      <xdr:colOff>238125</xdr:colOff>
      <xdr:row>18</xdr:row>
      <xdr:rowOff>0</xdr:rowOff>
    </xdr:from>
    <xdr:ext cx="2695574" cy="1219170"/>
    <xdr:sp macro="" textlink="">
      <xdr:nvSpPr>
        <xdr:cNvPr id="15" name="AutoShape 8">
          <a:extLst>
            <a:ext uri="{FF2B5EF4-FFF2-40B4-BE49-F238E27FC236}">
              <a16:creationId xmlns:a16="http://schemas.microsoft.com/office/drawing/2014/main" id="{00000000-0008-0000-0100-00000F000000}"/>
            </a:ext>
          </a:extLst>
        </xdr:cNvPr>
        <xdr:cNvSpPr>
          <a:spLocks noChangeArrowheads="1"/>
        </xdr:cNvSpPr>
      </xdr:nvSpPr>
      <xdr:spPr bwMode="auto">
        <a:xfrm>
          <a:off x="5191125" y="5924550"/>
          <a:ext cx="2695574" cy="1219170"/>
        </a:xfrm>
        <a:prstGeom prst="wedgeRectCallout">
          <a:avLst>
            <a:gd name="adj1" fmla="val -32537"/>
            <a:gd name="adj2" fmla="val 72136"/>
          </a:avLst>
        </a:prstGeom>
        <a:solidFill>
          <a:schemeClr val="tx2">
            <a:lumMod val="20000"/>
            <a:lumOff val="80000"/>
          </a:schemeClr>
        </a:solidFill>
        <a:ln w="12700">
          <a:solidFill>
            <a:schemeClr val="tx1"/>
          </a:solidFill>
          <a:miter lim="800000"/>
          <a:headEnd type="none" w="sm" len="med"/>
          <a:tailEnd/>
        </a:ln>
      </xdr:spPr>
      <xdr:txBody>
        <a:bodyPr vertOverflow="clip" wrap="square" lIns="27432" tIns="18288" rIns="27432" bIns="18288" anchor="ctr" upright="1">
          <a:noAutofit/>
        </a:bodyPr>
        <a:lstStyle/>
        <a:p>
          <a:pPr rtl="0">
            <a:lnSpc>
              <a:spcPts val="1200"/>
            </a:lnSpc>
          </a:pPr>
          <a:r>
            <a:rPr lang="ja-JP" altLang="en-US" sz="1000" b="0" i="0">
              <a:solidFill>
                <a:srgbClr val="FF0000"/>
              </a:solidFill>
              <a:effectLst/>
              <a:latin typeface="+mn-lt"/>
              <a:ea typeface="+mn-ea"/>
              <a:cs typeface="+mn-cs"/>
            </a:rPr>
            <a:t>■オレンジ色の行には数式が入力されているため、</a:t>
          </a:r>
          <a:r>
            <a:rPr lang="ja-JP" altLang="en-US" sz="1000" b="1" i="0" u="sng">
              <a:solidFill>
                <a:srgbClr val="FF0000"/>
              </a:solidFill>
              <a:effectLst/>
              <a:latin typeface="+mn-lt"/>
              <a:ea typeface="+mn-ea"/>
              <a:cs typeface="+mn-cs"/>
            </a:rPr>
            <a:t>入力や削除は絶対にしないこと</a:t>
          </a:r>
          <a:r>
            <a:rPr lang="ja-JP" altLang="en-US" sz="1000" b="0" i="0">
              <a:solidFill>
                <a:srgbClr val="FF0000"/>
              </a:solidFill>
              <a:effectLst/>
              <a:latin typeface="+mn-lt"/>
              <a:ea typeface="+mn-ea"/>
              <a:cs typeface="+mn-cs"/>
            </a:rPr>
            <a:t>。</a:t>
          </a:r>
          <a:endParaRPr lang="en-US" altLang="ja-JP" sz="1000" b="0" i="0">
            <a:solidFill>
              <a:srgbClr val="FF0000"/>
            </a:solidFill>
            <a:effectLst/>
            <a:latin typeface="+mn-lt"/>
            <a:ea typeface="+mn-ea"/>
            <a:cs typeface="+mn-cs"/>
          </a:endParaRPr>
        </a:p>
        <a:p>
          <a:pPr rtl="0">
            <a:lnSpc>
              <a:spcPts val="1200"/>
            </a:lnSpc>
          </a:pPr>
          <a:endParaRPr lang="en-US" altLang="ja-JP" sz="1000" b="0">
            <a:solidFill>
              <a:srgbClr val="FF0000"/>
            </a:solidFill>
            <a:effectLst/>
          </a:endParaRPr>
        </a:p>
        <a:p>
          <a:pPr rtl="0">
            <a:lnSpc>
              <a:spcPts val="1300"/>
            </a:lnSpc>
          </a:pPr>
          <a:r>
            <a:rPr lang="ja-JP" altLang="en-US" sz="1000" b="0">
              <a:solidFill>
                <a:srgbClr val="FF0000"/>
              </a:solidFill>
              <a:effectLst/>
            </a:rPr>
            <a:t>■入力行が足らなくなった場合は、オレンジ色の行の</a:t>
          </a:r>
          <a:r>
            <a:rPr lang="en-US" altLang="ja-JP" sz="1000" b="1" u="sng">
              <a:solidFill>
                <a:srgbClr val="FF0000"/>
              </a:solidFill>
              <a:effectLst/>
            </a:rPr>
            <a:t>1</a:t>
          </a:r>
          <a:r>
            <a:rPr lang="ja-JP" altLang="en-US" sz="1000" b="1" u="sng">
              <a:solidFill>
                <a:srgbClr val="FF0000"/>
              </a:solidFill>
              <a:effectLst/>
            </a:rPr>
            <a:t>行上をコピーし、その行で「コピーしたセルの挿入」を行い、対応してください</a:t>
          </a:r>
          <a:r>
            <a:rPr lang="ja-JP" altLang="en-US" sz="1000" b="0">
              <a:solidFill>
                <a:srgbClr val="FF0000"/>
              </a:solidFill>
              <a:effectLst/>
            </a:rPr>
            <a:t>。</a:t>
          </a:r>
          <a:endParaRPr lang="ja-JP" altLang="ja-JP" sz="1000" b="0">
            <a:solidFill>
              <a:srgbClr val="FF0000"/>
            </a:solidFill>
            <a:effectLst/>
          </a:endParaRPr>
        </a:p>
      </xdr:txBody>
    </xdr:sp>
    <xdr:clientData/>
  </xdr:oneCellAnchor>
  <xdr:oneCellAnchor>
    <xdr:from>
      <xdr:col>29</xdr:col>
      <xdr:colOff>485775</xdr:colOff>
      <xdr:row>13</xdr:row>
      <xdr:rowOff>104775</xdr:rowOff>
    </xdr:from>
    <xdr:ext cx="2971800" cy="800101"/>
    <xdr:sp macro="" textlink="">
      <xdr:nvSpPr>
        <xdr:cNvPr id="17" name="AutoShape 8">
          <a:extLst>
            <a:ext uri="{FF2B5EF4-FFF2-40B4-BE49-F238E27FC236}">
              <a16:creationId xmlns:a16="http://schemas.microsoft.com/office/drawing/2014/main" id="{00000000-0008-0000-0100-000011000000}"/>
            </a:ext>
          </a:extLst>
        </xdr:cNvPr>
        <xdr:cNvSpPr>
          <a:spLocks noChangeArrowheads="1"/>
        </xdr:cNvSpPr>
      </xdr:nvSpPr>
      <xdr:spPr bwMode="auto">
        <a:xfrm>
          <a:off x="9448800" y="4124325"/>
          <a:ext cx="2971800" cy="800101"/>
        </a:xfrm>
        <a:prstGeom prst="wedgeRectCallout">
          <a:avLst>
            <a:gd name="adj1" fmla="val 3048"/>
            <a:gd name="adj2" fmla="val -74243"/>
          </a:avLst>
        </a:prstGeom>
        <a:solidFill>
          <a:schemeClr val="tx2">
            <a:lumMod val="20000"/>
            <a:lumOff val="80000"/>
          </a:schemeClr>
        </a:solidFill>
        <a:ln w="9525">
          <a:solidFill>
            <a:srgbClr val="000000"/>
          </a:solidFill>
          <a:miter lim="800000"/>
          <a:headEnd type="none" w="sm" len="med"/>
          <a:tailEnd/>
        </a:ln>
      </xdr:spPr>
      <xdr:txBody>
        <a:bodyPr vertOverflow="clip" horzOverflow="clip" wrap="square" lIns="27432" tIns="18288" rIns="27432" bIns="18288" anchor="ctr" upright="1">
          <a:noAutofit/>
        </a:bodyPr>
        <a:lstStyle/>
        <a:p>
          <a:pPr rtl="0">
            <a:lnSpc>
              <a:spcPts val="1200"/>
            </a:lnSpc>
          </a:pPr>
          <a:r>
            <a:rPr lang="ja-JP" altLang="en-US" sz="1000" b="0" i="0" baseline="0">
              <a:solidFill>
                <a:srgbClr val="FF0000"/>
              </a:solidFill>
              <a:effectLst/>
              <a:latin typeface="+mn-lt"/>
              <a:ea typeface="+mn-ea"/>
              <a:cs typeface="+mn-cs"/>
            </a:rPr>
            <a:t>「うち限度額」、 「限度額との差」、「対象外経費」、</a:t>
          </a:r>
          <a:endParaRPr lang="en-US" altLang="ja-JP" sz="1000" b="0" i="0" baseline="0">
            <a:solidFill>
              <a:srgbClr val="FF0000"/>
            </a:solidFill>
            <a:effectLst/>
            <a:latin typeface="+mn-lt"/>
            <a:ea typeface="+mn-ea"/>
            <a:cs typeface="+mn-cs"/>
          </a:endParaRPr>
        </a:p>
        <a:p>
          <a:pPr rtl="0">
            <a:lnSpc>
              <a:spcPts val="1200"/>
            </a:lnSpc>
          </a:pPr>
          <a:r>
            <a:rPr lang="en-US" altLang="ja-JP" sz="1000" b="0" i="0" baseline="0">
              <a:solidFill>
                <a:srgbClr val="FF0000"/>
              </a:solidFill>
              <a:effectLst/>
              <a:latin typeface="+mn-lt"/>
              <a:ea typeface="+mn-ea"/>
              <a:cs typeface="+mn-cs"/>
            </a:rPr>
            <a:t> </a:t>
          </a:r>
          <a:r>
            <a:rPr lang="ja-JP" altLang="en-US" sz="1000" b="0" i="0" baseline="0">
              <a:solidFill>
                <a:srgbClr val="FF0000"/>
              </a:solidFill>
              <a:effectLst/>
              <a:latin typeface="+mn-lt"/>
              <a:ea typeface="+mn-ea"/>
              <a:cs typeface="+mn-cs"/>
            </a:rPr>
            <a:t>「差引残高」については、</a:t>
          </a:r>
          <a:endParaRPr lang="en-US" altLang="ja-JP" sz="1000" b="0" i="0" baseline="0">
            <a:solidFill>
              <a:srgbClr val="FF0000"/>
            </a:solidFill>
            <a:effectLst/>
            <a:latin typeface="+mn-lt"/>
            <a:ea typeface="+mn-ea"/>
            <a:cs typeface="+mn-cs"/>
          </a:endParaRPr>
        </a:p>
        <a:p>
          <a:pPr rtl="0">
            <a:lnSpc>
              <a:spcPts val="1200"/>
            </a:lnSpc>
          </a:pPr>
          <a:r>
            <a:rPr lang="en-US" altLang="ja-JP" sz="1000" b="0" i="0" baseline="0">
              <a:solidFill>
                <a:srgbClr val="FF0000"/>
              </a:solidFill>
              <a:effectLst/>
              <a:latin typeface="+mn-lt"/>
              <a:ea typeface="+mn-ea"/>
              <a:cs typeface="+mn-cs"/>
            </a:rPr>
            <a:t> </a:t>
          </a:r>
          <a:r>
            <a:rPr lang="ja-JP" altLang="en-US" sz="1000" b="0" i="0" baseline="0">
              <a:solidFill>
                <a:srgbClr val="FF0000"/>
              </a:solidFill>
              <a:effectLst/>
              <a:latin typeface="+mn-lt"/>
              <a:ea typeface="+mn-ea"/>
              <a:cs typeface="+mn-cs"/>
            </a:rPr>
            <a:t> 数式が入力されているため、</a:t>
          </a:r>
          <a:r>
            <a:rPr lang="ja-JP" altLang="en-US" sz="1000" b="1" i="0" u="sng" baseline="0">
              <a:solidFill>
                <a:srgbClr val="FF0000"/>
              </a:solidFill>
              <a:effectLst/>
              <a:latin typeface="+mn-lt"/>
              <a:ea typeface="+mn-ea"/>
              <a:cs typeface="+mn-cs"/>
            </a:rPr>
            <a:t>入力や</a:t>
          </a:r>
          <a:r>
            <a:rPr lang="en-US" altLang="ja-JP" sz="1000" b="1" i="0" u="sng" baseline="0">
              <a:solidFill>
                <a:srgbClr val="FF0000"/>
              </a:solidFill>
              <a:effectLst/>
              <a:latin typeface="+mn-lt"/>
              <a:ea typeface="+mn-ea"/>
              <a:cs typeface="+mn-cs"/>
            </a:rPr>
            <a:t> </a:t>
          </a:r>
          <a:r>
            <a:rPr lang="ja-JP" altLang="en-US" sz="1000" b="1" i="0" u="sng" baseline="0">
              <a:solidFill>
                <a:srgbClr val="FF0000"/>
              </a:solidFill>
              <a:effectLst/>
              <a:latin typeface="+mn-lt"/>
              <a:ea typeface="+mn-ea"/>
              <a:cs typeface="+mn-cs"/>
            </a:rPr>
            <a:t>削除は絶対にしないこと</a:t>
          </a:r>
          <a:r>
            <a:rPr lang="ja-JP" altLang="en-US" sz="1000" b="0" i="0" baseline="0">
              <a:solidFill>
                <a:srgbClr val="FF0000"/>
              </a:solidFill>
              <a:effectLst/>
              <a:latin typeface="+mn-lt"/>
              <a:ea typeface="+mn-ea"/>
              <a:cs typeface="+mn-cs"/>
            </a:rPr>
            <a:t>。</a:t>
          </a:r>
          <a:endParaRPr lang="ja-JP" altLang="ja-JP" sz="1000">
            <a:solidFill>
              <a:srgbClr val="FF0000"/>
            </a:solidFill>
            <a:effectLst/>
          </a:endParaRPr>
        </a:p>
      </xdr:txBody>
    </xdr:sp>
    <xdr:clientData/>
  </xdr:oneCellAnchor>
  <xdr:twoCellAnchor>
    <xdr:from>
      <xdr:col>0</xdr:col>
      <xdr:colOff>28575</xdr:colOff>
      <xdr:row>22</xdr:row>
      <xdr:rowOff>9525</xdr:rowOff>
    </xdr:from>
    <xdr:to>
      <xdr:col>39</xdr:col>
      <xdr:colOff>19050</xdr:colOff>
      <xdr:row>22</xdr:row>
      <xdr:rowOff>348375</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28575" y="7458075"/>
          <a:ext cx="12773025" cy="338850"/>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97"/>
  <sheetViews>
    <sheetView tabSelected="1" view="pageBreakPreview" zoomScaleNormal="100" zoomScaleSheetLayoutView="100" workbookViewId="0">
      <selection activeCell="L1" sqref="L1"/>
    </sheetView>
  </sheetViews>
  <sheetFormatPr defaultColWidth="15.5703125" defaultRowHeight="15" customHeight="1" x14ac:dyDescent="0.15"/>
  <cols>
    <col min="1" max="1" width="0.85546875" style="2" customWidth="1"/>
    <col min="2" max="2" width="17.5703125" style="2" customWidth="1"/>
    <col min="3" max="5" width="13.28515625" style="2" customWidth="1"/>
    <col min="6" max="7" width="12.7109375" style="2" customWidth="1"/>
    <col min="8" max="8" width="10.28515625" style="2" bestFit="1" customWidth="1"/>
    <col min="9" max="9" width="9.7109375" style="2" customWidth="1"/>
    <col min="10" max="10" width="25.140625" style="1" customWidth="1"/>
    <col min="11" max="11" width="11" style="1" customWidth="1"/>
    <col min="12" max="12" width="17.42578125" style="1" customWidth="1"/>
    <col min="13" max="16384" width="15.5703125" style="1"/>
  </cols>
  <sheetData>
    <row r="1" spans="1:12" ht="20.25" customHeight="1" x14ac:dyDescent="0.15">
      <c r="A1" s="36"/>
      <c r="B1" s="327" t="s">
        <v>124</v>
      </c>
      <c r="C1" s="327"/>
      <c r="D1" s="327"/>
      <c r="E1" s="327"/>
      <c r="F1" s="327"/>
      <c r="G1" s="327"/>
      <c r="H1" s="327"/>
      <c r="I1" s="327"/>
      <c r="J1" s="327"/>
    </row>
    <row r="2" spans="1:12" ht="20.25" customHeight="1" x14ac:dyDescent="0.15">
      <c r="A2" s="10"/>
      <c r="B2" s="10"/>
      <c r="C2" s="10"/>
      <c r="D2" s="10"/>
      <c r="E2" s="10"/>
      <c r="F2" s="10"/>
      <c r="G2" s="10"/>
      <c r="H2" s="10"/>
      <c r="I2" s="10"/>
    </row>
    <row r="3" spans="1:12" s="4" customFormat="1" ht="20.25" customHeight="1" x14ac:dyDescent="0.15">
      <c r="A3" s="11"/>
      <c r="B3" s="31" t="s">
        <v>85</v>
      </c>
      <c r="C3" s="314" t="str">
        <f>IF(収支簿記載例!AG1="","",収支簿記載例!AG1)</f>
        <v>○○県○○市</v>
      </c>
      <c r="D3" s="315"/>
      <c r="E3" s="316"/>
      <c r="F3" s="10"/>
      <c r="G3" s="11"/>
      <c r="H3" s="11"/>
      <c r="I3" s="11"/>
    </row>
    <row r="4" spans="1:12" s="4" customFormat="1" ht="20.25" customHeight="1" x14ac:dyDescent="0.15">
      <c r="A4" s="313"/>
      <c r="B4" s="31" t="s">
        <v>86</v>
      </c>
      <c r="C4" s="314" t="str">
        <f>IF(収支簿記載例!O2="","",収支簿記載例!O2)</f>
        <v>天然芝生化新設</v>
      </c>
      <c r="D4" s="315"/>
      <c r="E4" s="316"/>
      <c r="F4" s="12"/>
      <c r="G4" s="14"/>
      <c r="H4" s="17"/>
      <c r="I4" s="17"/>
    </row>
    <row r="5" spans="1:12" s="4" customFormat="1" ht="20.25" customHeight="1" x14ac:dyDescent="0.15">
      <c r="A5" s="313"/>
      <c r="B5" s="31" t="s">
        <v>106</v>
      </c>
      <c r="C5" s="314" t="str">
        <f>IF(収支簿記載例!AG2="","",収支簿記載例!AG2)</f>
        <v>○○市立グラウンド天然芝生化事業</v>
      </c>
      <c r="D5" s="315"/>
      <c r="E5" s="316"/>
      <c r="F5" s="12"/>
      <c r="G5" s="14"/>
      <c r="H5" s="17"/>
      <c r="I5" s="17"/>
    </row>
    <row r="6" spans="1:12" s="4" customFormat="1" ht="20.25" customHeight="1" x14ac:dyDescent="0.15">
      <c r="A6" s="313"/>
      <c r="B6" s="13"/>
      <c r="C6" s="11"/>
      <c r="D6" s="11"/>
      <c r="E6" s="11"/>
      <c r="F6" s="40"/>
      <c r="G6" s="40"/>
      <c r="H6" s="40"/>
      <c r="I6" s="40"/>
    </row>
    <row r="7" spans="1:12" s="4" customFormat="1" ht="20.25" customHeight="1" thickBot="1" x14ac:dyDescent="0.2">
      <c r="A7" s="313"/>
      <c r="B7" s="54" t="s">
        <v>121</v>
      </c>
      <c r="C7" s="11"/>
      <c r="D7" s="11"/>
      <c r="E7" s="41" t="s">
        <v>110</v>
      </c>
      <c r="F7" s="40"/>
      <c r="G7" s="40"/>
      <c r="H7" s="40"/>
      <c r="I7" s="41" t="s">
        <v>110</v>
      </c>
    </row>
    <row r="8" spans="1:12" s="4" customFormat="1" ht="18.75" customHeight="1" x14ac:dyDescent="0.15">
      <c r="A8" s="313"/>
      <c r="B8" s="317" t="s">
        <v>88</v>
      </c>
      <c r="C8" s="319" t="s">
        <v>84</v>
      </c>
      <c r="D8" s="321" t="s">
        <v>102</v>
      </c>
      <c r="E8" s="323" t="s">
        <v>89</v>
      </c>
      <c r="F8" s="42"/>
      <c r="G8" s="332" t="s">
        <v>111</v>
      </c>
      <c r="H8" s="333"/>
      <c r="I8" s="334"/>
    </row>
    <row r="9" spans="1:12" s="4" customFormat="1" ht="18.75" customHeight="1" x14ac:dyDescent="0.15">
      <c r="A9" s="313"/>
      <c r="B9" s="318"/>
      <c r="C9" s="320"/>
      <c r="D9" s="322"/>
      <c r="E9" s="324"/>
      <c r="F9" s="42"/>
      <c r="G9" s="335"/>
      <c r="H9" s="336"/>
      <c r="I9" s="337"/>
    </row>
    <row r="10" spans="1:12" s="4" customFormat="1" ht="24.95" customHeight="1" x14ac:dyDescent="0.15">
      <c r="A10" s="313"/>
      <c r="B10" s="32" t="s">
        <v>101</v>
      </c>
      <c r="C10" s="18">
        <v>48000000</v>
      </c>
      <c r="D10" s="19">
        <f>E10-C10</f>
        <v>0</v>
      </c>
      <c r="E10" s="20">
        <f>SUMIF(収支簿記載例!$L$7:$L$3095,$B10,収支簿記載例!$U$7:$U$3095)</f>
        <v>48000000</v>
      </c>
      <c r="F10" s="43"/>
      <c r="G10" s="44" t="s">
        <v>112</v>
      </c>
      <c r="H10" s="338">
        <v>44358</v>
      </c>
      <c r="I10" s="339"/>
      <c r="K10" s="4">
        <f>G22*VLOOKUP($C$4,【削除禁止】収支簿データ!C2:D14,2,0)</f>
        <v>57200000</v>
      </c>
      <c r="L10" s="4" t="s">
        <v>105</v>
      </c>
    </row>
    <row r="11" spans="1:12" s="4" customFormat="1" ht="24.95" customHeight="1" x14ac:dyDescent="0.15">
      <c r="A11" s="313"/>
      <c r="B11" s="33" t="s">
        <v>14</v>
      </c>
      <c r="C11" s="18"/>
      <c r="D11" s="19">
        <f>E11-C11</f>
        <v>0</v>
      </c>
      <c r="E11" s="20">
        <f>SUMIF(収支簿記載例!$L$7:$L$3095,$B11,収支簿記載例!$U$7:$U$3095)</f>
        <v>0</v>
      </c>
      <c r="F11" s="42"/>
      <c r="G11" s="44" t="s">
        <v>113</v>
      </c>
      <c r="H11" s="344">
        <f>SUMIF(収支簿記載例!$O$7:$O$3095,【削除禁止】収支簿データ!$B19,収支簿記載例!$U$7:$U$3095)</f>
        <v>24000000</v>
      </c>
      <c r="I11" s="345"/>
    </row>
    <row r="12" spans="1:12" s="4" customFormat="1" ht="24.95" customHeight="1" thickBot="1" x14ac:dyDescent="0.2">
      <c r="A12" s="313"/>
      <c r="B12" s="32" t="s">
        <v>103</v>
      </c>
      <c r="C12" s="18"/>
      <c r="D12" s="19">
        <f>E12-C12</f>
        <v>0</v>
      </c>
      <c r="E12" s="20">
        <f>SUMIF(収支簿記載例!$L$7:$L$3095,$B12,収支簿記載例!$U$7:$U$3095)</f>
        <v>0</v>
      </c>
      <c r="F12" s="42"/>
      <c r="G12" s="45" t="s">
        <v>114</v>
      </c>
      <c r="H12" s="346">
        <f>E10-H11</f>
        <v>24000000</v>
      </c>
      <c r="I12" s="347"/>
    </row>
    <row r="13" spans="1:12" s="4" customFormat="1" ht="24.95" customHeight="1" x14ac:dyDescent="0.15">
      <c r="A13" s="313"/>
      <c r="B13" s="34" t="s">
        <v>90</v>
      </c>
      <c r="C13" s="21">
        <v>40000000</v>
      </c>
      <c r="D13" s="22">
        <f>E13-C13</f>
        <v>-11000000</v>
      </c>
      <c r="E13" s="23">
        <f>E22-SUM(E10:E12)</f>
        <v>29000000</v>
      </c>
      <c r="F13" s="42"/>
      <c r="G13" s="46"/>
      <c r="H13" s="47"/>
      <c r="I13" s="48"/>
    </row>
    <row r="14" spans="1:12" s="4" customFormat="1" ht="24.95" customHeight="1" thickBot="1" x14ac:dyDescent="0.2">
      <c r="A14" s="313"/>
      <c r="B14" s="35" t="s">
        <v>91</v>
      </c>
      <c r="C14" s="24">
        <f>SUM(C10:C13)</f>
        <v>88000000</v>
      </c>
      <c r="D14" s="25">
        <f>SUM(D10:D13)</f>
        <v>-11000000</v>
      </c>
      <c r="E14" s="26">
        <f>SUM(E10:E13)</f>
        <v>77000000</v>
      </c>
      <c r="F14" s="49"/>
      <c r="G14" s="50"/>
      <c r="H14" s="50"/>
      <c r="I14" s="50"/>
    </row>
    <row r="15" spans="1:12" s="4" customFormat="1" ht="20.25" customHeight="1" x14ac:dyDescent="0.15">
      <c r="A15" s="313"/>
      <c r="B15" s="13"/>
      <c r="C15" s="14"/>
      <c r="D15" s="14"/>
      <c r="E15" s="14"/>
      <c r="F15" s="51"/>
      <c r="G15" s="51"/>
      <c r="H15" s="51"/>
      <c r="I15" s="51"/>
    </row>
    <row r="16" spans="1:12" s="4" customFormat="1" ht="20.25" customHeight="1" thickBot="1" x14ac:dyDescent="0.2">
      <c r="A16" s="313"/>
      <c r="B16" s="53" t="s">
        <v>122</v>
      </c>
      <c r="C16" s="14"/>
      <c r="D16" s="14"/>
      <c r="E16" s="14"/>
      <c r="F16" s="15"/>
      <c r="G16" s="15"/>
      <c r="H16" s="16"/>
      <c r="I16" s="16" t="s">
        <v>87</v>
      </c>
    </row>
    <row r="17" spans="1:9" s="4" customFormat="1" ht="18.75" customHeight="1" x14ac:dyDescent="0.15">
      <c r="A17" s="313"/>
      <c r="B17" s="354" t="s">
        <v>92</v>
      </c>
      <c r="C17" s="356" t="s">
        <v>84</v>
      </c>
      <c r="D17" s="358" t="s">
        <v>102</v>
      </c>
      <c r="E17" s="325" t="s">
        <v>89</v>
      </c>
      <c r="F17" s="348" t="s">
        <v>109</v>
      </c>
      <c r="G17" s="349"/>
      <c r="H17" s="350" t="s">
        <v>93</v>
      </c>
      <c r="I17" s="351"/>
    </row>
    <row r="18" spans="1:9" s="4" customFormat="1" ht="18.75" customHeight="1" x14ac:dyDescent="0.15">
      <c r="A18" s="313"/>
      <c r="B18" s="355"/>
      <c r="C18" s="357"/>
      <c r="D18" s="359"/>
      <c r="E18" s="326"/>
      <c r="F18" s="29" t="s">
        <v>107</v>
      </c>
      <c r="G18" s="30" t="s">
        <v>108</v>
      </c>
      <c r="H18" s="352"/>
      <c r="I18" s="353"/>
    </row>
    <row r="19" spans="1:9" s="4" customFormat="1" ht="24.95" customHeight="1" x14ac:dyDescent="0.15">
      <c r="A19" s="313"/>
      <c r="B19" s="33" t="s">
        <v>94</v>
      </c>
      <c r="C19" s="18">
        <v>80000000</v>
      </c>
      <c r="D19" s="19">
        <f>E19-C19</f>
        <v>-10000000</v>
      </c>
      <c r="E19" s="20">
        <f>SUMIF(収支簿記載例!$L$7:$L$3095,$B19,収支簿記載例!$X$7:$X$3095)</f>
        <v>70000000</v>
      </c>
      <c r="F19" s="55">
        <f>SUMIF(収支簿記載例!$L$7:$L$3095,$B19,収支簿記載例!$AA$7:$AA$3095)</f>
        <v>65000000</v>
      </c>
      <c r="G19" s="27">
        <f>SUMIF(収支簿記載例!$L$7:$L$3095,$B19,収支簿記載例!$AD$7:$AD$3095)</f>
        <v>65000000</v>
      </c>
      <c r="H19" s="340">
        <f>SUMIF(収支簿記載例!$L$7:$L$3095,$B19,収支簿記載例!$AJ$7:$AJ$3095)</f>
        <v>5000000</v>
      </c>
      <c r="I19" s="341"/>
    </row>
    <row r="20" spans="1:9" s="4" customFormat="1" ht="24.95" customHeight="1" x14ac:dyDescent="0.15">
      <c r="A20" s="313"/>
      <c r="B20" s="33" t="s">
        <v>95</v>
      </c>
      <c r="C20" s="18">
        <v>8000000</v>
      </c>
      <c r="D20" s="19">
        <f>E20-C20</f>
        <v>-1000000</v>
      </c>
      <c r="E20" s="20">
        <f>SUMIF(収支簿記載例!$L$7:$L$3095,$B20,収支簿記載例!$X$7:$X$3095)</f>
        <v>7000000</v>
      </c>
      <c r="F20" s="55">
        <f>SUMIF(収支簿記載例!$L$7:$L$3095,$B20,収支簿記載例!$AA$7:$AA$3095)</f>
        <v>6500000</v>
      </c>
      <c r="G20" s="27">
        <f>SUMIF(収支簿記載例!$L$7:$L$3095,$B20,収支簿記載例!$AD$7:$AD$3095)</f>
        <v>6500000</v>
      </c>
      <c r="H20" s="342">
        <f>SUMIF(収支簿記載例!$L$7:$L$3095,$B20,収支簿記載例!$AJ$7:$AJ$3095)</f>
        <v>500000</v>
      </c>
      <c r="I20" s="343"/>
    </row>
    <row r="21" spans="1:9" s="4" customFormat="1" ht="24.95" customHeight="1" x14ac:dyDescent="0.15">
      <c r="A21" s="313"/>
      <c r="B21" s="34" t="str">
        <f>IF(収支簿記載例!$E$2=【削除禁止】収支簿データ!$A$2,"附帯設備費"," ")</f>
        <v xml:space="preserve"> </v>
      </c>
      <c r="C21" s="21"/>
      <c r="D21" s="22">
        <f>E21-C21</f>
        <v>0</v>
      </c>
      <c r="E21" s="23">
        <f>SUMIF(収支簿記載例!$L$7:$L$3095,$B21,収支簿記載例!$X$7:$X$3095)</f>
        <v>0</v>
      </c>
      <c r="F21" s="56">
        <f>SUMIF(収支簿記載例!$L$7:$L$3095,$B21,収支簿記載例!$AA$7:$AA$3095)</f>
        <v>0</v>
      </c>
      <c r="G21" s="28">
        <f>SUMIF(収支簿記載例!$L$7:$L$3095,$B21,収支簿記載例!$AD$7:$AD$3095)</f>
        <v>0</v>
      </c>
      <c r="H21" s="330">
        <f>SUMIF(収支簿記載例!$L$7:$L$3095,$B21,収支簿記載例!$AJ$7:$AJ$3095)</f>
        <v>0</v>
      </c>
      <c r="I21" s="331"/>
    </row>
    <row r="22" spans="1:9" s="4" customFormat="1" ht="24.95" customHeight="1" thickBot="1" x14ac:dyDescent="0.2">
      <c r="A22" s="313"/>
      <c r="B22" s="35" t="s">
        <v>91</v>
      </c>
      <c r="C22" s="24">
        <f t="shared" ref="C22:H22" si="0">SUM(C19:C21)</f>
        <v>88000000</v>
      </c>
      <c r="D22" s="25">
        <f t="shared" si="0"/>
        <v>-11000000</v>
      </c>
      <c r="E22" s="26">
        <f t="shared" si="0"/>
        <v>77000000</v>
      </c>
      <c r="F22" s="38">
        <f t="shared" si="0"/>
        <v>71500000</v>
      </c>
      <c r="G22" s="39">
        <f t="shared" si="0"/>
        <v>71500000</v>
      </c>
      <c r="H22" s="328">
        <f t="shared" si="0"/>
        <v>5500000</v>
      </c>
      <c r="I22" s="329"/>
    </row>
    <row r="23" spans="1:9" s="4" customFormat="1" ht="3.95" customHeight="1" x14ac:dyDescent="0.15">
      <c r="G23" s="5"/>
      <c r="H23" s="5"/>
      <c r="I23" s="9"/>
    </row>
    <row r="24" spans="1:9" s="4" customFormat="1" ht="24.75" customHeight="1" x14ac:dyDescent="0.15">
      <c r="B24" s="308" t="s">
        <v>123</v>
      </c>
      <c r="C24" s="309">
        <f>C14-C22</f>
        <v>0</v>
      </c>
      <c r="D24" s="309">
        <f>D14-D22</f>
        <v>0</v>
      </c>
      <c r="E24" s="309">
        <f>E14-E22</f>
        <v>0</v>
      </c>
    </row>
    <row r="25" spans="1:9" s="4" customFormat="1" ht="24.75" customHeight="1" x14ac:dyDescent="0.15"/>
    <row r="26" spans="1:9" s="4" customFormat="1" ht="24.75" customHeight="1" x14ac:dyDescent="0.15"/>
    <row r="27" spans="1:9" s="4" customFormat="1" ht="24.75" customHeight="1" x14ac:dyDescent="0.15"/>
    <row r="28" spans="1:9" s="4" customFormat="1" ht="24.75" customHeight="1" x14ac:dyDescent="0.15"/>
    <row r="29" spans="1:9" s="4" customFormat="1" ht="24.75" customHeight="1" x14ac:dyDescent="0.15"/>
    <row r="30" spans="1:9" s="4" customFormat="1" ht="13.5" x14ac:dyDescent="0.15"/>
    <row r="31" spans="1:9" s="4" customFormat="1" ht="13.5" x14ac:dyDescent="0.15"/>
    <row r="32" spans="1:9" s="4" customFormat="1" ht="13.5" x14ac:dyDescent="0.15"/>
    <row r="33" spans="2:2" s="4" customFormat="1" ht="13.5" x14ac:dyDescent="0.15"/>
    <row r="34" spans="2:2" s="4" customFormat="1" ht="13.5" x14ac:dyDescent="0.15"/>
    <row r="35" spans="2:2" s="4" customFormat="1" ht="13.5" x14ac:dyDescent="0.15"/>
    <row r="36" spans="2:2" s="4" customFormat="1" ht="13.5" x14ac:dyDescent="0.15"/>
    <row r="37" spans="2:2" s="4" customFormat="1" ht="13.5" x14ac:dyDescent="0.15"/>
    <row r="38" spans="2:2" s="4" customFormat="1" ht="13.5" x14ac:dyDescent="0.15"/>
    <row r="39" spans="2:2" s="4" customFormat="1" ht="13.5" x14ac:dyDescent="0.15"/>
    <row r="40" spans="2:2" s="4" customFormat="1" ht="13.5" x14ac:dyDescent="0.15"/>
    <row r="41" spans="2:2" s="4" customFormat="1" ht="13.5" x14ac:dyDescent="0.15"/>
    <row r="42" spans="2:2" s="4" customFormat="1" ht="13.5" x14ac:dyDescent="0.15"/>
    <row r="43" spans="2:2" s="4" customFormat="1" ht="13.5" x14ac:dyDescent="0.15"/>
    <row r="44" spans="2:2" s="4" customFormat="1" ht="13.5" x14ac:dyDescent="0.15">
      <c r="B44" s="6"/>
    </row>
    <row r="45" spans="2:2" ht="15" customHeight="1" x14ac:dyDescent="0.15">
      <c r="B45" s="4"/>
    </row>
    <row r="97" spans="1:1" ht="15" customHeight="1" x14ac:dyDescent="0.15">
      <c r="A97" s="3"/>
    </row>
  </sheetData>
  <sheetProtection algorithmName="SHA-512" hashValue="hCOUfs1tx858+MQx3B7f4ttzzPhMKbFNaadGGDLb/hYqVdo1vx/naFv47TOi0OUw0PEB/3t0AQe8q6VFWcP1yQ==" saltValue="vGbABeTPY7vTSbcbROUYoQ==" spinCount="100000" sheet="1" objects="1" scenarios="1"/>
  <mergeCells count="23">
    <mergeCell ref="B1:J1"/>
    <mergeCell ref="H22:I22"/>
    <mergeCell ref="H21:I21"/>
    <mergeCell ref="G8:I9"/>
    <mergeCell ref="H10:I10"/>
    <mergeCell ref="H19:I19"/>
    <mergeCell ref="H20:I20"/>
    <mergeCell ref="H11:I11"/>
    <mergeCell ref="H12:I12"/>
    <mergeCell ref="C5:E5"/>
    <mergeCell ref="F17:G17"/>
    <mergeCell ref="H17:I18"/>
    <mergeCell ref="C3:E3"/>
    <mergeCell ref="B17:B18"/>
    <mergeCell ref="C17:C18"/>
    <mergeCell ref="D17:D18"/>
    <mergeCell ref="A4:A22"/>
    <mergeCell ref="C4:E4"/>
    <mergeCell ref="B8:B9"/>
    <mergeCell ref="C8:C9"/>
    <mergeCell ref="D8:D9"/>
    <mergeCell ref="E8:E9"/>
    <mergeCell ref="E17:E18"/>
  </mergeCells>
  <phoneticPr fontId="1"/>
  <conditionalFormatting sqref="E13">
    <cfRule type="expression" dxfId="16" priority="9" stopIfTrue="1">
      <formula>$E$13&lt;0</formula>
    </cfRule>
  </conditionalFormatting>
  <conditionalFormatting sqref="E10">
    <cfRule type="expression" dxfId="15" priority="14" stopIfTrue="1">
      <formula>E10&gt;K10</formula>
    </cfRule>
    <cfRule type="expression" dxfId="14" priority="15" stopIfTrue="1">
      <formula>E10&gt;C10</formula>
    </cfRule>
  </conditionalFormatting>
  <conditionalFormatting sqref="F22">
    <cfRule type="expression" dxfId="13" priority="4" stopIfTrue="1">
      <formula>AND(OR(C4="スポーツ競技施設等の整備", C4="学校開放事業によるスポーツ活動に供する施設等の整備"), F22&lt;10000000)</formula>
    </cfRule>
    <cfRule type="expression" dxfId="12" priority="5" stopIfTrue="1">
      <formula>AND(C4="スポーツ競技の大規模改修等", F22&lt;30000000)</formula>
    </cfRule>
  </conditionalFormatting>
  <conditionalFormatting sqref="C24">
    <cfRule type="expression" dxfId="11" priority="3">
      <formula>C24&lt;&gt;0</formula>
    </cfRule>
  </conditionalFormatting>
  <conditionalFormatting sqref="D24">
    <cfRule type="expression" dxfId="10" priority="2">
      <formula>D24&lt;&gt;0</formula>
    </cfRule>
  </conditionalFormatting>
  <conditionalFormatting sqref="E24">
    <cfRule type="expression" dxfId="9" priority="1">
      <formula>E24&lt;&gt;0</formula>
    </cfRule>
  </conditionalFormatting>
  <dataValidations count="1">
    <dataValidation imeMode="halfAlpha" allowBlank="1" showInputMessage="1" showErrorMessage="1" sqref="C10:C13 C19:C21 H10:I10" xr:uid="{00000000-0002-0000-0000-000000000000}"/>
  </dataValidations>
  <printOptions horizontalCentered="1"/>
  <pageMargins left="0.39370078740157483" right="0.39370078740157483" top="0.59055118110236227" bottom="0.19685039370078741" header="0.31496062992125984" footer="0.31496062992125984"/>
  <pageSetup paperSize="9" scale="82" fitToHeight="0" orientation="portrait" cellComments="asDisplayed"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A1:AR23"/>
  <sheetViews>
    <sheetView showGridLines="0" view="pageBreakPreview" topLeftCell="B1" zoomScaleNormal="100" zoomScaleSheetLayoutView="100" workbookViewId="0">
      <selection activeCell="I16" sqref="I16"/>
    </sheetView>
  </sheetViews>
  <sheetFormatPr defaultColWidth="9.140625" defaultRowHeight="12" x14ac:dyDescent="0.15"/>
  <cols>
    <col min="1" max="1" width="4.7109375" style="107" customWidth="1"/>
    <col min="2" max="2" width="0.85546875" style="107" customWidth="1"/>
    <col min="3" max="3" width="10.7109375" style="107" customWidth="1"/>
    <col min="4" max="5" width="0.85546875" style="107" customWidth="1"/>
    <col min="6" max="6" width="20.7109375" style="107" customWidth="1"/>
    <col min="7" max="8" width="0.85546875" style="107" customWidth="1"/>
    <col min="9" max="9" width="20.7109375" style="107" customWidth="1"/>
    <col min="10" max="11" width="0.85546875" style="107" customWidth="1"/>
    <col min="12" max="12" width="9.7109375" style="107" customWidth="1"/>
    <col min="13" max="14" width="0.85546875" style="107" customWidth="1"/>
    <col min="15" max="15" width="9.7109375" style="107" customWidth="1"/>
    <col min="16" max="17" width="0.85546875" style="107" customWidth="1"/>
    <col min="18" max="18" width="7.7109375" style="107" bestFit="1" customWidth="1"/>
    <col min="19" max="20" width="0.85546875" style="107" customWidth="1"/>
    <col min="21" max="21" width="11.7109375" style="107" customWidth="1"/>
    <col min="22" max="23" width="0.85546875" style="107" customWidth="1"/>
    <col min="24" max="24" width="11.7109375" style="107" customWidth="1"/>
    <col min="25" max="26" width="0.85546875" style="107" customWidth="1"/>
    <col min="27" max="27" width="12.7109375" style="107" customWidth="1"/>
    <col min="28" max="29" width="0.85546875" style="107" customWidth="1"/>
    <col min="30" max="30" width="12.7109375" style="107" customWidth="1"/>
    <col min="31" max="32" width="0.85546875" style="107" customWidth="1"/>
    <col min="33" max="33" width="9.5703125" style="107" customWidth="1"/>
    <col min="34" max="35" width="0.85546875" style="107" customWidth="1"/>
    <col min="36" max="36" width="12.7109375" style="107" customWidth="1"/>
    <col min="37" max="38" width="0.85546875" style="107" customWidth="1"/>
    <col min="39" max="39" width="17.140625" style="107" customWidth="1"/>
    <col min="40" max="40" width="0.85546875" style="107" customWidth="1"/>
    <col min="41" max="41" width="6.85546875" style="107" customWidth="1"/>
    <col min="42" max="42" width="50.85546875" style="109" customWidth="1"/>
    <col min="43" max="43" width="44.140625" style="109" customWidth="1"/>
    <col min="44" max="44" width="29.7109375" style="109" customWidth="1"/>
    <col min="45" max="49" width="12.7109375" style="107" customWidth="1"/>
    <col min="50" max="16384" width="9.140625" style="107"/>
  </cols>
  <sheetData>
    <row r="1" spans="1:40" ht="32.1" customHeight="1" x14ac:dyDescent="0.15">
      <c r="AA1" s="360" t="s">
        <v>74</v>
      </c>
      <c r="AB1" s="361"/>
      <c r="AC1" s="361"/>
      <c r="AD1" s="361"/>
      <c r="AE1" s="108"/>
      <c r="AF1" s="108"/>
      <c r="AG1" s="362" t="s">
        <v>116</v>
      </c>
      <c r="AH1" s="362"/>
      <c r="AI1" s="362"/>
      <c r="AJ1" s="362"/>
      <c r="AK1" s="362"/>
      <c r="AL1" s="362"/>
      <c r="AM1" s="362"/>
    </row>
    <row r="2" spans="1:40" ht="32.1" customHeight="1" x14ac:dyDescent="0.15">
      <c r="C2" s="110" t="s">
        <v>54</v>
      </c>
      <c r="D2" s="111"/>
      <c r="E2" s="363" t="s">
        <v>3</v>
      </c>
      <c r="F2" s="363"/>
      <c r="G2" s="363"/>
      <c r="H2" s="363"/>
      <c r="I2" s="363"/>
      <c r="J2" s="364" t="s">
        <v>30</v>
      </c>
      <c r="K2" s="365"/>
      <c r="L2" s="365"/>
      <c r="M2" s="365"/>
      <c r="N2" s="365"/>
      <c r="O2" s="363" t="s">
        <v>23</v>
      </c>
      <c r="P2" s="363"/>
      <c r="Q2" s="363"/>
      <c r="R2" s="363"/>
      <c r="S2" s="363"/>
      <c r="T2" s="363"/>
      <c r="U2" s="363"/>
      <c r="V2" s="363"/>
      <c r="W2" s="363"/>
      <c r="X2" s="363"/>
      <c r="Y2" s="113"/>
      <c r="Z2" s="114"/>
      <c r="AA2" s="360" t="s">
        <v>31</v>
      </c>
      <c r="AB2" s="361"/>
      <c r="AC2" s="361"/>
      <c r="AD2" s="361"/>
      <c r="AE2" s="108"/>
      <c r="AF2" s="108"/>
      <c r="AG2" s="366" t="s">
        <v>100</v>
      </c>
      <c r="AH2" s="366"/>
      <c r="AI2" s="366"/>
      <c r="AJ2" s="366"/>
      <c r="AK2" s="366"/>
      <c r="AL2" s="366"/>
      <c r="AM2" s="366"/>
      <c r="AN2" s="113" t="s">
        <v>5</v>
      </c>
    </row>
    <row r="3" spans="1:40" ht="6" customHeight="1" x14ac:dyDescent="0.15"/>
    <row r="4" spans="1:40" x14ac:dyDescent="0.15">
      <c r="A4" s="376" t="s">
        <v>17</v>
      </c>
      <c r="B4" s="115"/>
      <c r="C4" s="378" t="s">
        <v>4</v>
      </c>
      <c r="D4" s="116"/>
      <c r="E4" s="117"/>
      <c r="F4" s="380" t="s">
        <v>6</v>
      </c>
      <c r="G4" s="116"/>
      <c r="H4" s="117"/>
      <c r="I4" s="380" t="s">
        <v>72</v>
      </c>
      <c r="J4" s="116"/>
      <c r="K4" s="117"/>
      <c r="L4" s="380" t="s">
        <v>73</v>
      </c>
      <c r="M4" s="380"/>
      <c r="N4" s="380"/>
      <c r="O4" s="380"/>
      <c r="P4" s="118"/>
      <c r="Q4" s="119"/>
      <c r="R4" s="382" t="s">
        <v>19</v>
      </c>
      <c r="S4" s="118"/>
      <c r="T4" s="120"/>
      <c r="U4" s="367" t="s">
        <v>8</v>
      </c>
      <c r="V4" s="120"/>
      <c r="W4" s="121"/>
      <c r="X4" s="369" t="s">
        <v>7</v>
      </c>
      <c r="Y4" s="122"/>
      <c r="Z4" s="122"/>
      <c r="AA4" s="122"/>
      <c r="AB4" s="122"/>
      <c r="AC4" s="122"/>
      <c r="AD4" s="122"/>
      <c r="AE4" s="122"/>
      <c r="AF4" s="123"/>
      <c r="AG4" s="122"/>
      <c r="AH4" s="122"/>
      <c r="AI4" s="123"/>
      <c r="AJ4" s="122"/>
      <c r="AK4" s="122"/>
      <c r="AL4" s="124"/>
      <c r="AM4" s="371" t="s">
        <v>16</v>
      </c>
      <c r="AN4" s="125"/>
    </row>
    <row r="5" spans="1:40" ht="12.75" thickBot="1" x14ac:dyDescent="0.2">
      <c r="A5" s="377"/>
      <c r="B5" s="126"/>
      <c r="C5" s="379"/>
      <c r="D5" s="127"/>
      <c r="E5" s="128"/>
      <c r="F5" s="381"/>
      <c r="G5" s="127"/>
      <c r="H5" s="128"/>
      <c r="I5" s="381"/>
      <c r="J5" s="127"/>
      <c r="K5" s="128"/>
      <c r="L5" s="381"/>
      <c r="M5" s="381"/>
      <c r="N5" s="381"/>
      <c r="O5" s="381"/>
      <c r="P5" s="129"/>
      <c r="Q5" s="130"/>
      <c r="R5" s="383"/>
      <c r="S5" s="129"/>
      <c r="T5" s="131"/>
      <c r="U5" s="368"/>
      <c r="V5" s="132"/>
      <c r="W5" s="133"/>
      <c r="X5" s="370"/>
      <c r="Y5" s="134"/>
      <c r="Z5" s="135"/>
      <c r="AA5" s="136" t="s">
        <v>9</v>
      </c>
      <c r="AB5" s="136"/>
      <c r="AC5" s="137"/>
      <c r="AD5" s="136" t="s">
        <v>10</v>
      </c>
      <c r="AE5" s="138"/>
      <c r="AF5" s="373" t="s">
        <v>18</v>
      </c>
      <c r="AG5" s="374"/>
      <c r="AH5" s="375"/>
      <c r="AI5" s="135"/>
      <c r="AJ5" s="136" t="s">
        <v>11</v>
      </c>
      <c r="AK5" s="139"/>
      <c r="AL5" s="140"/>
      <c r="AM5" s="372"/>
      <c r="AN5" s="141"/>
    </row>
    <row r="6" spans="1:40" ht="12.75" thickTop="1" x14ac:dyDescent="0.15">
      <c r="A6" s="142"/>
      <c r="B6" s="143"/>
      <c r="C6" s="112"/>
      <c r="D6" s="112"/>
      <c r="E6" s="144"/>
      <c r="F6" s="110"/>
      <c r="G6" s="112"/>
      <c r="H6" s="144"/>
      <c r="I6" s="110"/>
      <c r="J6" s="112"/>
      <c r="K6" s="144"/>
      <c r="L6" s="110"/>
      <c r="M6" s="110"/>
      <c r="N6" s="110"/>
      <c r="O6" s="110"/>
      <c r="P6" s="145"/>
      <c r="Q6" s="146"/>
      <c r="R6" s="147"/>
      <c r="S6" s="145"/>
      <c r="T6" s="148"/>
      <c r="U6" s="149"/>
      <c r="V6" s="148"/>
      <c r="W6" s="150"/>
      <c r="X6" s="151"/>
      <c r="Y6" s="152"/>
      <c r="Z6" s="144"/>
      <c r="AA6" s="112"/>
      <c r="AB6" s="112"/>
      <c r="AC6" s="153"/>
      <c r="AD6" s="112"/>
      <c r="AE6" s="154"/>
      <c r="AF6" s="112"/>
      <c r="AG6" s="112"/>
      <c r="AH6" s="112"/>
      <c r="AI6" s="144"/>
      <c r="AJ6" s="112"/>
      <c r="AK6" s="112"/>
      <c r="AL6" s="155"/>
      <c r="AM6" s="156"/>
      <c r="AN6" s="157"/>
    </row>
    <row r="7" spans="1:40" ht="30" customHeight="1" x14ac:dyDescent="0.15">
      <c r="A7" s="62">
        <v>1</v>
      </c>
      <c r="B7" s="92"/>
      <c r="C7" s="312">
        <v>45152</v>
      </c>
      <c r="D7" s="93"/>
      <c r="E7" s="92"/>
      <c r="F7" s="61" t="s">
        <v>96</v>
      </c>
      <c r="G7" s="93"/>
      <c r="H7" s="92"/>
      <c r="I7" s="61" t="s">
        <v>99</v>
      </c>
      <c r="J7" s="93"/>
      <c r="K7" s="92"/>
      <c r="L7" s="61" t="s">
        <v>22</v>
      </c>
      <c r="M7" s="93"/>
      <c r="N7" s="94"/>
      <c r="O7" s="61" t="s">
        <v>60</v>
      </c>
      <c r="P7" s="95"/>
      <c r="Q7" s="96"/>
      <c r="R7" s="60" t="s">
        <v>33</v>
      </c>
      <c r="S7" s="95"/>
      <c r="T7" s="97"/>
      <c r="U7" s="59"/>
      <c r="V7" s="59"/>
      <c r="W7" s="98"/>
      <c r="X7" s="58">
        <v>7000000</v>
      </c>
      <c r="Y7" s="58"/>
      <c r="Z7" s="99"/>
      <c r="AA7" s="57">
        <v>6500000</v>
      </c>
      <c r="AB7" s="57"/>
      <c r="AC7" s="100"/>
      <c r="AD7" s="57">
        <f>AA7</f>
        <v>6500000</v>
      </c>
      <c r="AE7" s="101"/>
      <c r="AF7" s="57"/>
      <c r="AG7" s="57">
        <f>AA7-AD7</f>
        <v>0</v>
      </c>
      <c r="AH7" s="57"/>
      <c r="AI7" s="99"/>
      <c r="AJ7" s="57">
        <f>X7-AA7</f>
        <v>500000</v>
      </c>
      <c r="AK7" s="93"/>
      <c r="AL7" s="158"/>
      <c r="AM7" s="159">
        <f>U7-X7</f>
        <v>-7000000</v>
      </c>
      <c r="AN7" s="160"/>
    </row>
    <row r="8" spans="1:40" ht="30" customHeight="1" x14ac:dyDescent="0.15">
      <c r="A8" s="62">
        <v>2</v>
      </c>
      <c r="B8" s="92"/>
      <c r="C8" s="312">
        <v>45170</v>
      </c>
      <c r="D8" s="93"/>
      <c r="E8" s="92"/>
      <c r="F8" s="61" t="s">
        <v>98</v>
      </c>
      <c r="G8" s="93"/>
      <c r="H8" s="92"/>
      <c r="I8" s="61" t="s">
        <v>117</v>
      </c>
      <c r="J8" s="93"/>
      <c r="K8" s="92"/>
      <c r="L8" s="61" t="s">
        <v>50</v>
      </c>
      <c r="M8" s="93"/>
      <c r="N8" s="94"/>
      <c r="O8" s="61" t="s">
        <v>68</v>
      </c>
      <c r="P8" s="95"/>
      <c r="Q8" s="96"/>
      <c r="R8" s="60" t="s">
        <v>33</v>
      </c>
      <c r="S8" s="95"/>
      <c r="T8" s="97"/>
      <c r="U8" s="59">
        <v>24000000</v>
      </c>
      <c r="V8" s="59"/>
      <c r="W8" s="98"/>
      <c r="X8" s="58"/>
      <c r="Y8" s="58"/>
      <c r="Z8" s="99"/>
      <c r="AA8" s="57"/>
      <c r="AB8" s="57"/>
      <c r="AC8" s="100"/>
      <c r="AD8" s="57">
        <f t="shared" ref="AD8:AD22" si="0">AA8</f>
        <v>0</v>
      </c>
      <c r="AE8" s="101"/>
      <c r="AF8" s="57"/>
      <c r="AG8" s="57">
        <f t="shared" ref="AG8:AG22" si="1">AA8-AD8</f>
        <v>0</v>
      </c>
      <c r="AH8" s="57"/>
      <c r="AI8" s="99"/>
      <c r="AJ8" s="57">
        <f t="shared" ref="AJ8:AJ22" si="2">X8-AA8</f>
        <v>0</v>
      </c>
      <c r="AK8" s="93"/>
      <c r="AL8" s="158"/>
      <c r="AM8" s="159">
        <f>AM7+U8-X8</f>
        <v>17000000</v>
      </c>
      <c r="AN8" s="160"/>
    </row>
    <row r="9" spans="1:40" ht="30" customHeight="1" x14ac:dyDescent="0.15">
      <c r="A9" s="62">
        <v>3</v>
      </c>
      <c r="B9" s="92"/>
      <c r="C9" s="312">
        <v>45179</v>
      </c>
      <c r="D9" s="93"/>
      <c r="E9" s="92"/>
      <c r="F9" s="61" t="s">
        <v>97</v>
      </c>
      <c r="G9" s="93"/>
      <c r="H9" s="92"/>
      <c r="I9" s="61" t="s">
        <v>119</v>
      </c>
      <c r="J9" s="93"/>
      <c r="K9" s="92"/>
      <c r="L9" s="61" t="s">
        <v>21</v>
      </c>
      <c r="M9" s="93"/>
      <c r="N9" s="94"/>
      <c r="O9" s="61" t="s">
        <v>62</v>
      </c>
      <c r="P9" s="95"/>
      <c r="Q9" s="96"/>
      <c r="R9" s="60" t="s">
        <v>33</v>
      </c>
      <c r="S9" s="95"/>
      <c r="T9" s="97"/>
      <c r="U9" s="59"/>
      <c r="V9" s="59"/>
      <c r="W9" s="98"/>
      <c r="X9" s="58">
        <v>20000000</v>
      </c>
      <c r="Y9" s="58"/>
      <c r="Z9" s="99"/>
      <c r="AA9" s="57">
        <v>20000000</v>
      </c>
      <c r="AB9" s="57"/>
      <c r="AC9" s="100"/>
      <c r="AD9" s="57">
        <f t="shared" si="0"/>
        <v>20000000</v>
      </c>
      <c r="AE9" s="101"/>
      <c r="AF9" s="57"/>
      <c r="AG9" s="57">
        <f t="shared" si="1"/>
        <v>0</v>
      </c>
      <c r="AH9" s="57"/>
      <c r="AI9" s="99"/>
      <c r="AJ9" s="57">
        <f t="shared" si="2"/>
        <v>0</v>
      </c>
      <c r="AK9" s="93"/>
      <c r="AL9" s="158"/>
      <c r="AM9" s="159">
        <f t="shared" ref="AM9:AM22" si="3">AM8+U9-X9</f>
        <v>-3000000</v>
      </c>
      <c r="AN9" s="160"/>
    </row>
    <row r="10" spans="1:40" ht="30" customHeight="1" x14ac:dyDescent="0.15">
      <c r="A10" s="62">
        <v>4</v>
      </c>
      <c r="B10" s="92"/>
      <c r="C10" s="312">
        <v>45371</v>
      </c>
      <c r="D10" s="93"/>
      <c r="E10" s="92"/>
      <c r="F10" s="61" t="s">
        <v>97</v>
      </c>
      <c r="G10" s="93"/>
      <c r="H10" s="92"/>
      <c r="I10" s="61" t="s">
        <v>120</v>
      </c>
      <c r="J10" s="93"/>
      <c r="K10" s="92"/>
      <c r="L10" s="61" t="s">
        <v>21</v>
      </c>
      <c r="M10" s="93"/>
      <c r="N10" s="94"/>
      <c r="O10" s="61" t="s">
        <v>62</v>
      </c>
      <c r="P10" s="95"/>
      <c r="Q10" s="96"/>
      <c r="R10" s="60" t="s">
        <v>33</v>
      </c>
      <c r="S10" s="95"/>
      <c r="T10" s="97"/>
      <c r="U10" s="59"/>
      <c r="V10" s="59"/>
      <c r="W10" s="98"/>
      <c r="X10" s="58">
        <v>50000000</v>
      </c>
      <c r="Y10" s="58"/>
      <c r="Z10" s="99"/>
      <c r="AA10" s="57">
        <v>45000000</v>
      </c>
      <c r="AB10" s="57"/>
      <c r="AC10" s="100"/>
      <c r="AD10" s="57">
        <f t="shared" si="0"/>
        <v>45000000</v>
      </c>
      <c r="AE10" s="101"/>
      <c r="AF10" s="57"/>
      <c r="AG10" s="57">
        <f t="shared" si="1"/>
        <v>0</v>
      </c>
      <c r="AH10" s="57"/>
      <c r="AI10" s="99"/>
      <c r="AJ10" s="57">
        <f t="shared" si="2"/>
        <v>5000000</v>
      </c>
      <c r="AK10" s="93"/>
      <c r="AL10" s="158"/>
      <c r="AM10" s="159">
        <f t="shared" si="3"/>
        <v>-53000000</v>
      </c>
      <c r="AN10" s="160"/>
    </row>
    <row r="11" spans="1:40" ht="30" customHeight="1" x14ac:dyDescent="0.15">
      <c r="A11" s="62">
        <v>5</v>
      </c>
      <c r="B11" s="92"/>
      <c r="C11" s="89"/>
      <c r="D11" s="93"/>
      <c r="E11" s="92"/>
      <c r="F11" s="61" t="s">
        <v>98</v>
      </c>
      <c r="G11" s="93"/>
      <c r="H11" s="92"/>
      <c r="I11" s="61" t="s">
        <v>118</v>
      </c>
      <c r="J11" s="93"/>
      <c r="K11" s="92"/>
      <c r="L11" s="61" t="s">
        <v>50</v>
      </c>
      <c r="M11" s="93"/>
      <c r="N11" s="94"/>
      <c r="O11" s="61" t="s">
        <v>69</v>
      </c>
      <c r="P11" s="95"/>
      <c r="Q11" s="96"/>
      <c r="R11" s="60" t="s">
        <v>36</v>
      </c>
      <c r="S11" s="95"/>
      <c r="T11" s="97"/>
      <c r="U11" s="59">
        <v>24000000</v>
      </c>
      <c r="V11" s="59"/>
      <c r="W11" s="98"/>
      <c r="X11" s="58"/>
      <c r="Y11" s="58"/>
      <c r="Z11" s="99"/>
      <c r="AA11" s="57"/>
      <c r="AB11" s="57"/>
      <c r="AC11" s="100"/>
      <c r="AD11" s="57">
        <f t="shared" si="0"/>
        <v>0</v>
      </c>
      <c r="AE11" s="101"/>
      <c r="AF11" s="57"/>
      <c r="AG11" s="57">
        <f t="shared" si="1"/>
        <v>0</v>
      </c>
      <c r="AH11" s="57"/>
      <c r="AI11" s="99"/>
      <c r="AJ11" s="57">
        <f t="shared" si="2"/>
        <v>0</v>
      </c>
      <c r="AK11" s="93"/>
      <c r="AL11" s="158"/>
      <c r="AM11" s="159">
        <f t="shared" si="3"/>
        <v>-29000000</v>
      </c>
      <c r="AN11" s="160"/>
    </row>
    <row r="12" spans="1:40" ht="30" customHeight="1" x14ac:dyDescent="0.15">
      <c r="A12" s="62"/>
      <c r="B12" s="92"/>
      <c r="C12" s="89"/>
      <c r="D12" s="93"/>
      <c r="E12" s="92"/>
      <c r="F12" s="61"/>
      <c r="G12" s="93"/>
      <c r="H12" s="92"/>
      <c r="I12" s="61"/>
      <c r="J12" s="93"/>
      <c r="K12" s="92"/>
      <c r="L12" s="61"/>
      <c r="M12" s="93"/>
      <c r="N12" s="94"/>
      <c r="O12" s="61"/>
      <c r="P12" s="95"/>
      <c r="Q12" s="96"/>
      <c r="R12" s="60"/>
      <c r="S12" s="95"/>
      <c r="T12" s="97"/>
      <c r="U12" s="59"/>
      <c r="V12" s="59"/>
      <c r="W12" s="98"/>
      <c r="X12" s="58"/>
      <c r="Y12" s="58"/>
      <c r="Z12" s="99"/>
      <c r="AA12" s="57"/>
      <c r="AB12" s="57"/>
      <c r="AC12" s="100"/>
      <c r="AD12" s="57">
        <f t="shared" si="0"/>
        <v>0</v>
      </c>
      <c r="AE12" s="101"/>
      <c r="AF12" s="57"/>
      <c r="AG12" s="57">
        <f t="shared" si="1"/>
        <v>0</v>
      </c>
      <c r="AH12" s="57"/>
      <c r="AI12" s="99"/>
      <c r="AJ12" s="57">
        <f t="shared" si="2"/>
        <v>0</v>
      </c>
      <c r="AK12" s="93"/>
      <c r="AL12" s="158"/>
      <c r="AM12" s="159">
        <f t="shared" si="3"/>
        <v>-29000000</v>
      </c>
      <c r="AN12" s="160"/>
    </row>
    <row r="13" spans="1:40" ht="30" customHeight="1" x14ac:dyDescent="0.15">
      <c r="A13" s="62"/>
      <c r="B13" s="92"/>
      <c r="C13" s="89"/>
      <c r="D13" s="93"/>
      <c r="E13" s="92"/>
      <c r="F13" s="61"/>
      <c r="G13" s="93"/>
      <c r="H13" s="92"/>
      <c r="I13" s="61"/>
      <c r="J13" s="93"/>
      <c r="K13" s="92"/>
      <c r="L13" s="61"/>
      <c r="M13" s="93"/>
      <c r="N13" s="94"/>
      <c r="O13" s="61"/>
      <c r="P13" s="95"/>
      <c r="Q13" s="96"/>
      <c r="R13" s="60"/>
      <c r="S13" s="95"/>
      <c r="T13" s="97"/>
      <c r="U13" s="59"/>
      <c r="V13" s="59"/>
      <c r="W13" s="98"/>
      <c r="X13" s="58"/>
      <c r="Y13" s="58"/>
      <c r="Z13" s="99"/>
      <c r="AA13" s="57"/>
      <c r="AB13" s="57"/>
      <c r="AC13" s="100"/>
      <c r="AD13" s="57">
        <f t="shared" si="0"/>
        <v>0</v>
      </c>
      <c r="AE13" s="101"/>
      <c r="AF13" s="57"/>
      <c r="AG13" s="57">
        <f t="shared" si="1"/>
        <v>0</v>
      </c>
      <c r="AH13" s="57"/>
      <c r="AI13" s="99"/>
      <c r="AJ13" s="57">
        <f t="shared" si="2"/>
        <v>0</v>
      </c>
      <c r="AK13" s="93"/>
      <c r="AL13" s="158"/>
      <c r="AM13" s="159">
        <f t="shared" si="3"/>
        <v>-29000000</v>
      </c>
      <c r="AN13" s="160"/>
    </row>
    <row r="14" spans="1:40" ht="30" customHeight="1" x14ac:dyDescent="0.15">
      <c r="A14" s="62"/>
      <c r="B14" s="92"/>
      <c r="C14" s="89"/>
      <c r="D14" s="93"/>
      <c r="E14" s="92"/>
      <c r="F14" s="61"/>
      <c r="G14" s="93"/>
      <c r="H14" s="92"/>
      <c r="I14" s="61"/>
      <c r="J14" s="93"/>
      <c r="K14" s="92"/>
      <c r="L14" s="61"/>
      <c r="M14" s="93"/>
      <c r="N14" s="94"/>
      <c r="O14" s="61"/>
      <c r="P14" s="95"/>
      <c r="Q14" s="96"/>
      <c r="R14" s="60"/>
      <c r="S14" s="95"/>
      <c r="T14" s="97"/>
      <c r="U14" s="59"/>
      <c r="V14" s="59"/>
      <c r="W14" s="98"/>
      <c r="X14" s="58"/>
      <c r="Y14" s="58"/>
      <c r="Z14" s="99"/>
      <c r="AA14" s="57"/>
      <c r="AB14" s="57"/>
      <c r="AC14" s="100"/>
      <c r="AD14" s="57">
        <f t="shared" si="0"/>
        <v>0</v>
      </c>
      <c r="AE14" s="101"/>
      <c r="AF14" s="57"/>
      <c r="AG14" s="57">
        <f t="shared" si="1"/>
        <v>0</v>
      </c>
      <c r="AH14" s="57"/>
      <c r="AI14" s="99"/>
      <c r="AJ14" s="57">
        <f t="shared" si="2"/>
        <v>0</v>
      </c>
      <c r="AK14" s="93"/>
      <c r="AL14" s="158"/>
      <c r="AM14" s="159">
        <f t="shared" si="3"/>
        <v>-29000000</v>
      </c>
      <c r="AN14" s="160"/>
    </row>
    <row r="15" spans="1:40" ht="30" customHeight="1" x14ac:dyDescent="0.15">
      <c r="A15" s="62"/>
      <c r="B15" s="92"/>
      <c r="C15" s="89"/>
      <c r="D15" s="93"/>
      <c r="E15" s="92"/>
      <c r="F15" s="61"/>
      <c r="G15" s="93"/>
      <c r="H15" s="92"/>
      <c r="I15" s="61"/>
      <c r="J15" s="93"/>
      <c r="K15" s="92"/>
      <c r="L15" s="61"/>
      <c r="M15" s="93"/>
      <c r="N15" s="94"/>
      <c r="O15" s="61"/>
      <c r="P15" s="95"/>
      <c r="Q15" s="96"/>
      <c r="R15" s="60"/>
      <c r="S15" s="95"/>
      <c r="T15" s="97"/>
      <c r="U15" s="59"/>
      <c r="V15" s="59"/>
      <c r="W15" s="98"/>
      <c r="X15" s="58"/>
      <c r="Y15" s="58"/>
      <c r="Z15" s="99"/>
      <c r="AA15" s="57"/>
      <c r="AB15" s="57"/>
      <c r="AC15" s="100"/>
      <c r="AD15" s="57">
        <f t="shared" si="0"/>
        <v>0</v>
      </c>
      <c r="AE15" s="101"/>
      <c r="AF15" s="57"/>
      <c r="AG15" s="57">
        <f t="shared" si="1"/>
        <v>0</v>
      </c>
      <c r="AH15" s="57"/>
      <c r="AI15" s="99"/>
      <c r="AJ15" s="57">
        <f t="shared" si="2"/>
        <v>0</v>
      </c>
      <c r="AK15" s="93"/>
      <c r="AL15" s="158"/>
      <c r="AM15" s="159">
        <f t="shared" si="3"/>
        <v>-29000000</v>
      </c>
      <c r="AN15" s="160"/>
    </row>
    <row r="16" spans="1:40" ht="30" customHeight="1" x14ac:dyDescent="0.15">
      <c r="A16" s="62"/>
      <c r="B16" s="92"/>
      <c r="C16" s="89"/>
      <c r="D16" s="93"/>
      <c r="E16" s="92"/>
      <c r="F16" s="61"/>
      <c r="G16" s="93"/>
      <c r="H16" s="92"/>
      <c r="I16" s="61"/>
      <c r="J16" s="93"/>
      <c r="K16" s="92"/>
      <c r="L16" s="61"/>
      <c r="M16" s="93"/>
      <c r="N16" s="94"/>
      <c r="O16" s="61"/>
      <c r="P16" s="95"/>
      <c r="Q16" s="96"/>
      <c r="R16" s="60"/>
      <c r="S16" s="95"/>
      <c r="T16" s="97"/>
      <c r="U16" s="59"/>
      <c r="V16" s="59"/>
      <c r="W16" s="98"/>
      <c r="X16" s="58"/>
      <c r="Y16" s="58"/>
      <c r="Z16" s="99"/>
      <c r="AA16" s="57"/>
      <c r="AB16" s="57"/>
      <c r="AC16" s="100"/>
      <c r="AD16" s="57">
        <f t="shared" si="0"/>
        <v>0</v>
      </c>
      <c r="AE16" s="101"/>
      <c r="AF16" s="57"/>
      <c r="AG16" s="57">
        <f t="shared" si="1"/>
        <v>0</v>
      </c>
      <c r="AH16" s="57"/>
      <c r="AI16" s="99"/>
      <c r="AJ16" s="57">
        <f t="shared" si="2"/>
        <v>0</v>
      </c>
      <c r="AK16" s="93"/>
      <c r="AL16" s="158"/>
      <c r="AM16" s="159">
        <f t="shared" si="3"/>
        <v>-29000000</v>
      </c>
      <c r="AN16" s="160"/>
    </row>
    <row r="17" spans="1:40" ht="30" customHeight="1" x14ac:dyDescent="0.15">
      <c r="A17" s="62"/>
      <c r="B17" s="92"/>
      <c r="C17" s="89"/>
      <c r="D17" s="93"/>
      <c r="E17" s="92"/>
      <c r="F17" s="61"/>
      <c r="G17" s="93"/>
      <c r="H17" s="92"/>
      <c r="I17" s="61"/>
      <c r="J17" s="93"/>
      <c r="K17" s="92"/>
      <c r="L17" s="61"/>
      <c r="M17" s="93"/>
      <c r="N17" s="94"/>
      <c r="O17" s="61"/>
      <c r="P17" s="95"/>
      <c r="Q17" s="96"/>
      <c r="R17" s="60"/>
      <c r="S17" s="95"/>
      <c r="T17" s="97"/>
      <c r="U17" s="59"/>
      <c r="V17" s="59"/>
      <c r="W17" s="98"/>
      <c r="X17" s="58"/>
      <c r="Y17" s="58"/>
      <c r="Z17" s="99"/>
      <c r="AA17" s="57"/>
      <c r="AB17" s="57"/>
      <c r="AC17" s="100"/>
      <c r="AD17" s="57">
        <f t="shared" si="0"/>
        <v>0</v>
      </c>
      <c r="AE17" s="101"/>
      <c r="AF17" s="57"/>
      <c r="AG17" s="57">
        <f t="shared" si="1"/>
        <v>0</v>
      </c>
      <c r="AH17" s="57"/>
      <c r="AI17" s="99"/>
      <c r="AJ17" s="57">
        <f t="shared" si="2"/>
        <v>0</v>
      </c>
      <c r="AK17" s="93"/>
      <c r="AL17" s="158"/>
      <c r="AM17" s="159">
        <f t="shared" si="3"/>
        <v>-29000000</v>
      </c>
      <c r="AN17" s="160"/>
    </row>
    <row r="18" spans="1:40" ht="30" customHeight="1" x14ac:dyDescent="0.15">
      <c r="A18" s="62"/>
      <c r="B18" s="92"/>
      <c r="C18" s="89"/>
      <c r="D18" s="93"/>
      <c r="E18" s="92"/>
      <c r="F18" s="61"/>
      <c r="G18" s="93"/>
      <c r="H18" s="92"/>
      <c r="I18" s="61"/>
      <c r="J18" s="93"/>
      <c r="K18" s="92"/>
      <c r="L18" s="61"/>
      <c r="M18" s="93"/>
      <c r="N18" s="94"/>
      <c r="O18" s="61"/>
      <c r="P18" s="95"/>
      <c r="Q18" s="96"/>
      <c r="R18" s="60"/>
      <c r="S18" s="95"/>
      <c r="T18" s="97"/>
      <c r="U18" s="59"/>
      <c r="V18" s="59"/>
      <c r="W18" s="98"/>
      <c r="X18" s="58"/>
      <c r="Y18" s="58"/>
      <c r="Z18" s="99"/>
      <c r="AA18" s="57"/>
      <c r="AB18" s="57"/>
      <c r="AC18" s="100"/>
      <c r="AD18" s="57">
        <f t="shared" si="0"/>
        <v>0</v>
      </c>
      <c r="AE18" s="101"/>
      <c r="AF18" s="57"/>
      <c r="AG18" s="57">
        <f t="shared" si="1"/>
        <v>0</v>
      </c>
      <c r="AH18" s="57"/>
      <c r="AI18" s="99"/>
      <c r="AJ18" s="57">
        <f t="shared" si="2"/>
        <v>0</v>
      </c>
      <c r="AK18" s="93"/>
      <c r="AL18" s="158"/>
      <c r="AM18" s="159">
        <f t="shared" si="3"/>
        <v>-29000000</v>
      </c>
      <c r="AN18" s="160"/>
    </row>
    <row r="19" spans="1:40" ht="30" customHeight="1" x14ac:dyDescent="0.15">
      <c r="A19" s="62"/>
      <c r="B19" s="92"/>
      <c r="C19" s="89"/>
      <c r="D19" s="93"/>
      <c r="E19" s="92"/>
      <c r="F19" s="61"/>
      <c r="G19" s="93"/>
      <c r="H19" s="92"/>
      <c r="I19" s="61"/>
      <c r="J19" s="93"/>
      <c r="K19" s="92"/>
      <c r="L19" s="61"/>
      <c r="M19" s="93"/>
      <c r="N19" s="94"/>
      <c r="O19" s="61"/>
      <c r="P19" s="95"/>
      <c r="Q19" s="96"/>
      <c r="R19" s="60"/>
      <c r="S19" s="95"/>
      <c r="T19" s="97"/>
      <c r="U19" s="59"/>
      <c r="V19" s="59"/>
      <c r="W19" s="98"/>
      <c r="X19" s="58"/>
      <c r="Y19" s="58"/>
      <c r="Z19" s="99"/>
      <c r="AA19" s="57"/>
      <c r="AB19" s="57"/>
      <c r="AC19" s="100"/>
      <c r="AD19" s="57">
        <f t="shared" si="0"/>
        <v>0</v>
      </c>
      <c r="AE19" s="101"/>
      <c r="AF19" s="57"/>
      <c r="AG19" s="57">
        <f t="shared" si="1"/>
        <v>0</v>
      </c>
      <c r="AH19" s="57"/>
      <c r="AI19" s="99"/>
      <c r="AJ19" s="57">
        <f t="shared" si="2"/>
        <v>0</v>
      </c>
      <c r="AK19" s="93"/>
      <c r="AL19" s="158"/>
      <c r="AM19" s="159">
        <f t="shared" si="3"/>
        <v>-29000000</v>
      </c>
      <c r="AN19" s="160"/>
    </row>
    <row r="20" spans="1:40" ht="30" customHeight="1" x14ac:dyDescent="0.15">
      <c r="A20" s="62"/>
      <c r="B20" s="92"/>
      <c r="C20" s="89"/>
      <c r="D20" s="93"/>
      <c r="E20" s="92"/>
      <c r="F20" s="61"/>
      <c r="G20" s="93"/>
      <c r="H20" s="92"/>
      <c r="I20" s="61"/>
      <c r="J20" s="93"/>
      <c r="K20" s="92"/>
      <c r="L20" s="61"/>
      <c r="M20" s="93"/>
      <c r="N20" s="94"/>
      <c r="O20" s="61"/>
      <c r="P20" s="95"/>
      <c r="Q20" s="96"/>
      <c r="R20" s="60"/>
      <c r="S20" s="95"/>
      <c r="T20" s="97"/>
      <c r="U20" s="59"/>
      <c r="V20" s="59"/>
      <c r="W20" s="98"/>
      <c r="X20" s="58"/>
      <c r="Y20" s="58"/>
      <c r="Z20" s="99"/>
      <c r="AA20" s="57"/>
      <c r="AB20" s="57"/>
      <c r="AC20" s="100"/>
      <c r="AD20" s="57">
        <f t="shared" si="0"/>
        <v>0</v>
      </c>
      <c r="AE20" s="101"/>
      <c r="AF20" s="57"/>
      <c r="AG20" s="57">
        <f t="shared" si="1"/>
        <v>0</v>
      </c>
      <c r="AH20" s="57"/>
      <c r="AI20" s="99"/>
      <c r="AJ20" s="57">
        <f t="shared" si="2"/>
        <v>0</v>
      </c>
      <c r="AK20" s="93"/>
      <c r="AL20" s="158"/>
      <c r="AM20" s="159">
        <f t="shared" si="3"/>
        <v>-29000000</v>
      </c>
      <c r="AN20" s="160"/>
    </row>
    <row r="21" spans="1:40" ht="30" customHeight="1" x14ac:dyDescent="0.15">
      <c r="A21" s="62"/>
      <c r="B21" s="92"/>
      <c r="C21" s="89"/>
      <c r="D21" s="93"/>
      <c r="E21" s="92"/>
      <c r="F21" s="61"/>
      <c r="G21" s="93"/>
      <c r="H21" s="92"/>
      <c r="I21" s="61"/>
      <c r="J21" s="93"/>
      <c r="K21" s="92"/>
      <c r="L21" s="61"/>
      <c r="M21" s="93"/>
      <c r="N21" s="94"/>
      <c r="O21" s="61"/>
      <c r="P21" s="95"/>
      <c r="Q21" s="96"/>
      <c r="R21" s="60"/>
      <c r="S21" s="95"/>
      <c r="T21" s="97"/>
      <c r="U21" s="59"/>
      <c r="V21" s="59"/>
      <c r="W21" s="98"/>
      <c r="X21" s="58"/>
      <c r="Y21" s="58"/>
      <c r="Z21" s="99"/>
      <c r="AA21" s="57"/>
      <c r="AB21" s="57"/>
      <c r="AC21" s="100"/>
      <c r="AD21" s="57">
        <f t="shared" si="0"/>
        <v>0</v>
      </c>
      <c r="AE21" s="101"/>
      <c r="AF21" s="57"/>
      <c r="AG21" s="57">
        <f t="shared" si="1"/>
        <v>0</v>
      </c>
      <c r="AH21" s="57"/>
      <c r="AI21" s="99"/>
      <c r="AJ21" s="57">
        <f t="shared" si="2"/>
        <v>0</v>
      </c>
      <c r="AK21" s="93"/>
      <c r="AL21" s="158"/>
      <c r="AM21" s="159">
        <f t="shared" si="3"/>
        <v>-29000000</v>
      </c>
      <c r="AN21" s="160"/>
    </row>
    <row r="22" spans="1:40" ht="30" customHeight="1" thickBot="1" x14ac:dyDescent="0.2">
      <c r="A22" s="62"/>
      <c r="B22" s="92"/>
      <c r="C22" s="89"/>
      <c r="D22" s="93"/>
      <c r="E22" s="92"/>
      <c r="F22" s="61"/>
      <c r="G22" s="93"/>
      <c r="H22" s="92"/>
      <c r="I22" s="61"/>
      <c r="J22" s="93"/>
      <c r="K22" s="92"/>
      <c r="L22" s="61"/>
      <c r="M22" s="93"/>
      <c r="N22" s="94"/>
      <c r="O22" s="61"/>
      <c r="P22" s="95"/>
      <c r="Q22" s="96"/>
      <c r="R22" s="60"/>
      <c r="S22" s="95"/>
      <c r="T22" s="97"/>
      <c r="U22" s="59"/>
      <c r="V22" s="59"/>
      <c r="W22" s="98"/>
      <c r="X22" s="58"/>
      <c r="Y22" s="58"/>
      <c r="Z22" s="99"/>
      <c r="AA22" s="57"/>
      <c r="AB22" s="57"/>
      <c r="AC22" s="100"/>
      <c r="AD22" s="57">
        <f t="shared" si="0"/>
        <v>0</v>
      </c>
      <c r="AE22" s="101"/>
      <c r="AF22" s="57"/>
      <c r="AG22" s="57">
        <f t="shared" si="1"/>
        <v>0</v>
      </c>
      <c r="AH22" s="57"/>
      <c r="AI22" s="99"/>
      <c r="AJ22" s="57">
        <f t="shared" si="2"/>
        <v>0</v>
      </c>
      <c r="AK22" s="93"/>
      <c r="AL22" s="158"/>
      <c r="AM22" s="159">
        <f t="shared" si="3"/>
        <v>-29000000</v>
      </c>
      <c r="AN22" s="160"/>
    </row>
    <row r="23" spans="1:40" ht="30" customHeight="1" thickTop="1" thickBot="1" x14ac:dyDescent="0.2">
      <c r="A23" s="161"/>
      <c r="B23" s="162"/>
      <c r="C23" s="226"/>
      <c r="D23" s="163"/>
      <c r="E23" s="162"/>
      <c r="F23" s="164"/>
      <c r="G23" s="163"/>
      <c r="H23" s="162"/>
      <c r="I23" s="164"/>
      <c r="J23" s="163"/>
      <c r="K23" s="162"/>
      <c r="L23" s="164"/>
      <c r="M23" s="163"/>
      <c r="N23" s="165"/>
      <c r="O23" s="164"/>
      <c r="P23" s="166"/>
      <c r="Q23" s="163"/>
      <c r="R23" s="167"/>
      <c r="S23" s="166"/>
      <c r="T23" s="163"/>
      <c r="U23" s="168">
        <f>SUBTOTAL(9,U7:U22)</f>
        <v>48000000</v>
      </c>
      <c r="V23" s="168"/>
      <c r="W23" s="169"/>
      <c r="X23" s="168">
        <f>SUBTOTAL(9,X7:X22)</f>
        <v>77000000</v>
      </c>
      <c r="Y23" s="168"/>
      <c r="Z23" s="169"/>
      <c r="AA23" s="168">
        <f>SUBTOTAL(9,AA7:AA22)</f>
        <v>71500000</v>
      </c>
      <c r="AB23" s="170"/>
      <c r="AC23" s="171"/>
      <c r="AD23" s="168">
        <f>SUBTOTAL(9,AD7:AD22)</f>
        <v>71500000</v>
      </c>
      <c r="AE23" s="172"/>
      <c r="AF23" s="170"/>
      <c r="AG23" s="168">
        <f>SUBTOTAL(9,AG7:AG22)</f>
        <v>0</v>
      </c>
      <c r="AH23" s="170"/>
      <c r="AI23" s="173"/>
      <c r="AJ23" s="168">
        <f>SUBTOTAL(9,AJ7:AJ22)</f>
        <v>5500000</v>
      </c>
      <c r="AK23" s="163"/>
      <c r="AL23" s="162"/>
      <c r="AM23" s="168"/>
      <c r="AN23" s="174"/>
    </row>
  </sheetData>
  <sheetProtection algorithmName="SHA-512" hashValue="VZtL96aOjPYx/JKPr9MG4eS2mPv/uaZ3PqLNzJiB31/JyOcghMjQn0v1sCcjy9ey5a1+FK098RCjVd7/3TRzxQ==" saltValue="HHIBkwtgFKfqa7AXwgEB0Q==" spinCount="100000" sheet="1" formatRows="0" insertRows="0" deleteRows="0"/>
  <autoFilter ref="C6:AJ23" xr:uid="{00000000-0009-0000-0000-000001000000}"/>
  <mergeCells count="17">
    <mergeCell ref="U4:U5"/>
    <mergeCell ref="X4:X5"/>
    <mergeCell ref="AM4:AM5"/>
    <mergeCell ref="AF5:AH5"/>
    <mergeCell ref="A4:A5"/>
    <mergeCell ref="C4:C5"/>
    <mergeCell ref="F4:F5"/>
    <mergeCell ref="I4:I5"/>
    <mergeCell ref="L4:O5"/>
    <mergeCell ref="R4:R5"/>
    <mergeCell ref="AA1:AD1"/>
    <mergeCell ref="AG1:AM1"/>
    <mergeCell ref="E2:I2"/>
    <mergeCell ref="J2:N2"/>
    <mergeCell ref="O2:X2"/>
    <mergeCell ref="AA2:AD2"/>
    <mergeCell ref="AG2:AM2"/>
  </mergeCells>
  <phoneticPr fontId="1"/>
  <dataValidations disablePrompts="1" count="6">
    <dataValidation type="list" allowBlank="1" showInputMessage="1" showErrorMessage="1" sqref="O7:O23" xr:uid="{00000000-0002-0000-0100-000000000000}">
      <formula1>INDIRECT($L7)</formula1>
    </dataValidation>
    <dataValidation type="list" allowBlank="1" showInputMessage="1" showErrorMessage="1" sqref="R7:R23" xr:uid="{00000000-0002-0000-0100-000001000000}">
      <formula1>種別</formula1>
    </dataValidation>
    <dataValidation type="list" allowBlank="1" showInputMessage="1" showErrorMessage="1" sqref="L7:L23" xr:uid="{00000000-0002-0000-0100-000002000000}">
      <formula1>経理区分</formula1>
    </dataValidation>
    <dataValidation type="list" allowBlank="1" showInputMessage="1" showErrorMessage="1" sqref="O2:X2" xr:uid="{00000000-0002-0000-0100-000003000000}">
      <formula1>INDIRECT($E$2)</formula1>
    </dataValidation>
    <dataValidation type="list" allowBlank="1" showInputMessage="1" showErrorMessage="1" sqref="E2:I2" xr:uid="{00000000-0002-0000-0100-000004000000}">
      <formula1>助成区分</formula1>
    </dataValidation>
    <dataValidation type="custom" allowBlank="1" showInputMessage="1" showErrorMessage="1" sqref="AG7:AG22 AJ7:AJ22 AM7:AM22" xr:uid="{00000000-0002-0000-0100-000005000000}">
      <formula1>""</formula1>
    </dataValidation>
  </dataValidations>
  <printOptions horizontalCentered="1"/>
  <pageMargins left="0.39370078740157483" right="0.39370078740157483" top="0.78740157480314965" bottom="0.39370078740157483" header="0.51181102362204722" footer="0.19685039370078741"/>
  <pageSetup paperSize="9" scale="79" fitToHeight="0" orientation="landscape" cellComments="asDisplayed" r:id="rId1"/>
  <headerFooter>
    <oddHeader>&amp;C&amp;"ＭＳ ゴシック,太字"&amp;16スポーツ振興くじ助成事業収支簿</oddHeader>
    <oddFooter>&amp;C&amp;P</oddFooter>
  </headerFooter>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97"/>
  <sheetViews>
    <sheetView view="pageBreakPreview" zoomScaleNormal="100" zoomScaleSheetLayoutView="100" workbookViewId="0">
      <selection activeCell="K5" sqref="K5"/>
    </sheetView>
  </sheetViews>
  <sheetFormatPr defaultColWidth="15.5703125" defaultRowHeight="15" customHeight="1" x14ac:dyDescent="0.15"/>
  <cols>
    <col min="1" max="1" width="0.85546875" style="293" customWidth="1"/>
    <col min="2" max="2" width="17.5703125" style="293" customWidth="1"/>
    <col min="3" max="5" width="13.28515625" style="293" customWidth="1"/>
    <col min="6" max="7" width="12.7109375" style="293" customWidth="1"/>
    <col min="8" max="8" width="10.28515625" style="293" bestFit="1" customWidth="1"/>
    <col min="9" max="9" width="9.7109375" style="293" customWidth="1"/>
    <col min="10" max="10" width="0.85546875" style="289" customWidth="1"/>
    <col min="11" max="12" width="15.5703125" style="289" customWidth="1"/>
    <col min="13" max="16384" width="15.5703125" style="289"/>
  </cols>
  <sheetData>
    <row r="1" spans="1:12" ht="20.25" customHeight="1" x14ac:dyDescent="0.15">
      <c r="A1" s="287"/>
      <c r="B1" s="327" t="s">
        <v>124</v>
      </c>
      <c r="C1" s="327"/>
      <c r="D1" s="327"/>
      <c r="E1" s="327"/>
      <c r="F1" s="327"/>
      <c r="G1" s="327"/>
      <c r="H1" s="327"/>
      <c r="I1" s="327"/>
      <c r="J1" s="327"/>
    </row>
    <row r="2" spans="1:12" ht="20.25" customHeight="1" x14ac:dyDescent="0.15">
      <c r="A2" s="63"/>
      <c r="B2" s="63"/>
      <c r="C2" s="63"/>
      <c r="D2" s="63"/>
      <c r="E2" s="63"/>
      <c r="F2" s="63"/>
      <c r="G2" s="63"/>
      <c r="H2" s="63"/>
      <c r="I2" s="63"/>
      <c r="J2" s="288"/>
    </row>
    <row r="3" spans="1:12" s="293" customFormat="1" ht="20.25" customHeight="1" x14ac:dyDescent="0.15">
      <c r="A3" s="290"/>
      <c r="B3" s="291" t="s">
        <v>85</v>
      </c>
      <c r="C3" s="404" t="str">
        <f>IF(収支簿!AG1="","",収支簿!AG1)</f>
        <v/>
      </c>
      <c r="D3" s="405"/>
      <c r="E3" s="406"/>
      <c r="F3" s="63"/>
      <c r="G3" s="290"/>
      <c r="H3" s="290"/>
      <c r="I3" s="290"/>
      <c r="J3" s="292"/>
    </row>
    <row r="4" spans="1:12" s="293" customFormat="1" ht="20.25" customHeight="1" x14ac:dyDescent="0.15">
      <c r="A4" s="407"/>
      <c r="B4" s="291" t="s">
        <v>86</v>
      </c>
      <c r="C4" s="404" t="str">
        <f>IF(収支簿!O2="","",収支簿!O2)</f>
        <v/>
      </c>
      <c r="D4" s="405"/>
      <c r="E4" s="406"/>
      <c r="F4" s="294"/>
      <c r="G4" s="295"/>
      <c r="H4" s="296"/>
      <c r="I4" s="296"/>
      <c r="J4" s="292"/>
    </row>
    <row r="5" spans="1:12" s="293" customFormat="1" ht="20.25" customHeight="1" x14ac:dyDescent="0.15">
      <c r="A5" s="407"/>
      <c r="B5" s="291" t="s">
        <v>106</v>
      </c>
      <c r="C5" s="404" t="str">
        <f>IF(収支簿!AG2="","",収支簿!AG2)</f>
        <v/>
      </c>
      <c r="D5" s="405"/>
      <c r="E5" s="406"/>
      <c r="F5" s="294"/>
      <c r="G5" s="295"/>
      <c r="H5" s="296"/>
      <c r="I5" s="296"/>
      <c r="J5" s="292"/>
    </row>
    <row r="6" spans="1:12" s="293" customFormat="1" ht="20.25" customHeight="1" x14ac:dyDescent="0.15">
      <c r="A6" s="407"/>
      <c r="B6" s="297"/>
      <c r="C6" s="290"/>
      <c r="D6" s="290"/>
      <c r="E6" s="290"/>
      <c r="F6" s="63"/>
      <c r="G6" s="63"/>
      <c r="H6" s="63"/>
      <c r="I6" s="63"/>
      <c r="J6" s="292"/>
    </row>
    <row r="7" spans="1:12" s="293" customFormat="1" ht="20.25" customHeight="1" thickBot="1" x14ac:dyDescent="0.2">
      <c r="A7" s="407"/>
      <c r="B7" s="297"/>
      <c r="C7" s="290"/>
      <c r="D7" s="290"/>
      <c r="E7" s="64" t="s">
        <v>110</v>
      </c>
      <c r="F7" s="63"/>
      <c r="G7" s="63"/>
      <c r="H7" s="63"/>
      <c r="I7" s="64" t="s">
        <v>110</v>
      </c>
      <c r="J7" s="292"/>
    </row>
    <row r="8" spans="1:12" s="293" customFormat="1" ht="18.75" customHeight="1" x14ac:dyDescent="0.15">
      <c r="A8" s="407"/>
      <c r="B8" s="408" t="s">
        <v>88</v>
      </c>
      <c r="C8" s="410" t="s">
        <v>84</v>
      </c>
      <c r="D8" s="412" t="s">
        <v>102</v>
      </c>
      <c r="E8" s="414" t="s">
        <v>89</v>
      </c>
      <c r="F8" s="65"/>
      <c r="G8" s="392" t="s">
        <v>111</v>
      </c>
      <c r="H8" s="393"/>
      <c r="I8" s="394"/>
      <c r="J8" s="292"/>
    </row>
    <row r="9" spans="1:12" s="293" customFormat="1" ht="18.75" customHeight="1" x14ac:dyDescent="0.15">
      <c r="A9" s="407"/>
      <c r="B9" s="409"/>
      <c r="C9" s="411"/>
      <c r="D9" s="413"/>
      <c r="E9" s="415"/>
      <c r="F9" s="65"/>
      <c r="G9" s="395"/>
      <c r="H9" s="396"/>
      <c r="I9" s="397"/>
      <c r="J9" s="292"/>
    </row>
    <row r="10" spans="1:12" s="293" customFormat="1" ht="24.95" customHeight="1" x14ac:dyDescent="0.15">
      <c r="A10" s="407"/>
      <c r="B10" s="298" t="s">
        <v>101</v>
      </c>
      <c r="C10" s="66"/>
      <c r="D10" s="67">
        <f>E10-C10</f>
        <v>0</v>
      </c>
      <c r="E10" s="83">
        <f>SUMIF(収支簿!$L$7:$L$3095,$B10,収支簿!$U$7:$U$3095)</f>
        <v>0</v>
      </c>
      <c r="F10" s="68"/>
      <c r="G10" s="69" t="s">
        <v>112</v>
      </c>
      <c r="H10" s="398"/>
      <c r="I10" s="399"/>
      <c r="J10" s="292"/>
      <c r="K10" s="293" t="e">
        <f>G22*VLOOKUP($C$4,【削除禁止】収支簿データ!C2:D14,2,0)</f>
        <v>#N/A</v>
      </c>
      <c r="L10" s="293" t="s">
        <v>105</v>
      </c>
    </row>
    <row r="11" spans="1:12" s="293" customFormat="1" ht="24.95" customHeight="1" x14ac:dyDescent="0.15">
      <c r="A11" s="407"/>
      <c r="B11" s="299" t="s">
        <v>14</v>
      </c>
      <c r="C11" s="66"/>
      <c r="D11" s="67">
        <f>E11-C11</f>
        <v>0</v>
      </c>
      <c r="E11" s="83">
        <f>SUMIF(収支簿!$L$7:$L$3095,$B11,収支簿!$U$7:$U$3095)</f>
        <v>0</v>
      </c>
      <c r="F11" s="65"/>
      <c r="G11" s="69" t="s">
        <v>113</v>
      </c>
      <c r="H11" s="400">
        <f>SUMIF(収支簿!$O$7:$O$3095,【削除禁止】収支簿データ!$B19,収支簿!$U$7:$U$3095)</f>
        <v>0</v>
      </c>
      <c r="I11" s="401"/>
      <c r="J11" s="292"/>
    </row>
    <row r="12" spans="1:12" s="293" customFormat="1" ht="24.95" customHeight="1" thickBot="1" x14ac:dyDescent="0.2">
      <c r="A12" s="407"/>
      <c r="B12" s="298" t="s">
        <v>103</v>
      </c>
      <c r="C12" s="66"/>
      <c r="D12" s="67">
        <f>E12-C12</f>
        <v>0</v>
      </c>
      <c r="E12" s="83">
        <f>SUMIF(収支簿!$L$7:$L$3095,$B12,収支簿!$U$7:$U$3095)</f>
        <v>0</v>
      </c>
      <c r="F12" s="65"/>
      <c r="G12" s="70" t="s">
        <v>114</v>
      </c>
      <c r="H12" s="402">
        <f>E10-H11</f>
        <v>0</v>
      </c>
      <c r="I12" s="403"/>
      <c r="J12" s="292"/>
    </row>
    <row r="13" spans="1:12" s="293" customFormat="1" ht="24.95" customHeight="1" x14ac:dyDescent="0.15">
      <c r="A13" s="407"/>
      <c r="B13" s="300" t="s">
        <v>90</v>
      </c>
      <c r="C13" s="72"/>
      <c r="D13" s="73">
        <f>E13-C13</f>
        <v>0</v>
      </c>
      <c r="E13" s="85">
        <f>E22-SUM(E10:E12)</f>
        <v>0</v>
      </c>
      <c r="F13" s="65"/>
      <c r="G13" s="74"/>
      <c r="H13" s="75"/>
      <c r="I13" s="76"/>
      <c r="J13" s="292"/>
    </row>
    <row r="14" spans="1:12" s="293" customFormat="1" ht="24.95" customHeight="1" thickBot="1" x14ac:dyDescent="0.2">
      <c r="A14" s="407"/>
      <c r="B14" s="301" t="s">
        <v>91</v>
      </c>
      <c r="C14" s="77">
        <f>SUM(C10:C13)</f>
        <v>0</v>
      </c>
      <c r="D14" s="78">
        <f>SUM(D10:D13)</f>
        <v>0</v>
      </c>
      <c r="E14" s="79">
        <f>SUM(E10:E13)</f>
        <v>0</v>
      </c>
      <c r="F14" s="80"/>
      <c r="G14" s="81"/>
      <c r="H14" s="81"/>
      <c r="I14" s="81"/>
      <c r="J14" s="292"/>
    </row>
    <row r="15" spans="1:12" s="293" customFormat="1" ht="20.25" customHeight="1" x14ac:dyDescent="0.15">
      <c r="A15" s="407"/>
      <c r="B15" s="297"/>
      <c r="C15" s="295"/>
      <c r="D15" s="295"/>
      <c r="E15" s="295"/>
      <c r="F15" s="82"/>
      <c r="G15" s="82"/>
      <c r="H15" s="82"/>
      <c r="I15" s="82"/>
      <c r="J15" s="292"/>
    </row>
    <row r="16" spans="1:12" s="293" customFormat="1" ht="20.25" customHeight="1" thickBot="1" x14ac:dyDescent="0.2">
      <c r="A16" s="407"/>
      <c r="B16" s="297"/>
      <c r="C16" s="295"/>
      <c r="D16" s="295"/>
      <c r="E16" s="295"/>
      <c r="F16" s="82"/>
      <c r="G16" s="82"/>
      <c r="H16" s="302"/>
      <c r="I16" s="302" t="s">
        <v>87</v>
      </c>
      <c r="J16" s="292"/>
    </row>
    <row r="17" spans="1:10" s="293" customFormat="1" ht="18.75" customHeight="1" x14ac:dyDescent="0.15">
      <c r="A17" s="407"/>
      <c r="B17" s="420" t="s">
        <v>92</v>
      </c>
      <c r="C17" s="422" t="s">
        <v>84</v>
      </c>
      <c r="D17" s="424" t="s">
        <v>102</v>
      </c>
      <c r="E17" s="426" t="s">
        <v>89</v>
      </c>
      <c r="F17" s="428" t="s">
        <v>109</v>
      </c>
      <c r="G17" s="429"/>
      <c r="H17" s="388" t="s">
        <v>93</v>
      </c>
      <c r="I17" s="389"/>
      <c r="J17" s="292"/>
    </row>
    <row r="18" spans="1:10" s="293" customFormat="1" ht="18.75" customHeight="1" x14ac:dyDescent="0.15">
      <c r="A18" s="407"/>
      <c r="B18" s="421"/>
      <c r="C18" s="423"/>
      <c r="D18" s="425"/>
      <c r="E18" s="427"/>
      <c r="F18" s="303" t="s">
        <v>107</v>
      </c>
      <c r="G18" s="304" t="s">
        <v>108</v>
      </c>
      <c r="H18" s="390"/>
      <c r="I18" s="391"/>
      <c r="J18" s="292"/>
    </row>
    <row r="19" spans="1:10" s="293" customFormat="1" ht="24.95" customHeight="1" x14ac:dyDescent="0.15">
      <c r="A19" s="407"/>
      <c r="B19" s="299" t="s">
        <v>94</v>
      </c>
      <c r="C19" s="66"/>
      <c r="D19" s="67">
        <f>E19-C19</f>
        <v>0</v>
      </c>
      <c r="E19" s="83">
        <f>SUMIF(収支簿!$L$7:$L$3095,$B19,収支簿!$X$7:$X$3095)</f>
        <v>0</v>
      </c>
      <c r="F19" s="84">
        <f>SUMIF(収支簿!$L$7:$L$3095,$B19,収支簿!$AA$7:$AA$3095)</f>
        <v>0</v>
      </c>
      <c r="G19" s="285">
        <f>SUMIF(収支簿!$L$7:$L$3095,$B19,収支簿!$AD$7:$AD$3095)</f>
        <v>0</v>
      </c>
      <c r="H19" s="384">
        <f>SUMIF(収支簿!$L$7:$L$3095,$B19,収支簿!$AJ$7:$AJ$3095)</f>
        <v>0</v>
      </c>
      <c r="I19" s="385"/>
      <c r="J19" s="292"/>
    </row>
    <row r="20" spans="1:10" s="293" customFormat="1" ht="24.95" customHeight="1" x14ac:dyDescent="0.15">
      <c r="A20" s="407"/>
      <c r="B20" s="299" t="s">
        <v>95</v>
      </c>
      <c r="C20" s="66"/>
      <c r="D20" s="67">
        <f>E20-C20</f>
        <v>0</v>
      </c>
      <c r="E20" s="83">
        <f>SUMIF(収支簿!$L$7:$L$3095,$B20,収支簿!$X$7:$X$3095)</f>
        <v>0</v>
      </c>
      <c r="F20" s="84">
        <f>SUMIF(収支簿!$L$7:$L$3095,$B20,収支簿!$AA$7:$AA$3095)</f>
        <v>0</v>
      </c>
      <c r="G20" s="285">
        <f>SUMIF(収支簿!$L$7:$L$3095,$B20,収支簿!$AD$7:$AD$3095)</f>
        <v>0</v>
      </c>
      <c r="H20" s="386">
        <f>SUMIF(収支簿!$L$7:$L$3095,$B20,収支簿!$AJ$7:$AJ$3095)</f>
        <v>0</v>
      </c>
      <c r="I20" s="387"/>
      <c r="J20" s="292"/>
    </row>
    <row r="21" spans="1:10" s="293" customFormat="1" ht="24.95" customHeight="1" x14ac:dyDescent="0.15">
      <c r="A21" s="407"/>
      <c r="B21" s="71" t="str">
        <f>IF(収支簿!$E$2=【削除禁止】収支簿データ!$A$2,"附帯設備費"," ")</f>
        <v xml:space="preserve"> </v>
      </c>
      <c r="C21" s="72"/>
      <c r="D21" s="73">
        <f>E21-C21</f>
        <v>0</v>
      </c>
      <c r="E21" s="85">
        <f>SUMIF(収支簿!$L$7:$L$3095,$B21,収支簿!$X$7:$X$3095)</f>
        <v>0</v>
      </c>
      <c r="F21" s="86">
        <f>SUMIF(収支簿!$L$7:$L$3095,$B21,収支簿!$AA$7:$AA$3095)</f>
        <v>0</v>
      </c>
      <c r="G21" s="87">
        <f>SUMIF(収支簿!$L$7:$L$3095,$B21,収支簿!$AD$7:$AD$3095)</f>
        <v>0</v>
      </c>
      <c r="H21" s="416">
        <f>SUMIF(収支簿!$L$7:$L$3095,$B21,収支簿!$AJ$7:$AJ$3095)</f>
        <v>0</v>
      </c>
      <c r="I21" s="417"/>
      <c r="J21" s="292"/>
    </row>
    <row r="22" spans="1:10" s="293" customFormat="1" ht="24.95" customHeight="1" thickBot="1" x14ac:dyDescent="0.2">
      <c r="A22" s="407"/>
      <c r="B22" s="301" t="s">
        <v>91</v>
      </c>
      <c r="C22" s="77">
        <f t="shared" ref="C22:H22" si="0">SUM(C19:C21)</f>
        <v>0</v>
      </c>
      <c r="D22" s="78">
        <f t="shared" si="0"/>
        <v>0</v>
      </c>
      <c r="E22" s="79">
        <f t="shared" si="0"/>
        <v>0</v>
      </c>
      <c r="F22" s="88">
        <f t="shared" si="0"/>
        <v>0</v>
      </c>
      <c r="G22" s="286">
        <f t="shared" si="0"/>
        <v>0</v>
      </c>
      <c r="H22" s="418">
        <f t="shared" si="0"/>
        <v>0</v>
      </c>
      <c r="I22" s="419"/>
      <c r="J22" s="292"/>
    </row>
    <row r="23" spans="1:10" s="293" customFormat="1" ht="3.95" customHeight="1" x14ac:dyDescent="0.15">
      <c r="A23" s="292"/>
      <c r="B23" s="292"/>
      <c r="C23" s="292"/>
      <c r="D23" s="292"/>
      <c r="E23" s="292"/>
      <c r="F23" s="292"/>
      <c r="G23" s="305"/>
      <c r="H23" s="305"/>
      <c r="I23" s="306"/>
      <c r="J23" s="292"/>
    </row>
    <row r="24" spans="1:10" s="293" customFormat="1" ht="13.5" x14ac:dyDescent="0.15"/>
    <row r="25" spans="1:10" s="293" customFormat="1" ht="13.5" x14ac:dyDescent="0.15">
      <c r="B25" s="310" t="s">
        <v>123</v>
      </c>
      <c r="C25" s="311">
        <f>C14-C22</f>
        <v>0</v>
      </c>
      <c r="D25" s="311">
        <f>D14-D22</f>
        <v>0</v>
      </c>
      <c r="E25" s="311">
        <f>E14-E22</f>
        <v>0</v>
      </c>
    </row>
    <row r="26" spans="1:10" s="293" customFormat="1" ht="13.5" x14ac:dyDescent="0.15"/>
    <row r="27" spans="1:10" s="293" customFormat="1" ht="13.5" x14ac:dyDescent="0.15"/>
    <row r="28" spans="1:10" s="293" customFormat="1" ht="13.5" x14ac:dyDescent="0.15"/>
    <row r="29" spans="1:10" s="293" customFormat="1" ht="13.5" x14ac:dyDescent="0.15"/>
    <row r="30" spans="1:10" s="293" customFormat="1" ht="13.5" x14ac:dyDescent="0.15"/>
    <row r="31" spans="1:10" s="293" customFormat="1" ht="13.5" x14ac:dyDescent="0.15"/>
    <row r="32" spans="1:10" s="293" customFormat="1" ht="13.5" x14ac:dyDescent="0.15"/>
    <row r="33" spans="2:2" s="293" customFormat="1" ht="13.5" x14ac:dyDescent="0.15"/>
    <row r="34" spans="2:2" s="293" customFormat="1" ht="13.5" x14ac:dyDescent="0.15"/>
    <row r="35" spans="2:2" s="293" customFormat="1" ht="13.5" x14ac:dyDescent="0.15"/>
    <row r="36" spans="2:2" s="293" customFormat="1" ht="13.5" x14ac:dyDescent="0.15"/>
    <row r="37" spans="2:2" s="293" customFormat="1" ht="13.5" x14ac:dyDescent="0.15"/>
    <row r="38" spans="2:2" s="293" customFormat="1" ht="13.5" x14ac:dyDescent="0.15"/>
    <row r="39" spans="2:2" s="293" customFormat="1" ht="13.5" x14ac:dyDescent="0.15"/>
    <row r="40" spans="2:2" s="293" customFormat="1" ht="13.5" x14ac:dyDescent="0.15"/>
    <row r="41" spans="2:2" s="293" customFormat="1" ht="13.5" x14ac:dyDescent="0.15"/>
    <row r="42" spans="2:2" s="293" customFormat="1" ht="13.5" x14ac:dyDescent="0.15"/>
    <row r="43" spans="2:2" s="293" customFormat="1" ht="13.5" x14ac:dyDescent="0.15"/>
    <row r="44" spans="2:2" s="293" customFormat="1" ht="13.5" x14ac:dyDescent="0.15">
      <c r="B44" s="307"/>
    </row>
    <row r="97" spans="1:1" ht="15" customHeight="1" x14ac:dyDescent="0.15">
      <c r="A97" s="307"/>
    </row>
  </sheetData>
  <sheetProtection algorithmName="SHA-512" hashValue="zje1lTgu3Avarqd5Pmu4DXwQB5t2YoU1yQ6dlvOZgHDbse/+ubE+IFhgRr0bVkTI29Vmt86XOt557Ix2zbRGJQ==" saltValue="1JtDzsRVoPMQV40nwqLbnQ==" spinCount="100000" sheet="1" objects="1" scenarios="1"/>
  <mergeCells count="23">
    <mergeCell ref="B1:J1"/>
    <mergeCell ref="C3:E3"/>
    <mergeCell ref="A4:A22"/>
    <mergeCell ref="C4:E4"/>
    <mergeCell ref="C5:E5"/>
    <mergeCell ref="B8:B9"/>
    <mergeCell ref="C8:C9"/>
    <mergeCell ref="D8:D9"/>
    <mergeCell ref="E8:E9"/>
    <mergeCell ref="H21:I21"/>
    <mergeCell ref="H22:I22"/>
    <mergeCell ref="B17:B18"/>
    <mergeCell ref="C17:C18"/>
    <mergeCell ref="D17:D18"/>
    <mergeCell ref="E17:E18"/>
    <mergeCell ref="F17:G17"/>
    <mergeCell ref="H19:I19"/>
    <mergeCell ref="H20:I20"/>
    <mergeCell ref="H17:I18"/>
    <mergeCell ref="G8:I9"/>
    <mergeCell ref="H10:I10"/>
    <mergeCell ref="H11:I11"/>
    <mergeCell ref="H12:I12"/>
  </mergeCells>
  <phoneticPr fontId="1"/>
  <conditionalFormatting sqref="E13">
    <cfRule type="expression" dxfId="8" priority="6" stopIfTrue="1">
      <formula>$E$13&lt;0</formula>
    </cfRule>
  </conditionalFormatting>
  <conditionalFormatting sqref="E10">
    <cfRule type="expression" dxfId="7" priority="7" stopIfTrue="1">
      <formula>E10&gt;K10</formula>
    </cfRule>
    <cfRule type="expression" dxfId="6" priority="8" stopIfTrue="1">
      <formula>E10&gt;C10</formula>
    </cfRule>
  </conditionalFormatting>
  <conditionalFormatting sqref="F22">
    <cfRule type="expression" dxfId="5" priority="4" stopIfTrue="1">
      <formula>AND(OR(C4="スポーツ競技施設等の整備", C4="学校開放事業によるスポーツ活動に供する施設等の整備"), F22&lt;10000000)</formula>
    </cfRule>
    <cfRule type="expression" dxfId="4" priority="5" stopIfTrue="1">
      <formula>AND(C4="スポーツ競技の大規模改修等", F22&lt;30000000)</formula>
    </cfRule>
  </conditionalFormatting>
  <conditionalFormatting sqref="C25">
    <cfRule type="expression" dxfId="3" priority="3">
      <formula>C25&lt;&gt;0</formula>
    </cfRule>
  </conditionalFormatting>
  <conditionalFormatting sqref="D25">
    <cfRule type="expression" dxfId="2" priority="2">
      <formula>D25&lt;&gt;0</formula>
    </cfRule>
  </conditionalFormatting>
  <conditionalFormatting sqref="E25">
    <cfRule type="expression" dxfId="1" priority="1">
      <formula>E25&lt;&gt;0</formula>
    </cfRule>
  </conditionalFormatting>
  <dataValidations count="1">
    <dataValidation imeMode="halfAlpha" allowBlank="1" showInputMessage="1" showErrorMessage="1" sqref="H10:I10 C10:C13 C19:C21" xr:uid="{00000000-0002-0000-0200-000000000000}"/>
  </dataValidations>
  <printOptions horizontalCentered="1"/>
  <pageMargins left="0.39370078740157483" right="0.39370078740157483" top="0.59055118110236227" bottom="0.19685039370078741" header="0.31496062992125984" footer="0.31496062992125984"/>
  <pageSetup paperSize="9" fitToHeight="0" orientation="portrait" cellComments="asDisplayed"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pageSetUpPr fitToPage="1"/>
  </sheetPr>
  <dimension ref="A1:AR22"/>
  <sheetViews>
    <sheetView showGridLines="0" view="pageBreakPreview" zoomScaleNormal="100" zoomScaleSheetLayoutView="100" workbookViewId="0">
      <selection activeCell="E3" sqref="E3"/>
    </sheetView>
  </sheetViews>
  <sheetFormatPr defaultColWidth="9.140625" defaultRowHeight="12" x14ac:dyDescent="0.15"/>
  <cols>
    <col min="1" max="1" width="4.7109375" style="107" customWidth="1"/>
    <col min="2" max="2" width="0.85546875" style="107" customWidth="1"/>
    <col min="3" max="3" width="10.7109375" style="107" customWidth="1"/>
    <col min="4" max="5" width="0.85546875" style="107" customWidth="1"/>
    <col min="6" max="6" width="20.7109375" style="107" customWidth="1"/>
    <col min="7" max="8" width="0.85546875" style="107" customWidth="1"/>
    <col min="9" max="9" width="20.7109375" style="107" customWidth="1"/>
    <col min="10" max="11" width="0.85546875" style="107" customWidth="1"/>
    <col min="12" max="12" width="9.7109375" style="107" customWidth="1"/>
    <col min="13" max="14" width="0.85546875" style="107" customWidth="1"/>
    <col min="15" max="15" width="9.7109375" style="107" customWidth="1"/>
    <col min="16" max="17" width="0.85546875" style="107" customWidth="1"/>
    <col min="18" max="18" width="7.7109375" style="107" bestFit="1" customWidth="1"/>
    <col min="19" max="20" width="0.85546875" style="107" customWidth="1"/>
    <col min="21" max="21" width="12.140625" style="107" customWidth="1"/>
    <col min="22" max="23" width="0.85546875" style="107" customWidth="1"/>
    <col min="24" max="24" width="12.140625" style="107" customWidth="1"/>
    <col min="25" max="26" width="0.85546875" style="107" customWidth="1"/>
    <col min="27" max="27" width="12.140625" style="107" customWidth="1"/>
    <col min="28" max="29" width="0.85546875" style="107" customWidth="1"/>
    <col min="30" max="30" width="12.140625" style="107" customWidth="1"/>
    <col min="31" max="32" width="0.85546875" style="107" customWidth="1"/>
    <col min="33" max="33" width="12.140625" style="107" customWidth="1"/>
    <col min="34" max="35" width="0.85546875" style="107" customWidth="1"/>
    <col min="36" max="36" width="12.140625" style="107" customWidth="1"/>
    <col min="37" max="38" width="0.85546875" style="107" customWidth="1"/>
    <col min="39" max="39" width="12.140625" style="107" customWidth="1"/>
    <col min="40" max="40" width="0.85546875" style="107" customWidth="1"/>
    <col min="41" max="41" width="6.85546875" style="107" customWidth="1"/>
    <col min="42" max="42" width="50.85546875" style="109" customWidth="1"/>
    <col min="43" max="43" width="44.140625" style="109" customWidth="1"/>
    <col min="44" max="44" width="29.7109375" style="109" customWidth="1"/>
    <col min="45" max="49" width="12.7109375" style="107" customWidth="1"/>
    <col min="50" max="16384" width="9.140625" style="107"/>
  </cols>
  <sheetData>
    <row r="1" spans="1:40" ht="32.1" customHeight="1" x14ac:dyDescent="0.15">
      <c r="A1" s="175"/>
      <c r="B1" s="175"/>
      <c r="C1" s="175"/>
      <c r="D1" s="175"/>
      <c r="E1" s="175"/>
      <c r="F1" s="175"/>
      <c r="G1" s="175"/>
      <c r="H1" s="175"/>
      <c r="I1" s="175"/>
      <c r="J1" s="175"/>
      <c r="K1" s="175"/>
      <c r="L1" s="175"/>
      <c r="M1" s="175"/>
      <c r="N1" s="175"/>
      <c r="O1" s="175"/>
      <c r="P1" s="175"/>
      <c r="Q1" s="175"/>
      <c r="R1" s="175"/>
      <c r="S1" s="175"/>
      <c r="T1" s="175"/>
      <c r="U1" s="175"/>
      <c r="V1" s="175"/>
      <c r="W1" s="175"/>
      <c r="X1" s="175"/>
      <c r="Y1" s="175"/>
      <c r="Z1" s="175"/>
      <c r="AA1" s="430" t="s">
        <v>74</v>
      </c>
      <c r="AB1" s="431"/>
      <c r="AC1" s="431"/>
      <c r="AD1" s="431"/>
      <c r="AE1" s="176"/>
      <c r="AF1" s="176"/>
      <c r="AG1" s="432"/>
      <c r="AH1" s="432"/>
      <c r="AI1" s="432"/>
      <c r="AJ1" s="432"/>
      <c r="AK1" s="432"/>
      <c r="AL1" s="432"/>
      <c r="AM1" s="432"/>
      <c r="AN1" s="175"/>
    </row>
    <row r="2" spans="1:40" ht="32.1" customHeight="1" x14ac:dyDescent="0.15">
      <c r="A2" s="175"/>
      <c r="B2" s="175"/>
      <c r="C2" s="177" t="s">
        <v>54</v>
      </c>
      <c r="D2" s="178"/>
      <c r="E2" s="441"/>
      <c r="F2" s="441"/>
      <c r="G2" s="441"/>
      <c r="H2" s="441"/>
      <c r="I2" s="441"/>
      <c r="J2" s="442" t="s">
        <v>30</v>
      </c>
      <c r="K2" s="443"/>
      <c r="L2" s="443"/>
      <c r="M2" s="443"/>
      <c r="N2" s="443"/>
      <c r="O2" s="441"/>
      <c r="P2" s="441"/>
      <c r="Q2" s="441"/>
      <c r="R2" s="441"/>
      <c r="S2" s="441"/>
      <c r="T2" s="441"/>
      <c r="U2" s="441"/>
      <c r="V2" s="441"/>
      <c r="W2" s="441"/>
      <c r="X2" s="441"/>
      <c r="Y2" s="179"/>
      <c r="Z2" s="180"/>
      <c r="AA2" s="430" t="s">
        <v>31</v>
      </c>
      <c r="AB2" s="431"/>
      <c r="AC2" s="431"/>
      <c r="AD2" s="431"/>
      <c r="AE2" s="176"/>
      <c r="AF2" s="176"/>
      <c r="AG2" s="438"/>
      <c r="AH2" s="438"/>
      <c r="AI2" s="438"/>
      <c r="AJ2" s="438"/>
      <c r="AK2" s="438"/>
      <c r="AL2" s="438"/>
      <c r="AM2" s="438"/>
      <c r="AN2" s="179" t="s">
        <v>5</v>
      </c>
    </row>
    <row r="3" spans="1:40" ht="6" customHeight="1" x14ac:dyDescent="0.15">
      <c r="A3" s="175"/>
      <c r="B3" s="175"/>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c r="AM3" s="175"/>
      <c r="AN3" s="175"/>
    </row>
    <row r="4" spans="1:40" x14ac:dyDescent="0.15">
      <c r="A4" s="439" t="s">
        <v>17</v>
      </c>
      <c r="B4" s="181"/>
      <c r="C4" s="448" t="s">
        <v>4</v>
      </c>
      <c r="D4" s="182"/>
      <c r="E4" s="183"/>
      <c r="F4" s="446" t="s">
        <v>6</v>
      </c>
      <c r="G4" s="182"/>
      <c r="H4" s="183"/>
      <c r="I4" s="446" t="s">
        <v>72</v>
      </c>
      <c r="J4" s="182"/>
      <c r="K4" s="183"/>
      <c r="L4" s="446" t="s">
        <v>73</v>
      </c>
      <c r="M4" s="446"/>
      <c r="N4" s="446"/>
      <c r="O4" s="446"/>
      <c r="P4" s="184"/>
      <c r="Q4" s="185"/>
      <c r="R4" s="444" t="s">
        <v>19</v>
      </c>
      <c r="S4" s="184"/>
      <c r="T4" s="186"/>
      <c r="U4" s="450" t="s">
        <v>8</v>
      </c>
      <c r="V4" s="186"/>
      <c r="W4" s="187"/>
      <c r="X4" s="452" t="s">
        <v>7</v>
      </c>
      <c r="Y4" s="188"/>
      <c r="Z4" s="188"/>
      <c r="AA4" s="188"/>
      <c r="AB4" s="188"/>
      <c r="AC4" s="188"/>
      <c r="AD4" s="188"/>
      <c r="AE4" s="188"/>
      <c r="AF4" s="189"/>
      <c r="AG4" s="188"/>
      <c r="AH4" s="188"/>
      <c r="AI4" s="189"/>
      <c r="AJ4" s="188"/>
      <c r="AK4" s="188"/>
      <c r="AL4" s="190"/>
      <c r="AM4" s="436" t="s">
        <v>16</v>
      </c>
      <c r="AN4" s="191"/>
    </row>
    <row r="5" spans="1:40" ht="12.75" thickBot="1" x14ac:dyDescent="0.2">
      <c r="A5" s="440"/>
      <c r="B5" s="192"/>
      <c r="C5" s="449"/>
      <c r="D5" s="193"/>
      <c r="E5" s="194"/>
      <c r="F5" s="447"/>
      <c r="G5" s="193"/>
      <c r="H5" s="194"/>
      <c r="I5" s="447"/>
      <c r="J5" s="193"/>
      <c r="K5" s="194"/>
      <c r="L5" s="447"/>
      <c r="M5" s="447"/>
      <c r="N5" s="447"/>
      <c r="O5" s="447"/>
      <c r="P5" s="195"/>
      <c r="Q5" s="196"/>
      <c r="R5" s="445"/>
      <c r="S5" s="195"/>
      <c r="T5" s="197"/>
      <c r="U5" s="451"/>
      <c r="V5" s="198"/>
      <c r="W5" s="199"/>
      <c r="X5" s="453"/>
      <c r="Y5" s="200"/>
      <c r="Z5" s="201"/>
      <c r="AA5" s="202" t="s">
        <v>9</v>
      </c>
      <c r="AB5" s="202"/>
      <c r="AC5" s="203"/>
      <c r="AD5" s="202" t="s">
        <v>10</v>
      </c>
      <c r="AE5" s="204"/>
      <c r="AF5" s="433" t="s">
        <v>18</v>
      </c>
      <c r="AG5" s="434"/>
      <c r="AH5" s="435"/>
      <c r="AI5" s="201"/>
      <c r="AJ5" s="202" t="s">
        <v>11</v>
      </c>
      <c r="AK5" s="205"/>
      <c r="AL5" s="206"/>
      <c r="AM5" s="437"/>
      <c r="AN5" s="207"/>
    </row>
    <row r="6" spans="1:40" ht="12.75" thickTop="1" x14ac:dyDescent="0.15">
      <c r="A6" s="208"/>
      <c r="B6" s="209"/>
      <c r="C6" s="210"/>
      <c r="D6" s="210"/>
      <c r="E6" s="211"/>
      <c r="F6" s="177"/>
      <c r="G6" s="210"/>
      <c r="H6" s="211"/>
      <c r="I6" s="177"/>
      <c r="J6" s="210"/>
      <c r="K6" s="211"/>
      <c r="L6" s="177"/>
      <c r="M6" s="177"/>
      <c r="N6" s="177"/>
      <c r="O6" s="177"/>
      <c r="P6" s="212"/>
      <c r="Q6" s="213"/>
      <c r="R6" s="214"/>
      <c r="S6" s="212"/>
      <c r="T6" s="215"/>
      <c r="U6" s="216"/>
      <c r="V6" s="215"/>
      <c r="W6" s="217"/>
      <c r="X6" s="218"/>
      <c r="Y6" s="219"/>
      <c r="Z6" s="211"/>
      <c r="AA6" s="210"/>
      <c r="AB6" s="210"/>
      <c r="AC6" s="220"/>
      <c r="AD6" s="210"/>
      <c r="AE6" s="221"/>
      <c r="AF6" s="210"/>
      <c r="AG6" s="210"/>
      <c r="AH6" s="210"/>
      <c r="AI6" s="211"/>
      <c r="AJ6" s="210"/>
      <c r="AK6" s="210"/>
      <c r="AL6" s="222"/>
      <c r="AM6" s="223"/>
      <c r="AN6" s="224"/>
    </row>
    <row r="7" spans="1:40" ht="24" customHeight="1" x14ac:dyDescent="0.15">
      <c r="A7" s="253"/>
      <c r="B7" s="102"/>
      <c r="C7" s="89"/>
      <c r="D7" s="103"/>
      <c r="E7" s="102"/>
      <c r="F7" s="90"/>
      <c r="G7" s="103"/>
      <c r="H7" s="102"/>
      <c r="I7" s="90"/>
      <c r="J7" s="103"/>
      <c r="K7" s="102"/>
      <c r="L7" s="90"/>
      <c r="M7" s="103"/>
      <c r="N7" s="104"/>
      <c r="O7" s="90"/>
      <c r="P7" s="105"/>
      <c r="Q7" s="106"/>
      <c r="R7" s="91"/>
      <c r="S7" s="105"/>
      <c r="T7" s="232"/>
      <c r="U7" s="233"/>
      <c r="V7" s="233"/>
      <c r="W7" s="234"/>
      <c r="X7" s="235"/>
      <c r="Y7" s="235"/>
      <c r="Z7" s="236"/>
      <c r="AA7" s="237"/>
      <c r="AB7" s="237"/>
      <c r="AC7" s="238"/>
      <c r="AD7" s="237">
        <f>AA7</f>
        <v>0</v>
      </c>
      <c r="AE7" s="239"/>
      <c r="AF7" s="237"/>
      <c r="AG7" s="237">
        <f t="shared" ref="AG7:AG21" si="0">AA7-AD7</f>
        <v>0</v>
      </c>
      <c r="AH7" s="237"/>
      <c r="AI7" s="236"/>
      <c r="AJ7" s="237">
        <f t="shared" ref="AJ7:AJ21" si="1">X7-AA7</f>
        <v>0</v>
      </c>
      <c r="AK7" s="240"/>
      <c r="AL7" s="241"/>
      <c r="AM7" s="242">
        <f>U7-X7</f>
        <v>0</v>
      </c>
      <c r="AN7" s="243"/>
    </row>
    <row r="8" spans="1:40" ht="24" customHeight="1" x14ac:dyDescent="0.15">
      <c r="A8" s="253"/>
      <c r="B8" s="102"/>
      <c r="C8" s="89"/>
      <c r="D8" s="103"/>
      <c r="E8" s="102"/>
      <c r="F8" s="90"/>
      <c r="G8" s="103"/>
      <c r="H8" s="102"/>
      <c r="I8" s="90"/>
      <c r="J8" s="103"/>
      <c r="K8" s="102"/>
      <c r="L8" s="90"/>
      <c r="M8" s="103"/>
      <c r="N8" s="104"/>
      <c r="O8" s="90"/>
      <c r="P8" s="105"/>
      <c r="Q8" s="106"/>
      <c r="R8" s="91"/>
      <c r="S8" s="105"/>
      <c r="T8" s="232"/>
      <c r="U8" s="233"/>
      <c r="V8" s="233"/>
      <c r="W8" s="234"/>
      <c r="X8" s="235"/>
      <c r="Y8" s="235"/>
      <c r="Z8" s="236"/>
      <c r="AA8" s="237"/>
      <c r="AB8" s="237"/>
      <c r="AC8" s="238"/>
      <c r="AD8" s="237">
        <f t="shared" ref="AD8:AD21" si="2">AA8</f>
        <v>0</v>
      </c>
      <c r="AE8" s="239"/>
      <c r="AF8" s="237"/>
      <c r="AG8" s="237">
        <f t="shared" si="0"/>
        <v>0</v>
      </c>
      <c r="AH8" s="237"/>
      <c r="AI8" s="236"/>
      <c r="AJ8" s="237">
        <f t="shared" si="1"/>
        <v>0</v>
      </c>
      <c r="AK8" s="240"/>
      <c r="AL8" s="241"/>
      <c r="AM8" s="242">
        <f>AM7+U8-X8</f>
        <v>0</v>
      </c>
      <c r="AN8" s="243"/>
    </row>
    <row r="9" spans="1:40" ht="24" customHeight="1" x14ac:dyDescent="0.15">
      <c r="A9" s="253"/>
      <c r="B9" s="102"/>
      <c r="C9" s="89"/>
      <c r="D9" s="103"/>
      <c r="E9" s="102"/>
      <c r="F9" s="90"/>
      <c r="G9" s="103"/>
      <c r="H9" s="102"/>
      <c r="I9" s="90"/>
      <c r="J9" s="103"/>
      <c r="K9" s="102"/>
      <c r="L9" s="90"/>
      <c r="M9" s="103"/>
      <c r="N9" s="104"/>
      <c r="O9" s="90"/>
      <c r="P9" s="105"/>
      <c r="Q9" s="106"/>
      <c r="R9" s="91"/>
      <c r="S9" s="105"/>
      <c r="T9" s="232"/>
      <c r="U9" s="233"/>
      <c r="V9" s="233"/>
      <c r="W9" s="234"/>
      <c r="X9" s="235"/>
      <c r="Y9" s="235"/>
      <c r="Z9" s="236"/>
      <c r="AA9" s="237"/>
      <c r="AB9" s="237"/>
      <c r="AC9" s="238"/>
      <c r="AD9" s="237">
        <f t="shared" si="2"/>
        <v>0</v>
      </c>
      <c r="AE9" s="239"/>
      <c r="AF9" s="237"/>
      <c r="AG9" s="237">
        <f t="shared" si="0"/>
        <v>0</v>
      </c>
      <c r="AH9" s="237"/>
      <c r="AI9" s="236"/>
      <c r="AJ9" s="237">
        <f>X9-AA9</f>
        <v>0</v>
      </c>
      <c r="AK9" s="240"/>
      <c r="AL9" s="241"/>
      <c r="AM9" s="242">
        <f>AM8+U9-X9</f>
        <v>0</v>
      </c>
      <c r="AN9" s="243"/>
    </row>
    <row r="10" spans="1:40" ht="24" customHeight="1" x14ac:dyDescent="0.15">
      <c r="A10" s="253"/>
      <c r="B10" s="102"/>
      <c r="C10" s="89"/>
      <c r="D10" s="103"/>
      <c r="E10" s="102"/>
      <c r="F10" s="90"/>
      <c r="G10" s="103"/>
      <c r="H10" s="102"/>
      <c r="I10" s="90"/>
      <c r="J10" s="103"/>
      <c r="K10" s="102"/>
      <c r="L10" s="90"/>
      <c r="M10" s="103"/>
      <c r="N10" s="104"/>
      <c r="O10" s="90"/>
      <c r="P10" s="105"/>
      <c r="Q10" s="106"/>
      <c r="R10" s="91"/>
      <c r="S10" s="105"/>
      <c r="T10" s="232"/>
      <c r="U10" s="233"/>
      <c r="V10" s="233"/>
      <c r="W10" s="234"/>
      <c r="X10" s="235"/>
      <c r="Y10" s="235"/>
      <c r="Z10" s="236"/>
      <c r="AA10" s="237"/>
      <c r="AB10" s="237"/>
      <c r="AC10" s="238"/>
      <c r="AD10" s="237">
        <f t="shared" si="2"/>
        <v>0</v>
      </c>
      <c r="AE10" s="239"/>
      <c r="AF10" s="237"/>
      <c r="AG10" s="237">
        <f t="shared" si="0"/>
        <v>0</v>
      </c>
      <c r="AH10" s="237"/>
      <c r="AI10" s="236"/>
      <c r="AJ10" s="237">
        <f>X10-AA10</f>
        <v>0</v>
      </c>
      <c r="AK10" s="240"/>
      <c r="AL10" s="241"/>
      <c r="AM10" s="242">
        <f>AM9+U10-X10</f>
        <v>0</v>
      </c>
      <c r="AN10" s="243"/>
    </row>
    <row r="11" spans="1:40" ht="24" customHeight="1" x14ac:dyDescent="0.15">
      <c r="A11" s="253"/>
      <c r="B11" s="102"/>
      <c r="C11" s="89"/>
      <c r="D11" s="103"/>
      <c r="E11" s="102"/>
      <c r="F11" s="90"/>
      <c r="G11" s="103"/>
      <c r="H11" s="102"/>
      <c r="I11" s="90"/>
      <c r="J11" s="103"/>
      <c r="K11" s="102"/>
      <c r="L11" s="90"/>
      <c r="M11" s="103"/>
      <c r="N11" s="104"/>
      <c r="O11" s="90"/>
      <c r="P11" s="105"/>
      <c r="Q11" s="106"/>
      <c r="R11" s="91"/>
      <c r="S11" s="105"/>
      <c r="T11" s="232"/>
      <c r="U11" s="233"/>
      <c r="V11" s="233"/>
      <c r="W11" s="234"/>
      <c r="X11" s="235"/>
      <c r="Y11" s="235"/>
      <c r="Z11" s="236"/>
      <c r="AA11" s="237"/>
      <c r="AB11" s="237"/>
      <c r="AC11" s="238"/>
      <c r="AD11" s="237">
        <f t="shared" si="2"/>
        <v>0</v>
      </c>
      <c r="AE11" s="239"/>
      <c r="AF11" s="237"/>
      <c r="AG11" s="237">
        <f t="shared" si="0"/>
        <v>0</v>
      </c>
      <c r="AH11" s="237"/>
      <c r="AI11" s="236"/>
      <c r="AJ11" s="237">
        <f t="shared" si="1"/>
        <v>0</v>
      </c>
      <c r="AK11" s="240"/>
      <c r="AL11" s="241"/>
      <c r="AM11" s="242">
        <f t="shared" ref="AM11:AM21" si="3">AM10+U11-X11</f>
        <v>0</v>
      </c>
      <c r="AN11" s="243"/>
    </row>
    <row r="12" spans="1:40" ht="24" customHeight="1" x14ac:dyDescent="0.15">
      <c r="A12" s="253"/>
      <c r="B12" s="102"/>
      <c r="C12" s="89"/>
      <c r="D12" s="103"/>
      <c r="E12" s="102"/>
      <c r="F12" s="90"/>
      <c r="G12" s="103"/>
      <c r="H12" s="102"/>
      <c r="I12" s="90"/>
      <c r="J12" s="103"/>
      <c r="K12" s="102"/>
      <c r="L12" s="90"/>
      <c r="M12" s="103"/>
      <c r="N12" s="104"/>
      <c r="O12" s="90"/>
      <c r="P12" s="105"/>
      <c r="Q12" s="106"/>
      <c r="R12" s="91"/>
      <c r="S12" s="105"/>
      <c r="T12" s="232"/>
      <c r="U12" s="233"/>
      <c r="V12" s="233"/>
      <c r="W12" s="234"/>
      <c r="X12" s="235"/>
      <c r="Y12" s="235"/>
      <c r="Z12" s="236"/>
      <c r="AA12" s="237"/>
      <c r="AB12" s="237"/>
      <c r="AC12" s="238"/>
      <c r="AD12" s="237">
        <f t="shared" si="2"/>
        <v>0</v>
      </c>
      <c r="AE12" s="239"/>
      <c r="AF12" s="237"/>
      <c r="AG12" s="237">
        <f t="shared" si="0"/>
        <v>0</v>
      </c>
      <c r="AH12" s="237"/>
      <c r="AI12" s="236"/>
      <c r="AJ12" s="237">
        <f t="shared" si="1"/>
        <v>0</v>
      </c>
      <c r="AK12" s="240"/>
      <c r="AL12" s="241"/>
      <c r="AM12" s="242">
        <f t="shared" si="3"/>
        <v>0</v>
      </c>
      <c r="AN12" s="243"/>
    </row>
    <row r="13" spans="1:40" ht="24" customHeight="1" x14ac:dyDescent="0.15">
      <c r="A13" s="253"/>
      <c r="B13" s="102"/>
      <c r="C13" s="89"/>
      <c r="D13" s="103"/>
      <c r="E13" s="102"/>
      <c r="F13" s="90"/>
      <c r="G13" s="103"/>
      <c r="H13" s="102"/>
      <c r="I13" s="90"/>
      <c r="J13" s="103"/>
      <c r="K13" s="102"/>
      <c r="L13" s="90"/>
      <c r="M13" s="103"/>
      <c r="N13" s="104"/>
      <c r="O13" s="90"/>
      <c r="P13" s="105"/>
      <c r="Q13" s="106"/>
      <c r="R13" s="91"/>
      <c r="S13" s="105"/>
      <c r="T13" s="232"/>
      <c r="U13" s="233"/>
      <c r="V13" s="233"/>
      <c r="W13" s="234"/>
      <c r="X13" s="235"/>
      <c r="Y13" s="235"/>
      <c r="Z13" s="236"/>
      <c r="AA13" s="237"/>
      <c r="AB13" s="237"/>
      <c r="AC13" s="238"/>
      <c r="AD13" s="237">
        <f t="shared" si="2"/>
        <v>0</v>
      </c>
      <c r="AE13" s="239"/>
      <c r="AF13" s="237"/>
      <c r="AG13" s="237">
        <f t="shared" si="0"/>
        <v>0</v>
      </c>
      <c r="AH13" s="237"/>
      <c r="AI13" s="236"/>
      <c r="AJ13" s="237">
        <f t="shared" si="1"/>
        <v>0</v>
      </c>
      <c r="AK13" s="240"/>
      <c r="AL13" s="241"/>
      <c r="AM13" s="242">
        <f t="shared" si="3"/>
        <v>0</v>
      </c>
      <c r="AN13" s="243"/>
    </row>
    <row r="14" spans="1:40" ht="24" customHeight="1" x14ac:dyDescent="0.15">
      <c r="A14" s="253"/>
      <c r="B14" s="102"/>
      <c r="C14" s="89"/>
      <c r="D14" s="103"/>
      <c r="E14" s="102"/>
      <c r="F14" s="90"/>
      <c r="G14" s="103"/>
      <c r="H14" s="102"/>
      <c r="I14" s="90"/>
      <c r="J14" s="103"/>
      <c r="K14" s="102"/>
      <c r="L14" s="90"/>
      <c r="M14" s="103"/>
      <c r="N14" s="104"/>
      <c r="O14" s="90"/>
      <c r="P14" s="105"/>
      <c r="Q14" s="106"/>
      <c r="R14" s="91"/>
      <c r="S14" s="105"/>
      <c r="T14" s="232"/>
      <c r="U14" s="233"/>
      <c r="V14" s="233"/>
      <c r="W14" s="234"/>
      <c r="X14" s="235"/>
      <c r="Y14" s="235"/>
      <c r="Z14" s="236"/>
      <c r="AA14" s="237"/>
      <c r="AB14" s="237"/>
      <c r="AC14" s="238"/>
      <c r="AD14" s="237">
        <f t="shared" si="2"/>
        <v>0</v>
      </c>
      <c r="AE14" s="239"/>
      <c r="AF14" s="237"/>
      <c r="AG14" s="237">
        <f t="shared" si="0"/>
        <v>0</v>
      </c>
      <c r="AH14" s="237"/>
      <c r="AI14" s="236"/>
      <c r="AJ14" s="237">
        <f t="shared" si="1"/>
        <v>0</v>
      </c>
      <c r="AK14" s="240"/>
      <c r="AL14" s="241"/>
      <c r="AM14" s="242">
        <f t="shared" si="3"/>
        <v>0</v>
      </c>
      <c r="AN14" s="243"/>
    </row>
    <row r="15" spans="1:40" ht="24" customHeight="1" x14ac:dyDescent="0.15">
      <c r="A15" s="253"/>
      <c r="B15" s="102"/>
      <c r="C15" s="89"/>
      <c r="D15" s="103"/>
      <c r="E15" s="102"/>
      <c r="F15" s="90"/>
      <c r="G15" s="103"/>
      <c r="H15" s="102"/>
      <c r="I15" s="90"/>
      <c r="J15" s="103"/>
      <c r="K15" s="102"/>
      <c r="L15" s="90"/>
      <c r="M15" s="103"/>
      <c r="N15" s="104"/>
      <c r="O15" s="90"/>
      <c r="P15" s="105"/>
      <c r="Q15" s="106"/>
      <c r="R15" s="91"/>
      <c r="S15" s="105"/>
      <c r="T15" s="232"/>
      <c r="U15" s="233"/>
      <c r="V15" s="233"/>
      <c r="W15" s="234"/>
      <c r="X15" s="235"/>
      <c r="Y15" s="235"/>
      <c r="Z15" s="236"/>
      <c r="AA15" s="237"/>
      <c r="AB15" s="237"/>
      <c r="AC15" s="238"/>
      <c r="AD15" s="237">
        <f t="shared" si="2"/>
        <v>0</v>
      </c>
      <c r="AE15" s="239"/>
      <c r="AF15" s="237"/>
      <c r="AG15" s="237">
        <f t="shared" si="0"/>
        <v>0</v>
      </c>
      <c r="AH15" s="237"/>
      <c r="AI15" s="236"/>
      <c r="AJ15" s="237">
        <f t="shared" si="1"/>
        <v>0</v>
      </c>
      <c r="AK15" s="240"/>
      <c r="AL15" s="241"/>
      <c r="AM15" s="242">
        <f t="shared" si="3"/>
        <v>0</v>
      </c>
      <c r="AN15" s="243"/>
    </row>
    <row r="16" spans="1:40" ht="24" customHeight="1" x14ac:dyDescent="0.15">
      <c r="A16" s="253"/>
      <c r="B16" s="102"/>
      <c r="C16" s="89"/>
      <c r="D16" s="103"/>
      <c r="E16" s="102"/>
      <c r="F16" s="90"/>
      <c r="G16" s="103"/>
      <c r="H16" s="102"/>
      <c r="I16" s="90"/>
      <c r="J16" s="103"/>
      <c r="K16" s="102"/>
      <c r="L16" s="90"/>
      <c r="M16" s="103"/>
      <c r="N16" s="104"/>
      <c r="O16" s="90"/>
      <c r="P16" s="105"/>
      <c r="Q16" s="106"/>
      <c r="R16" s="91"/>
      <c r="S16" s="105"/>
      <c r="T16" s="232"/>
      <c r="U16" s="233"/>
      <c r="V16" s="233"/>
      <c r="W16" s="234"/>
      <c r="X16" s="235"/>
      <c r="Y16" s="235"/>
      <c r="Z16" s="236"/>
      <c r="AA16" s="237"/>
      <c r="AB16" s="237"/>
      <c r="AC16" s="238"/>
      <c r="AD16" s="237">
        <f t="shared" si="2"/>
        <v>0</v>
      </c>
      <c r="AE16" s="239"/>
      <c r="AF16" s="237"/>
      <c r="AG16" s="237">
        <f t="shared" si="0"/>
        <v>0</v>
      </c>
      <c r="AH16" s="237"/>
      <c r="AI16" s="236"/>
      <c r="AJ16" s="237">
        <f t="shared" si="1"/>
        <v>0</v>
      </c>
      <c r="AK16" s="240"/>
      <c r="AL16" s="241"/>
      <c r="AM16" s="242">
        <f t="shared" si="3"/>
        <v>0</v>
      </c>
      <c r="AN16" s="243"/>
    </row>
    <row r="17" spans="1:40" ht="24" customHeight="1" x14ac:dyDescent="0.15">
      <c r="A17" s="253"/>
      <c r="B17" s="102"/>
      <c r="C17" s="89"/>
      <c r="D17" s="103"/>
      <c r="E17" s="102"/>
      <c r="F17" s="90"/>
      <c r="G17" s="103"/>
      <c r="H17" s="102"/>
      <c r="I17" s="90"/>
      <c r="J17" s="103"/>
      <c r="K17" s="102"/>
      <c r="L17" s="90"/>
      <c r="M17" s="103"/>
      <c r="N17" s="104"/>
      <c r="O17" s="90"/>
      <c r="P17" s="105"/>
      <c r="Q17" s="106"/>
      <c r="R17" s="91"/>
      <c r="S17" s="105"/>
      <c r="T17" s="232"/>
      <c r="U17" s="233"/>
      <c r="V17" s="233"/>
      <c r="W17" s="234"/>
      <c r="X17" s="235"/>
      <c r="Y17" s="235"/>
      <c r="Z17" s="236"/>
      <c r="AA17" s="237"/>
      <c r="AB17" s="237"/>
      <c r="AC17" s="238"/>
      <c r="AD17" s="237">
        <f t="shared" si="2"/>
        <v>0</v>
      </c>
      <c r="AE17" s="239"/>
      <c r="AF17" s="237"/>
      <c r="AG17" s="237">
        <f t="shared" si="0"/>
        <v>0</v>
      </c>
      <c r="AH17" s="237"/>
      <c r="AI17" s="236"/>
      <c r="AJ17" s="237">
        <f t="shared" si="1"/>
        <v>0</v>
      </c>
      <c r="AK17" s="240"/>
      <c r="AL17" s="241"/>
      <c r="AM17" s="242">
        <f t="shared" si="3"/>
        <v>0</v>
      </c>
      <c r="AN17" s="243"/>
    </row>
    <row r="18" spans="1:40" ht="24" customHeight="1" x14ac:dyDescent="0.15">
      <c r="A18" s="253"/>
      <c r="B18" s="102"/>
      <c r="C18" s="89"/>
      <c r="D18" s="103"/>
      <c r="E18" s="102"/>
      <c r="F18" s="90"/>
      <c r="G18" s="103"/>
      <c r="H18" s="102"/>
      <c r="I18" s="90"/>
      <c r="J18" s="103"/>
      <c r="K18" s="102"/>
      <c r="L18" s="90"/>
      <c r="M18" s="103"/>
      <c r="N18" s="104"/>
      <c r="O18" s="90"/>
      <c r="P18" s="105"/>
      <c r="Q18" s="106"/>
      <c r="R18" s="91"/>
      <c r="S18" s="105"/>
      <c r="T18" s="232"/>
      <c r="U18" s="233"/>
      <c r="V18" s="233"/>
      <c r="W18" s="234"/>
      <c r="X18" s="235"/>
      <c r="Y18" s="235"/>
      <c r="Z18" s="236"/>
      <c r="AA18" s="237"/>
      <c r="AB18" s="237"/>
      <c r="AC18" s="238"/>
      <c r="AD18" s="237">
        <f t="shared" si="2"/>
        <v>0</v>
      </c>
      <c r="AE18" s="239"/>
      <c r="AF18" s="237"/>
      <c r="AG18" s="237">
        <f t="shared" si="0"/>
        <v>0</v>
      </c>
      <c r="AH18" s="237"/>
      <c r="AI18" s="236"/>
      <c r="AJ18" s="237">
        <f t="shared" si="1"/>
        <v>0</v>
      </c>
      <c r="AK18" s="240"/>
      <c r="AL18" s="241"/>
      <c r="AM18" s="242">
        <f t="shared" si="3"/>
        <v>0</v>
      </c>
      <c r="AN18" s="243"/>
    </row>
    <row r="19" spans="1:40" ht="24" customHeight="1" x14ac:dyDescent="0.15">
      <c r="A19" s="253"/>
      <c r="B19" s="102"/>
      <c r="C19" s="89"/>
      <c r="D19" s="103"/>
      <c r="E19" s="102"/>
      <c r="F19" s="90"/>
      <c r="G19" s="103"/>
      <c r="H19" s="102"/>
      <c r="I19" s="90"/>
      <c r="J19" s="103"/>
      <c r="K19" s="102"/>
      <c r="L19" s="90"/>
      <c r="M19" s="103"/>
      <c r="N19" s="104"/>
      <c r="O19" s="90"/>
      <c r="P19" s="105"/>
      <c r="Q19" s="106"/>
      <c r="R19" s="91"/>
      <c r="S19" s="105"/>
      <c r="T19" s="232"/>
      <c r="U19" s="233"/>
      <c r="V19" s="233"/>
      <c r="W19" s="234"/>
      <c r="X19" s="235"/>
      <c r="Y19" s="235"/>
      <c r="Z19" s="236"/>
      <c r="AA19" s="237"/>
      <c r="AB19" s="237"/>
      <c r="AC19" s="238"/>
      <c r="AD19" s="237">
        <f t="shared" si="2"/>
        <v>0</v>
      </c>
      <c r="AE19" s="239"/>
      <c r="AF19" s="237"/>
      <c r="AG19" s="237">
        <f t="shared" si="0"/>
        <v>0</v>
      </c>
      <c r="AH19" s="237"/>
      <c r="AI19" s="236"/>
      <c r="AJ19" s="237">
        <f t="shared" si="1"/>
        <v>0</v>
      </c>
      <c r="AK19" s="240"/>
      <c r="AL19" s="241"/>
      <c r="AM19" s="242">
        <f t="shared" si="3"/>
        <v>0</v>
      </c>
      <c r="AN19" s="243"/>
    </row>
    <row r="20" spans="1:40" ht="24" customHeight="1" x14ac:dyDescent="0.15">
      <c r="A20" s="253"/>
      <c r="B20" s="102"/>
      <c r="C20" s="89"/>
      <c r="D20" s="103"/>
      <c r="E20" s="102"/>
      <c r="F20" s="90"/>
      <c r="G20" s="103"/>
      <c r="H20" s="102"/>
      <c r="I20" s="90"/>
      <c r="J20" s="103"/>
      <c r="K20" s="102"/>
      <c r="L20" s="90"/>
      <c r="M20" s="103"/>
      <c r="N20" s="104"/>
      <c r="O20" s="90"/>
      <c r="P20" s="105"/>
      <c r="Q20" s="106"/>
      <c r="R20" s="91"/>
      <c r="S20" s="105"/>
      <c r="T20" s="232"/>
      <c r="U20" s="233"/>
      <c r="V20" s="233"/>
      <c r="W20" s="234"/>
      <c r="X20" s="235"/>
      <c r="Y20" s="235"/>
      <c r="Z20" s="236"/>
      <c r="AA20" s="237"/>
      <c r="AB20" s="237"/>
      <c r="AC20" s="238"/>
      <c r="AD20" s="237">
        <f t="shared" si="2"/>
        <v>0</v>
      </c>
      <c r="AE20" s="239"/>
      <c r="AF20" s="237"/>
      <c r="AG20" s="237">
        <f t="shared" si="0"/>
        <v>0</v>
      </c>
      <c r="AH20" s="237"/>
      <c r="AI20" s="236"/>
      <c r="AJ20" s="237">
        <f t="shared" si="1"/>
        <v>0</v>
      </c>
      <c r="AK20" s="240"/>
      <c r="AL20" s="241"/>
      <c r="AM20" s="242">
        <f t="shared" si="3"/>
        <v>0</v>
      </c>
      <c r="AN20" s="243"/>
    </row>
    <row r="21" spans="1:40" ht="24" customHeight="1" thickBot="1" x14ac:dyDescent="0.2">
      <c r="A21" s="253"/>
      <c r="B21" s="102"/>
      <c r="C21" s="89"/>
      <c r="D21" s="103"/>
      <c r="E21" s="102"/>
      <c r="F21" s="90"/>
      <c r="G21" s="103"/>
      <c r="H21" s="102"/>
      <c r="I21" s="90"/>
      <c r="J21" s="103"/>
      <c r="K21" s="102"/>
      <c r="L21" s="90"/>
      <c r="M21" s="103"/>
      <c r="N21" s="104"/>
      <c r="O21" s="90"/>
      <c r="P21" s="105"/>
      <c r="Q21" s="106"/>
      <c r="R21" s="91"/>
      <c r="S21" s="105"/>
      <c r="T21" s="232"/>
      <c r="U21" s="233"/>
      <c r="V21" s="233"/>
      <c r="W21" s="234"/>
      <c r="X21" s="235"/>
      <c r="Y21" s="235"/>
      <c r="Z21" s="236"/>
      <c r="AA21" s="237"/>
      <c r="AB21" s="237"/>
      <c r="AC21" s="238"/>
      <c r="AD21" s="237">
        <f t="shared" si="2"/>
        <v>0</v>
      </c>
      <c r="AE21" s="239"/>
      <c r="AF21" s="237"/>
      <c r="AG21" s="237">
        <f t="shared" si="0"/>
        <v>0</v>
      </c>
      <c r="AH21" s="237"/>
      <c r="AI21" s="236"/>
      <c r="AJ21" s="237">
        <f t="shared" si="1"/>
        <v>0</v>
      </c>
      <c r="AK21" s="240"/>
      <c r="AL21" s="241"/>
      <c r="AM21" s="242">
        <f t="shared" si="3"/>
        <v>0</v>
      </c>
      <c r="AN21" s="243"/>
    </row>
    <row r="22" spans="1:40" ht="25.5" customHeight="1" thickTop="1" thickBot="1" x14ac:dyDescent="0.2">
      <c r="A22" s="254"/>
      <c r="B22" s="225"/>
      <c r="C22" s="226"/>
      <c r="D22" s="227"/>
      <c r="E22" s="225"/>
      <c r="F22" s="228"/>
      <c r="G22" s="227"/>
      <c r="H22" s="225"/>
      <c r="I22" s="228"/>
      <c r="J22" s="227"/>
      <c r="K22" s="225"/>
      <c r="L22" s="228"/>
      <c r="M22" s="227"/>
      <c r="N22" s="229"/>
      <c r="O22" s="228"/>
      <c r="P22" s="230"/>
      <c r="Q22" s="227"/>
      <c r="R22" s="231"/>
      <c r="S22" s="230"/>
      <c r="T22" s="244"/>
      <c r="U22" s="245">
        <f>SUBTOTAL(9,U7:U21)</f>
        <v>0</v>
      </c>
      <c r="V22" s="245"/>
      <c r="W22" s="246"/>
      <c r="X22" s="245">
        <f>SUBTOTAL(9,X7:X21)</f>
        <v>0</v>
      </c>
      <c r="Y22" s="245"/>
      <c r="Z22" s="246"/>
      <c r="AA22" s="245">
        <f>SUBTOTAL(9,AA7:AA21)</f>
        <v>0</v>
      </c>
      <c r="AB22" s="247"/>
      <c r="AC22" s="248"/>
      <c r="AD22" s="245">
        <f>SUBTOTAL(9,AD7:AD21)</f>
        <v>0</v>
      </c>
      <c r="AE22" s="249"/>
      <c r="AF22" s="247"/>
      <c r="AG22" s="245">
        <f>SUBTOTAL(9,AG7:AG21)</f>
        <v>0</v>
      </c>
      <c r="AH22" s="247"/>
      <c r="AI22" s="250"/>
      <c r="AJ22" s="245">
        <f>SUBTOTAL(9,AJ7:AJ21)</f>
        <v>0</v>
      </c>
      <c r="AK22" s="244"/>
      <c r="AL22" s="251"/>
      <c r="AM22" s="245"/>
      <c r="AN22" s="252"/>
    </row>
  </sheetData>
  <sheetProtection algorithmName="SHA-512" hashValue="cGq7/s59i8aDQDkQtNB1rNDcAuvi/VNW0g6Rg2lCcBp2eWvMmH6sMJqzfoXmy3rR5ZSoEqIdZce8us1Iq9V3zQ==" saltValue="otUoM0pfVm65W+NuW2/WKw==" spinCount="100000" sheet="1" objects="1" scenarios="1" formatCells="0" formatRows="0" insertRows="0" deleteRows="0" autoFilter="0"/>
  <autoFilter ref="C6:AJ22" xr:uid="{00000000-0009-0000-0000-000003000000}"/>
  <mergeCells count="17">
    <mergeCell ref="A4:A5"/>
    <mergeCell ref="E2:I2"/>
    <mergeCell ref="J2:N2"/>
    <mergeCell ref="O2:X2"/>
    <mergeCell ref="R4:R5"/>
    <mergeCell ref="F4:F5"/>
    <mergeCell ref="C4:C5"/>
    <mergeCell ref="U4:U5"/>
    <mergeCell ref="X4:X5"/>
    <mergeCell ref="L4:O5"/>
    <mergeCell ref="I4:I5"/>
    <mergeCell ref="AA1:AD1"/>
    <mergeCell ref="AG1:AM1"/>
    <mergeCell ref="AF5:AH5"/>
    <mergeCell ref="AM4:AM5"/>
    <mergeCell ref="AG2:AM2"/>
    <mergeCell ref="AA2:AD2"/>
  </mergeCells>
  <phoneticPr fontId="1"/>
  <dataValidations count="6">
    <dataValidation type="list" allowBlank="1" showInputMessage="1" showErrorMessage="1" sqref="E2:I2" xr:uid="{00000000-0002-0000-0300-000000000000}">
      <formula1>助成区分</formula1>
    </dataValidation>
    <dataValidation type="list" allowBlank="1" showInputMessage="1" showErrorMessage="1" sqref="O2:X2" xr:uid="{00000000-0002-0000-0300-000001000000}">
      <formula1>INDIRECT($E$2)</formula1>
    </dataValidation>
    <dataValidation type="list" allowBlank="1" showInputMessage="1" showErrorMessage="1" sqref="L7:L22" xr:uid="{00000000-0002-0000-0300-000002000000}">
      <formula1>経理区分</formula1>
    </dataValidation>
    <dataValidation type="list" allowBlank="1" showInputMessage="1" showErrorMessage="1" sqref="R7:R22" xr:uid="{00000000-0002-0000-0300-000003000000}">
      <formula1>種別</formula1>
    </dataValidation>
    <dataValidation type="list" allowBlank="1" showInputMessage="1" showErrorMessage="1" sqref="O7:O22" xr:uid="{00000000-0002-0000-0300-000004000000}">
      <formula1>INDIRECT($L7)</formula1>
    </dataValidation>
    <dataValidation type="custom" allowBlank="1" showInputMessage="1" showErrorMessage="1" sqref="AG7:AG21 AJ7:AJ21 AM7:AM21" xr:uid="{00000000-0002-0000-0300-000005000000}">
      <formula1>""</formula1>
    </dataValidation>
  </dataValidations>
  <printOptions horizontalCentered="1"/>
  <pageMargins left="0.39370078740157483" right="0.39370078740157483" top="0.78740157480314965" bottom="0.39370078740157483" header="0.51181102362204722" footer="0.19685039370078741"/>
  <pageSetup paperSize="9" scale="81" fitToHeight="0" orientation="landscape" r:id="rId1"/>
  <headerFooter>
    <oddHeader>&amp;C&amp;"ＭＳ ゴシック,太字"&amp;16スポーツ振興くじ助成事業収支簿</oddHeader>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M33"/>
  <sheetViews>
    <sheetView showGridLines="0" zoomScaleNormal="100" workbookViewId="0">
      <pane ySplit="1" topLeftCell="A2" activePane="bottomLeft" state="frozen"/>
      <selection pane="bottomLeft" activeCell="E13" sqref="E13"/>
    </sheetView>
  </sheetViews>
  <sheetFormatPr defaultColWidth="9.140625" defaultRowHeight="12" x14ac:dyDescent="0.15"/>
  <cols>
    <col min="1" max="1" width="35.28515625" style="258" customWidth="1"/>
    <col min="2" max="2" width="35.85546875" style="258" customWidth="1"/>
    <col min="3" max="3" width="36.42578125" style="258" customWidth="1"/>
    <col min="4" max="5" width="16.42578125" style="258" bestFit="1" customWidth="1"/>
    <col min="6" max="6" width="23.140625" style="258" bestFit="1" customWidth="1"/>
    <col min="7" max="7" width="12.7109375" style="258" customWidth="1"/>
    <col min="8" max="8" width="12" style="258" customWidth="1"/>
    <col min="9" max="16384" width="9.140625" style="258"/>
  </cols>
  <sheetData>
    <row r="1" spans="1:8" ht="13.5" customHeight="1" x14ac:dyDescent="0.15">
      <c r="A1" s="255" t="s">
        <v>0</v>
      </c>
      <c r="B1" s="255" t="s">
        <v>1</v>
      </c>
      <c r="C1" s="255" t="s">
        <v>2</v>
      </c>
      <c r="D1" s="255" t="s">
        <v>104</v>
      </c>
      <c r="E1" s="256"/>
      <c r="F1" s="257" t="s">
        <v>12</v>
      </c>
      <c r="G1" s="257" t="s">
        <v>13</v>
      </c>
      <c r="H1" s="255" t="s">
        <v>32</v>
      </c>
    </row>
    <row r="2" spans="1:8" ht="13.5" customHeight="1" x14ac:dyDescent="0.15">
      <c r="A2" s="259" t="s">
        <v>20</v>
      </c>
      <c r="B2" s="260" t="s">
        <v>27</v>
      </c>
      <c r="C2" s="454" t="s">
        <v>125</v>
      </c>
      <c r="D2" s="7">
        <f>3/4</f>
        <v>0.75</v>
      </c>
      <c r="E2" s="256"/>
      <c r="F2" s="261" t="s">
        <v>15</v>
      </c>
      <c r="G2" s="262"/>
      <c r="H2" s="261" t="s">
        <v>33</v>
      </c>
    </row>
    <row r="3" spans="1:8" ht="13.5" customHeight="1" x14ac:dyDescent="0.15">
      <c r="A3" s="263" t="s">
        <v>3</v>
      </c>
      <c r="B3" s="263" t="s">
        <v>28</v>
      </c>
      <c r="C3" s="8" t="s">
        <v>23</v>
      </c>
      <c r="D3" s="7">
        <f>4/5</f>
        <v>0.8</v>
      </c>
      <c r="E3" s="256"/>
      <c r="F3" s="264" t="s">
        <v>14</v>
      </c>
      <c r="G3" s="264"/>
      <c r="H3" s="261" t="s">
        <v>34</v>
      </c>
    </row>
    <row r="4" spans="1:8" ht="13.5" customHeight="1" x14ac:dyDescent="0.15">
      <c r="A4" s="281"/>
      <c r="B4" s="263" t="s">
        <v>29</v>
      </c>
      <c r="C4" s="8" t="s">
        <v>24</v>
      </c>
      <c r="D4" s="52">
        <f>4/5</f>
        <v>0.8</v>
      </c>
      <c r="E4" s="256"/>
      <c r="F4" s="264" t="s">
        <v>38</v>
      </c>
      <c r="G4" s="264"/>
      <c r="H4" s="261" t="s">
        <v>35</v>
      </c>
    </row>
    <row r="5" spans="1:8" ht="13.5" customHeight="1" x14ac:dyDescent="0.15">
      <c r="A5" s="263"/>
      <c r="B5" s="282"/>
      <c r="C5" s="8" t="s">
        <v>25</v>
      </c>
      <c r="D5" s="52">
        <f>3/4</f>
        <v>0.75</v>
      </c>
      <c r="E5" s="256"/>
      <c r="F5" s="261" t="s">
        <v>21</v>
      </c>
      <c r="G5" s="264"/>
      <c r="H5" s="261" t="s">
        <v>36</v>
      </c>
    </row>
    <row r="6" spans="1:8" ht="13.5" customHeight="1" x14ac:dyDescent="0.15">
      <c r="A6" s="265"/>
      <c r="B6" s="281"/>
      <c r="C6" s="8" t="s">
        <v>26</v>
      </c>
      <c r="D6" s="7">
        <f>3/4</f>
        <v>0.75</v>
      </c>
      <c r="E6" s="256"/>
      <c r="F6" s="261" t="s">
        <v>22</v>
      </c>
      <c r="G6" s="262"/>
      <c r="H6" s="261"/>
    </row>
    <row r="7" spans="1:8" ht="13.5" customHeight="1" x14ac:dyDescent="0.15">
      <c r="A7" s="265"/>
      <c r="B7" s="37"/>
      <c r="C7" s="8" t="s">
        <v>52</v>
      </c>
      <c r="D7" s="7">
        <f>2/3</f>
        <v>0.66666666666666663</v>
      </c>
      <c r="E7" s="256"/>
      <c r="F7" s="261" t="s">
        <v>39</v>
      </c>
      <c r="G7" s="262"/>
      <c r="H7" s="261"/>
    </row>
    <row r="8" spans="1:8" ht="13.5" customHeight="1" x14ac:dyDescent="0.15">
      <c r="A8" s="263"/>
      <c r="B8" s="275"/>
      <c r="C8" s="8" t="s">
        <v>115</v>
      </c>
      <c r="D8" s="7">
        <f>2/3</f>
        <v>0.66666666666666663</v>
      </c>
      <c r="E8" s="256"/>
      <c r="F8" s="261"/>
      <c r="G8" s="262"/>
      <c r="H8" s="261"/>
    </row>
    <row r="9" spans="1:8" ht="13.5" customHeight="1" x14ac:dyDescent="0.15">
      <c r="A9" s="263"/>
      <c r="B9" s="263"/>
      <c r="C9" s="8" t="s">
        <v>53</v>
      </c>
      <c r="D9" s="7">
        <f>2/3</f>
        <v>0.66666666666666663</v>
      </c>
      <c r="E9" s="256"/>
      <c r="F9" s="264"/>
      <c r="G9" s="262"/>
      <c r="H9" s="261"/>
    </row>
    <row r="10" spans="1:8" ht="13.5" customHeight="1" x14ac:dyDescent="0.15">
      <c r="A10" s="263"/>
      <c r="B10" s="263"/>
      <c r="C10" s="283"/>
      <c r="D10" s="284"/>
      <c r="E10" s="256"/>
      <c r="F10" s="264"/>
      <c r="G10" s="262"/>
      <c r="H10" s="261"/>
    </row>
    <row r="11" spans="1:8" ht="13.5" customHeight="1" x14ac:dyDescent="0.15">
      <c r="A11" s="263"/>
      <c r="B11" s="263"/>
      <c r="C11" s="283"/>
      <c r="D11" s="284"/>
      <c r="E11" s="256"/>
      <c r="F11" s="261"/>
      <c r="G11" s="262"/>
      <c r="H11" s="261"/>
    </row>
    <row r="12" spans="1:8" ht="13.5" customHeight="1" x14ac:dyDescent="0.15">
      <c r="A12" s="261"/>
      <c r="B12" s="263"/>
      <c r="C12" s="283"/>
      <c r="D12" s="284"/>
      <c r="E12" s="256"/>
      <c r="F12" s="261"/>
      <c r="G12" s="262"/>
      <c r="H12" s="261"/>
    </row>
    <row r="13" spans="1:8" ht="13.5" customHeight="1" x14ac:dyDescent="0.15">
      <c r="A13" s="261"/>
      <c r="B13" s="263"/>
      <c r="C13" s="8"/>
      <c r="D13" s="7"/>
      <c r="E13" s="256"/>
      <c r="F13" s="261"/>
      <c r="G13" s="264"/>
      <c r="H13" s="261"/>
    </row>
    <row r="14" spans="1:8" ht="13.5" customHeight="1" x14ac:dyDescent="0.15">
      <c r="A14" s="261"/>
      <c r="B14" s="263"/>
      <c r="C14" s="276"/>
      <c r="D14" s="274"/>
      <c r="E14" s="256"/>
      <c r="F14" s="261"/>
      <c r="G14" s="264"/>
      <c r="H14" s="261"/>
    </row>
    <row r="15" spans="1:8" ht="13.5" customHeight="1" x14ac:dyDescent="0.15">
      <c r="A15" s="261"/>
      <c r="B15" s="263"/>
      <c r="C15" s="276"/>
      <c r="D15" s="274"/>
      <c r="E15" s="256"/>
      <c r="F15" s="261"/>
      <c r="G15" s="264"/>
      <c r="H15" s="261"/>
    </row>
    <row r="16" spans="1:8" ht="13.5" customHeight="1" x14ac:dyDescent="0.15">
      <c r="A16" s="261"/>
      <c r="B16" s="263"/>
      <c r="C16" s="276"/>
      <c r="D16" s="274"/>
      <c r="E16" s="256"/>
      <c r="F16" s="261"/>
      <c r="G16" s="264"/>
      <c r="H16" s="261"/>
    </row>
    <row r="17" spans="1:13" ht="13.5" customHeight="1" x14ac:dyDescent="0.15"/>
    <row r="18" spans="1:13" s="267" customFormat="1" ht="13.5" customHeight="1" x14ac:dyDescent="0.15">
      <c r="A18" s="266" t="s">
        <v>12</v>
      </c>
      <c r="B18" s="266" t="s">
        <v>40</v>
      </c>
      <c r="C18" s="266" t="s">
        <v>41</v>
      </c>
      <c r="D18" s="266" t="s">
        <v>42</v>
      </c>
      <c r="E18" s="266" t="s">
        <v>43</v>
      </c>
      <c r="F18" s="266" t="s">
        <v>44</v>
      </c>
      <c r="G18" s="266" t="s">
        <v>45</v>
      </c>
      <c r="H18" s="266" t="s">
        <v>46</v>
      </c>
      <c r="I18" s="266" t="s">
        <v>47</v>
      </c>
      <c r="J18" s="266" t="s">
        <v>48</v>
      </c>
      <c r="K18" s="266" t="s">
        <v>49</v>
      </c>
      <c r="L18" s="266" t="s">
        <v>66</v>
      </c>
      <c r="M18" s="266" t="s">
        <v>67</v>
      </c>
    </row>
    <row r="19" spans="1:13" s="280" customFormat="1" ht="13.5" customHeight="1" x14ac:dyDescent="0.15">
      <c r="A19" s="277" t="s">
        <v>50</v>
      </c>
      <c r="B19" s="278" t="s">
        <v>68</v>
      </c>
      <c r="C19" s="278" t="s">
        <v>69</v>
      </c>
      <c r="D19" s="279"/>
      <c r="E19" s="277"/>
      <c r="F19" s="277"/>
      <c r="G19" s="277"/>
      <c r="H19" s="277"/>
      <c r="I19" s="277"/>
      <c r="J19" s="277"/>
      <c r="K19" s="277"/>
      <c r="L19" s="277"/>
      <c r="M19" s="277"/>
    </row>
    <row r="20" spans="1:13" s="280" customFormat="1" ht="13.5" customHeight="1" x14ac:dyDescent="0.15">
      <c r="A20" s="277" t="s">
        <v>14</v>
      </c>
      <c r="B20" s="279" t="s">
        <v>65</v>
      </c>
      <c r="C20" s="278" t="s">
        <v>51</v>
      </c>
      <c r="D20" s="278" t="s">
        <v>37</v>
      </c>
      <c r="E20" s="278"/>
      <c r="F20" s="278"/>
      <c r="G20" s="277"/>
      <c r="H20" s="277"/>
      <c r="I20" s="277"/>
      <c r="J20" s="277"/>
      <c r="K20" s="277"/>
      <c r="L20" s="277"/>
      <c r="M20" s="277"/>
    </row>
    <row r="21" spans="1:13" s="280" customFormat="1" ht="13.5" customHeight="1" x14ac:dyDescent="0.15">
      <c r="A21" s="277" t="s">
        <v>38</v>
      </c>
      <c r="B21" s="279" t="s">
        <v>57</v>
      </c>
      <c r="C21" s="277" t="s">
        <v>58</v>
      </c>
      <c r="D21" s="279" t="s">
        <v>59</v>
      </c>
      <c r="E21" s="277"/>
      <c r="F21" s="277"/>
      <c r="G21" s="277"/>
      <c r="H21" s="277"/>
      <c r="I21" s="277"/>
      <c r="J21" s="277"/>
      <c r="K21" s="277"/>
      <c r="L21" s="277"/>
      <c r="M21" s="277"/>
    </row>
    <row r="22" spans="1:13" s="280" customFormat="1" ht="13.5" customHeight="1" x14ac:dyDescent="0.15">
      <c r="A22" s="277" t="s">
        <v>21</v>
      </c>
      <c r="B22" s="278" t="s">
        <v>62</v>
      </c>
      <c r="C22" s="277" t="s">
        <v>63</v>
      </c>
      <c r="D22" s="277" t="s">
        <v>70</v>
      </c>
      <c r="E22" s="277" t="s">
        <v>61</v>
      </c>
      <c r="F22" s="277" t="s">
        <v>59</v>
      </c>
      <c r="G22" s="277"/>
      <c r="H22" s="277"/>
      <c r="I22" s="277"/>
      <c r="J22" s="277"/>
      <c r="K22" s="277"/>
      <c r="L22" s="277"/>
      <c r="M22" s="277"/>
    </row>
    <row r="23" spans="1:13" s="280" customFormat="1" ht="13.5" customHeight="1" x14ac:dyDescent="0.15">
      <c r="A23" s="277" t="s">
        <v>22</v>
      </c>
      <c r="B23" s="278" t="s">
        <v>55</v>
      </c>
      <c r="C23" s="277" t="s">
        <v>56</v>
      </c>
      <c r="D23" s="277" t="s">
        <v>60</v>
      </c>
      <c r="E23" s="277" t="s">
        <v>59</v>
      </c>
      <c r="F23" s="277"/>
      <c r="G23" s="277"/>
      <c r="H23" s="277"/>
      <c r="I23" s="277"/>
      <c r="J23" s="277"/>
      <c r="K23" s="277"/>
      <c r="L23" s="277"/>
      <c r="M23" s="277"/>
    </row>
    <row r="24" spans="1:13" s="280" customFormat="1" ht="13.5" customHeight="1" x14ac:dyDescent="0.15">
      <c r="A24" s="277" t="s">
        <v>39</v>
      </c>
      <c r="B24" s="278" t="s">
        <v>71</v>
      </c>
      <c r="C24" s="277" t="s">
        <v>64</v>
      </c>
      <c r="D24" s="277"/>
      <c r="E24" s="277"/>
      <c r="F24" s="277"/>
      <c r="G24" s="277"/>
      <c r="H24" s="277"/>
      <c r="I24" s="277"/>
      <c r="J24" s="277"/>
      <c r="K24" s="277"/>
      <c r="L24" s="277"/>
      <c r="M24" s="277"/>
    </row>
    <row r="25" spans="1:13" ht="13.5" customHeight="1" x14ac:dyDescent="0.15"/>
    <row r="26" spans="1:13" ht="13.5" customHeight="1" x14ac:dyDescent="0.15">
      <c r="A26" s="255" t="s">
        <v>75</v>
      </c>
      <c r="B26" s="255" t="s">
        <v>76</v>
      </c>
      <c r="C26" s="255" t="s">
        <v>77</v>
      </c>
      <c r="D26" s="255" t="s">
        <v>78</v>
      </c>
      <c r="E26" s="255" t="s">
        <v>79</v>
      </c>
      <c r="F26" s="255" t="s">
        <v>80</v>
      </c>
      <c r="G26" s="255" t="s">
        <v>81</v>
      </c>
    </row>
    <row r="27" spans="1:13" ht="13.5" customHeight="1" x14ac:dyDescent="0.15">
      <c r="A27" s="261" t="s">
        <v>50</v>
      </c>
      <c r="B27" s="268">
        <f>SUMIF(収支簿!$L$7:$L$3019,$A27,収支簿!$U$7:$U$3019)</f>
        <v>0</v>
      </c>
      <c r="C27" s="268">
        <f>SUMIF(収支簿!$L$7:$L$3019,$A27,収支簿!$X$7:$X$3019)</f>
        <v>0</v>
      </c>
      <c r="D27" s="268">
        <f>SUMIF(収支簿!$L$7:$L$3019,$A27,収支簿!$AA$7:$AA$3019)</f>
        <v>0</v>
      </c>
      <c r="E27" s="268">
        <f>SUMIF(収支簿!$L$7:$L$3019,$A27,収支簿!$AD$7:$AD$3019)</f>
        <v>0</v>
      </c>
      <c r="F27" s="268">
        <f>SUMIF(収支簿!$L$7:$L$3019,$A27,収支簿!$AG$7:$AG$3019)</f>
        <v>0</v>
      </c>
      <c r="G27" s="268">
        <f>SUMIF(収支簿!$L$7:$L$3019,$A27,収支簿!$AJ$7:$AJ$3019)</f>
        <v>0</v>
      </c>
    </row>
    <row r="28" spans="1:13" ht="13.5" customHeight="1" x14ac:dyDescent="0.15">
      <c r="A28" s="261" t="s">
        <v>14</v>
      </c>
      <c r="B28" s="268">
        <f>SUMIF(収支簿!$L$7:$L$3019,$A28,収支簿!$U$7:$U$3019)</f>
        <v>0</v>
      </c>
      <c r="C28" s="268">
        <f>SUMIF(収支簿!$L$7:$L$3019,$A28,収支簿!$X$7:$X$3019)</f>
        <v>0</v>
      </c>
      <c r="D28" s="268">
        <f>SUMIF(収支簿!$L$7:$L$3019,$A28,収支簿!$AA$7:$AA$3019)</f>
        <v>0</v>
      </c>
      <c r="E28" s="268">
        <f>SUMIF(収支簿!$L$7:$L$3019,$A28,収支簿!$AD$7:$AD$3019)</f>
        <v>0</v>
      </c>
      <c r="F28" s="268">
        <f>SUMIF(収支簿!$L$7:$L$3019,$A28,収支簿!$AG$7:$AG$3019)</f>
        <v>0</v>
      </c>
      <c r="G28" s="268">
        <f>SUMIF(収支簿!$L$7:$L$3019,$A28,収支簿!$AJ$7:$AJ$3019)</f>
        <v>0</v>
      </c>
    </row>
    <row r="29" spans="1:13" ht="13.5" customHeight="1" x14ac:dyDescent="0.15">
      <c r="A29" s="261" t="s">
        <v>38</v>
      </c>
      <c r="B29" s="268">
        <f>SUMIF(収支簿!$L$7:$L$3019,$A29,収支簿!$U$7:$U$3019)</f>
        <v>0</v>
      </c>
      <c r="C29" s="268">
        <f>SUMIF(収支簿!$L$7:$L$3019,$A29,収支簿!$X$7:$X$3019)</f>
        <v>0</v>
      </c>
      <c r="D29" s="268">
        <f>SUMIF(収支簿!$L$7:$L$3019,$A29,収支簿!$AA$7:$AA$3019)</f>
        <v>0</v>
      </c>
      <c r="E29" s="268">
        <f>SUMIF(収支簿!$L$7:$L$3019,$A29,収支簿!$AD$7:$AD$3019)</f>
        <v>0</v>
      </c>
      <c r="F29" s="268">
        <f>SUMIF(収支簿!$L$7:$L$3019,$A29,収支簿!$AG$7:$AG$3019)</f>
        <v>0</v>
      </c>
      <c r="G29" s="268">
        <f>SUMIF(収支簿!$L$7:$L$3019,$A29,収支簿!$AJ$7:$AJ$3019)</f>
        <v>0</v>
      </c>
    </row>
    <row r="30" spans="1:13" ht="13.5" customHeight="1" x14ac:dyDescent="0.15">
      <c r="A30" s="261" t="s">
        <v>21</v>
      </c>
      <c r="B30" s="268">
        <f>SUMIF(収支簿!$L$7:$L$3019,$A30,収支簿!$U$7:$U$3019)</f>
        <v>0</v>
      </c>
      <c r="C30" s="268">
        <f>SUMIF(収支簿!$L$7:$L$3019,$A30,収支簿!$X$7:$X$3019)</f>
        <v>0</v>
      </c>
      <c r="D30" s="268">
        <f>SUMIF(収支簿!$L$7:$L$3019,$A30,収支簿!$AA$7:$AA$3019)</f>
        <v>0</v>
      </c>
      <c r="E30" s="268">
        <f>SUMIF(収支簿!$L$7:$L$3019,$A30,収支簿!$AD$7:$AD$3019)</f>
        <v>0</v>
      </c>
      <c r="F30" s="268">
        <f>SUMIF(収支簿!$L$7:$L$3019,$A30,収支簿!$AG$7:$AG$3019)</f>
        <v>0</v>
      </c>
      <c r="G30" s="268">
        <f>SUMIF(収支簿!$L$7:$L$3019,$A30,収支簿!$AJ$7:$AJ$3019)</f>
        <v>0</v>
      </c>
    </row>
    <row r="31" spans="1:13" ht="13.5" customHeight="1" x14ac:dyDescent="0.15">
      <c r="A31" s="261" t="s">
        <v>22</v>
      </c>
      <c r="B31" s="268">
        <f>SUMIF(収支簿!$L$7:$L$3019,$A31,収支簿!$U$7:$U$3019)</f>
        <v>0</v>
      </c>
      <c r="C31" s="268">
        <f>SUMIF(収支簿!$L$7:$L$3019,$A31,収支簿!$X$7:$X$3019)</f>
        <v>0</v>
      </c>
      <c r="D31" s="268">
        <f>SUMIF(収支簿!$L$7:$L$3019,$A31,収支簿!$AA$7:$AA$3019)</f>
        <v>0</v>
      </c>
      <c r="E31" s="268">
        <f>SUMIF(収支簿!$L$7:$L$3019,$A31,収支簿!$AD$7:$AD$3019)</f>
        <v>0</v>
      </c>
      <c r="F31" s="268">
        <f>SUMIF(収支簿!$L$7:$L$3019,$A31,収支簿!$AG$7:$AG$3019)</f>
        <v>0</v>
      </c>
      <c r="G31" s="268">
        <f>SUMIF(収支簿!$L$7:$L$3019,$A31,収支簿!$AJ$7:$AJ$3019)</f>
        <v>0</v>
      </c>
    </row>
    <row r="32" spans="1:13" ht="13.5" customHeight="1" thickBot="1" x14ac:dyDescent="0.2">
      <c r="A32" s="269" t="s">
        <v>39</v>
      </c>
      <c r="B32" s="270">
        <f>SUMIF(収支簿!$L$7:$L$3019,$A32,収支簿!$U$7:$U$3019)</f>
        <v>0</v>
      </c>
      <c r="C32" s="270">
        <f>SUMIF(収支簿!$L$7:$L$3019,$A32,収支簿!$X$7:$X$3019)</f>
        <v>0</v>
      </c>
      <c r="D32" s="270">
        <f>SUMIF(収支簿!$L$7:$L$3019,$A32,収支簿!$AA$7:$AA$3019)</f>
        <v>0</v>
      </c>
      <c r="E32" s="270">
        <f>SUMIF(収支簿!$L$7:$L$3019,$A32,収支簿!$AD$7:$AD$3019)</f>
        <v>0</v>
      </c>
      <c r="F32" s="270">
        <f>SUMIF(収支簿!$L$7:$L$3019,$A32,収支簿!$AG$7:$AG$3019)</f>
        <v>0</v>
      </c>
      <c r="G32" s="270">
        <f>SUMIF(収支簿!$L$7:$L$3019,$A32,収支簿!$AJ$7:$AJ$3019)</f>
        <v>0</v>
      </c>
      <c r="H32" s="258" t="s">
        <v>83</v>
      </c>
    </row>
    <row r="33" spans="1:8" ht="13.5" customHeight="1" thickTop="1" x14ac:dyDescent="0.15">
      <c r="A33" s="271" t="s">
        <v>82</v>
      </c>
      <c r="B33" s="272">
        <f t="shared" ref="B33:G33" si="0">SUBTOTAL(109,B27:B32)</f>
        <v>0</v>
      </c>
      <c r="C33" s="272">
        <f t="shared" si="0"/>
        <v>0</v>
      </c>
      <c r="D33" s="272">
        <f t="shared" si="0"/>
        <v>0</v>
      </c>
      <c r="E33" s="272">
        <f t="shared" si="0"/>
        <v>0</v>
      </c>
      <c r="F33" s="272">
        <f t="shared" si="0"/>
        <v>0</v>
      </c>
      <c r="G33" s="272">
        <f t="shared" si="0"/>
        <v>0</v>
      </c>
      <c r="H33" s="273">
        <f>C33-B33</f>
        <v>0</v>
      </c>
    </row>
  </sheetData>
  <sheetProtection algorithmName="SHA-512" hashValue="ob8lBcDuyOTIeeoxABd5IKJv3PtQNMIng1COAL6kDSoTAc9l0XRESKuuMsdk0dag7iPYZ95E9tlhfw/3ANR8Dw==" saltValue="IVDF69pGoeBm8LUw2+2RLw==" spinCount="100000" sheet="1"/>
  <phoneticPr fontId="1"/>
  <conditionalFormatting sqref="H33">
    <cfRule type="expression" dxfId="0" priority="1" stopIfTrue="1">
      <formula>$H$33&lt;0</formula>
    </cfRule>
  </conditionalFormatting>
  <pageMargins left="0.70866141732283472" right="0.70866141732283472" top="0.74803149606299213" bottom="0.74803149606299213" header="0.31496062992125984" footer="0.31496062992125984"/>
  <pageSetup paperSize="9" scale="51" orientation="landscape"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22</vt:i4>
      </vt:variant>
    </vt:vector>
  </HeadingPairs>
  <TitlesOfParts>
    <vt:vector size="27" baseType="lpstr">
      <vt:lpstr>収支計算書記載例</vt:lpstr>
      <vt:lpstr>収支簿記載例</vt:lpstr>
      <vt:lpstr>収支計算書</vt:lpstr>
      <vt:lpstr>収支簿</vt:lpstr>
      <vt:lpstr>【削除禁止】収支簿データ</vt:lpstr>
      <vt:lpstr>【削除禁止】収支簿データ!Print_Area</vt:lpstr>
      <vt:lpstr>収支計算書!Print_Area</vt:lpstr>
      <vt:lpstr>収支計算書記載例!Print_Area</vt:lpstr>
      <vt:lpstr>収支簿!Print_Area</vt:lpstr>
      <vt:lpstr>収支簿記載例!Print_Area</vt:lpstr>
      <vt:lpstr>収支簿!Print_Titles</vt:lpstr>
      <vt:lpstr>収支簿記載例!Print_Titles</vt:lpstr>
      <vt:lpstr>くじ助成金収入</vt:lpstr>
      <vt:lpstr>その他収入</vt:lpstr>
      <vt:lpstr>経理区分</vt:lpstr>
      <vt:lpstr>工事費</vt:lpstr>
      <vt:lpstr>収支簿!種別</vt:lpstr>
      <vt:lpstr>助成区分</vt:lpstr>
      <vt:lpstr>助成事業細目名</vt:lpstr>
      <vt:lpstr>助成事業名</vt:lpstr>
      <vt:lpstr>設計監理費</vt:lpstr>
      <vt:lpstr>大規模スポーツ施設整備助成</vt:lpstr>
      <vt:lpstr>地域スポーツ施設整備助成</vt:lpstr>
      <vt:lpstr>東京オリンピック・パラリンピック競技大会開催助成</vt:lpstr>
      <vt:lpstr>内訳</vt:lpstr>
      <vt:lpstr>附帯設備費</vt:lpstr>
      <vt:lpstr>補助金･交付金</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2018-07-09T06:15:32Z</dcterms:created>
  <dcterms:modified xsi:type="dcterms:W3CDTF">2024-03-18T06:25:00Z</dcterms:modified>
</cp:coreProperties>
</file>