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st-jsc-fil-001.naash.go.jp\TOTO\支援課\00-非個人情報-0共有\様式見直し\R04用\02 実績報告様式\基金\04 最終版（クリーン）\"/>
    </mc:Choice>
  </mc:AlternateContent>
  <bookViews>
    <workbookView xWindow="2790" yWindow="0" windowWidth="20490" windowHeight="7185" tabRatio="752"/>
  </bookViews>
  <sheets>
    <sheet name="収支計算書記載例" sheetId="11" r:id="rId1"/>
    <sheet name="収支簿記載例" sheetId="5" r:id="rId2"/>
    <sheet name="収支計算書助成決定者用" sheetId="15" r:id="rId3"/>
    <sheet name="収支簿助成決定者用" sheetId="6" r:id="rId4"/>
    <sheet name="収支計算書委任先用" sheetId="14" r:id="rId5"/>
    <sheet name="収支簿委任先用" sheetId="13" r:id="rId6"/>
    <sheet name="【削除禁止】収支簿データ" sheetId="17" r:id="rId7"/>
  </sheets>
  <definedNames>
    <definedName name="_xlnm._FilterDatabase" localSheetId="5" hidden="1">収支簿委任先用!$B$6:$M$100</definedName>
    <definedName name="_xlnm._FilterDatabase" localSheetId="1" hidden="1">収支簿記載例!$C$6:$AJ$44</definedName>
    <definedName name="_xlnm._FilterDatabase" localSheetId="3" hidden="1">収支簿助成決定者用!$B$6:$M$100</definedName>
    <definedName name="_xlnm.Print_Area" localSheetId="6">【削除禁止】収支簿データ!$A$1:$K$81</definedName>
    <definedName name="_xlnm.Print_Area" localSheetId="4">収支計算書委任先用!$A$1:$L$39</definedName>
    <definedName name="_xlnm.Print_Area" localSheetId="0">収支計算書記載例!$A$1:$N$40</definedName>
    <definedName name="_xlnm.Print_Area" localSheetId="2">収支計算書助成決定者用!$A$1:$N$40</definedName>
    <definedName name="_xlnm.Print_Area" localSheetId="5">収支簿委任先用!$A$1:$N$100</definedName>
    <definedName name="_xlnm.Print_Area" localSheetId="1">収支簿記載例!$A$1:$AN$44</definedName>
    <definedName name="_xlnm.Print_Area" localSheetId="3">収支簿助成決定者用!$A$1:$N$100</definedName>
    <definedName name="_xlnm.Print_Titles" localSheetId="5">収支簿委任先用!$4:$5</definedName>
    <definedName name="_xlnm.Print_Titles" localSheetId="1">収支簿記載例!$4:$5</definedName>
    <definedName name="_xlnm.Print_Titles" localSheetId="3">収支簿助成決定者用!$4:$5</definedName>
    <definedName name="コロナ対策経費">【削除禁止】収支簿データ!$B$74:$C$74</definedName>
    <definedName name="スポーツ団体選手強化活動助成">【削除禁止】収支簿データ!$C$2:$C$5</definedName>
    <definedName name="スポーツ団体大会開催助成">【削除禁止】収支簿データ!$C$6:$C$9</definedName>
    <definedName name="スポーツ用具費">【削除禁止】収支簿データ!$B$65:$F$65</definedName>
    <definedName name="その他">【削除禁止】収支簿データ!$B$75:$H$75</definedName>
    <definedName name="その他収入">【削除禁止】収支簿データ!$B$58:$F$58</definedName>
    <definedName name="委託費">【削除禁止】収支簿データ!$B$69:$F$69</definedName>
    <definedName name="印刷製本費">【削除禁止】収支簿データ!$B$67:$E$67</definedName>
    <definedName name="会議費">【削除禁止】収支簿データ!$B$71:$C$71</definedName>
    <definedName name="基金助成金収入">【削除禁止】収支簿データ!$B$53:$C$53</definedName>
    <definedName name="協賛金収入">【削除禁止】収支簿データ!$B$54:$E$54</definedName>
    <definedName name="経理区分">【削除禁止】収支簿データ!$A$53:$A$75</definedName>
    <definedName name="経理区分委任先用">【削除禁止】収支簿データ!$A$54:$A$75</definedName>
    <definedName name="雑役務費">【削除禁止】収支簿データ!$B$72:$M$72</definedName>
    <definedName name="参加料収入">【削除禁止】収支簿データ!$B$56:$C$56</definedName>
    <definedName name="借料及び損料">【削除禁止】収支簿データ!$B$63:$G$63</definedName>
    <definedName name="種別">【削除禁止】収支簿データ!$H$2:$H$5</definedName>
    <definedName name="諸謝金">【削除禁止】収支簿データ!$B$59:$J$59</definedName>
    <definedName name="助成区分">【削除禁止】収支簿データ!$A$2:$A$3</definedName>
    <definedName name="助成事業細目名">【削除禁止】収支簿データ!$C$2:$C$50</definedName>
    <definedName name="助成事業名">【削除禁止】収支簿データ!$B$2:$B$50</definedName>
    <definedName name="消耗品費">【削除禁止】収支簿データ!$B$64:$F$64</definedName>
    <definedName name="振込">【削除禁止】収支簿データ!$H$2:$H$5</definedName>
    <definedName name="滞在費">【削除禁止】収支簿データ!$B$62:$D$62</definedName>
    <definedName name="賃金">【削除禁止】収支簿データ!$B$70</definedName>
    <definedName name="通信運搬費">【削除禁止】収支簿データ!$B$68:$E$68</definedName>
    <definedName name="渡航費">【削除禁止】収支簿データ!$B$61:$D$61</definedName>
    <definedName name="内訳">【削除禁止】収支簿データ!$G$2:$G$28</definedName>
    <definedName name="入場料収入">【削除禁止】収支簿データ!$B$55:$C$55</definedName>
    <definedName name="備品費">【削除禁止】収支簿データ!$B$66</definedName>
    <definedName name="補助金･委託金等受入">【削除禁止】収支簿データ!$B$57:$E$57</definedName>
    <definedName name="補助金･委託金等収入">【削除禁止】収支簿データ!$B$57:$E$57</definedName>
    <definedName name="補助金･交付金">【削除禁止】収支簿データ!$B$73:$D$73</definedName>
    <definedName name="旅費">【削除禁止】収支簿データ!$B$60:$G$60</definedName>
  </definedNames>
  <calcPr calcId="162913"/>
</workbook>
</file>

<file path=xl/calcChain.xml><?xml version="1.0" encoding="utf-8"?>
<calcChain xmlns="http://schemas.openxmlformats.org/spreadsheetml/2006/main">
  <c r="F47" i="11" l="1"/>
  <c r="K36" i="14" l="1"/>
  <c r="I36" i="14"/>
  <c r="H36" i="14"/>
  <c r="G36" i="14"/>
  <c r="F36" i="14" s="1"/>
  <c r="I37" i="15"/>
  <c r="H37" i="15"/>
  <c r="G37" i="15"/>
  <c r="F37" i="15" s="1"/>
  <c r="I37" i="11" l="1"/>
  <c r="H37" i="11"/>
  <c r="G37" i="11"/>
  <c r="F37" i="11" s="1"/>
  <c r="J11" i="15" l="1"/>
  <c r="M97" i="13" l="1"/>
  <c r="L98" i="13"/>
  <c r="M8" i="13"/>
  <c r="M9" i="13"/>
  <c r="M10" i="13"/>
  <c r="M11" i="13"/>
  <c r="M12" i="13"/>
  <c r="M13" i="13"/>
  <c r="M14" i="13"/>
  <c r="M15" i="13"/>
  <c r="M16" i="13"/>
  <c r="M17" i="13"/>
  <c r="M18" i="13"/>
  <c r="M19"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M46" i="13"/>
  <c r="M47" i="13"/>
  <c r="M48" i="13"/>
  <c r="M49" i="13"/>
  <c r="M50" i="13"/>
  <c r="M51" i="13"/>
  <c r="M52" i="13"/>
  <c r="M53" i="13"/>
  <c r="M54" i="13"/>
  <c r="M55" i="13"/>
  <c r="M56" i="13"/>
  <c r="M57" i="13"/>
  <c r="M58" i="13"/>
  <c r="M59" i="13"/>
  <c r="M60" i="13"/>
  <c r="M61" i="13"/>
  <c r="M62" i="13"/>
  <c r="M63" i="13"/>
  <c r="M64" i="13"/>
  <c r="M65" i="13"/>
  <c r="M66" i="13"/>
  <c r="M67" i="13"/>
  <c r="M68" i="13"/>
  <c r="M69" i="13"/>
  <c r="M70" i="13"/>
  <c r="M71" i="13"/>
  <c r="M72" i="13"/>
  <c r="M73" i="13"/>
  <c r="M74" i="13"/>
  <c r="M75" i="13"/>
  <c r="M76" i="13"/>
  <c r="M77" i="13"/>
  <c r="M78" i="13"/>
  <c r="M79" i="13"/>
  <c r="M80" i="13"/>
  <c r="M81" i="13"/>
  <c r="M82" i="13"/>
  <c r="M83" i="13"/>
  <c r="M84" i="13"/>
  <c r="M85" i="13"/>
  <c r="M86" i="13"/>
  <c r="M87" i="13"/>
  <c r="M88" i="13"/>
  <c r="M89" i="13"/>
  <c r="M90" i="13"/>
  <c r="M91" i="13"/>
  <c r="M92" i="13"/>
  <c r="M93" i="13"/>
  <c r="M94" i="13"/>
  <c r="M95" i="13"/>
  <c r="M96" i="13"/>
  <c r="M98" i="13"/>
  <c r="M99" i="13"/>
  <c r="L8" i="13"/>
  <c r="J36" i="14" s="1"/>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9" i="13"/>
  <c r="M98" i="6"/>
  <c r="L96" i="6"/>
  <c r="M8" i="6"/>
  <c r="K22" i="15" s="1"/>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9" i="6"/>
  <c r="L8" i="6"/>
  <c r="J22" i="15" s="1"/>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7" i="6"/>
  <c r="L98" i="6"/>
  <c r="L99" i="6"/>
  <c r="AJ41" i="5"/>
  <c r="AG40" i="5"/>
  <c r="AJ8" i="5"/>
  <c r="AJ9" i="5"/>
  <c r="AJ43" i="5" s="1"/>
  <c r="AJ10" i="5"/>
  <c r="AJ11" i="5"/>
  <c r="AJ12" i="5"/>
  <c r="AJ13" i="5"/>
  <c r="K30" i="11" s="1"/>
  <c r="AJ14" i="5"/>
  <c r="K37" i="11" s="1"/>
  <c r="K27" i="11"/>
  <c r="AJ15" i="5"/>
  <c r="AJ16" i="5"/>
  <c r="AJ17" i="5"/>
  <c r="AJ18" i="5"/>
  <c r="AJ19" i="5"/>
  <c r="AJ20" i="5"/>
  <c r="K28" i="11" s="1"/>
  <c r="AJ21" i="5"/>
  <c r="AJ22" i="5"/>
  <c r="AJ23" i="5"/>
  <c r="AJ24" i="5"/>
  <c r="AJ25" i="5"/>
  <c r="AJ26" i="5"/>
  <c r="AJ27" i="5"/>
  <c r="AJ28" i="5"/>
  <c r="AJ29" i="5"/>
  <c r="AJ30" i="5"/>
  <c r="AJ31" i="5"/>
  <c r="AJ32" i="5"/>
  <c r="AJ33" i="5"/>
  <c r="AJ34" i="5"/>
  <c r="AJ35" i="5"/>
  <c r="AJ36" i="5"/>
  <c r="AJ37" i="5"/>
  <c r="AJ38" i="5"/>
  <c r="AJ39" i="5"/>
  <c r="AJ40" i="5"/>
  <c r="AJ42" i="5"/>
  <c r="AG8" i="5"/>
  <c r="J23" i="11" s="1"/>
  <c r="AG9" i="5"/>
  <c r="AG10" i="5"/>
  <c r="AG11" i="5"/>
  <c r="AG12" i="5"/>
  <c r="J28" i="11" s="1"/>
  <c r="AG13" i="5"/>
  <c r="J30" i="11"/>
  <c r="AG14" i="5"/>
  <c r="J37" i="11" s="1"/>
  <c r="AG15" i="5"/>
  <c r="J22" i="11" s="1"/>
  <c r="AG16" i="5"/>
  <c r="AG17" i="5"/>
  <c r="AG18" i="5"/>
  <c r="AG19" i="5"/>
  <c r="J26" i="11" s="1"/>
  <c r="AG20" i="5"/>
  <c r="AG21" i="5"/>
  <c r="AG22" i="5"/>
  <c r="AG23" i="5"/>
  <c r="AG24" i="5"/>
  <c r="AG25" i="5"/>
  <c r="AG26" i="5"/>
  <c r="AG27" i="5"/>
  <c r="AG28" i="5"/>
  <c r="AG29" i="5"/>
  <c r="AG30" i="5"/>
  <c r="AG31" i="5"/>
  <c r="AG32" i="5"/>
  <c r="AG33" i="5"/>
  <c r="AG34" i="5"/>
  <c r="AG35" i="5"/>
  <c r="AG36" i="5"/>
  <c r="AG37" i="5"/>
  <c r="AG38" i="5"/>
  <c r="AG39" i="5"/>
  <c r="AG41" i="5"/>
  <c r="AG42" i="5"/>
  <c r="G15" i="15"/>
  <c r="F15" i="15" s="1"/>
  <c r="G14" i="15"/>
  <c r="F14" i="15" s="1"/>
  <c r="G13" i="15"/>
  <c r="F13" i="15" s="1"/>
  <c r="G12" i="15"/>
  <c r="F12" i="15" s="1"/>
  <c r="G11" i="15"/>
  <c r="F11" i="15" s="1"/>
  <c r="G10" i="15"/>
  <c r="F10" i="15" s="1"/>
  <c r="G38" i="15"/>
  <c r="F38" i="15" s="1"/>
  <c r="G36" i="15"/>
  <c r="F36" i="15" s="1"/>
  <c r="G35" i="15"/>
  <c r="F35" i="15" s="1"/>
  <c r="G34" i="15"/>
  <c r="F34" i="15" s="1"/>
  <c r="G33" i="15"/>
  <c r="F33" i="15" s="1"/>
  <c r="G32" i="15"/>
  <c r="F32" i="15" s="1"/>
  <c r="G31" i="15"/>
  <c r="F31" i="15" s="1"/>
  <c r="G30" i="15"/>
  <c r="F30" i="15" s="1"/>
  <c r="G29" i="15"/>
  <c r="F29" i="15" s="1"/>
  <c r="G28" i="15"/>
  <c r="F28" i="15" s="1"/>
  <c r="G27" i="15"/>
  <c r="F27" i="15" s="1"/>
  <c r="G26" i="15"/>
  <c r="F26" i="15" s="1"/>
  <c r="G25" i="15"/>
  <c r="F25" i="15" s="1"/>
  <c r="G24" i="15"/>
  <c r="F24" i="15" s="1"/>
  <c r="G23" i="15"/>
  <c r="F23" i="15" s="1"/>
  <c r="G22" i="15"/>
  <c r="F22" i="15" s="1"/>
  <c r="K38" i="15"/>
  <c r="K36" i="15"/>
  <c r="K35" i="15"/>
  <c r="K34" i="15"/>
  <c r="K33" i="15"/>
  <c r="K32" i="15"/>
  <c r="K31" i="15"/>
  <c r="K30" i="15"/>
  <c r="K29" i="15"/>
  <c r="K28" i="15"/>
  <c r="K27" i="15"/>
  <c r="K26" i="15"/>
  <c r="K25" i="15"/>
  <c r="K24" i="15"/>
  <c r="K23" i="15"/>
  <c r="J38" i="15"/>
  <c r="J36" i="15"/>
  <c r="J35" i="15"/>
  <c r="J34" i="15"/>
  <c r="J33" i="15"/>
  <c r="J32" i="15"/>
  <c r="J31" i="15"/>
  <c r="J30" i="15"/>
  <c r="J29" i="15"/>
  <c r="J28" i="15"/>
  <c r="J27" i="15"/>
  <c r="J26" i="15"/>
  <c r="J25" i="15"/>
  <c r="J24" i="15"/>
  <c r="J23" i="15"/>
  <c r="I38" i="15"/>
  <c r="I36" i="15"/>
  <c r="I35" i="15"/>
  <c r="I34" i="15"/>
  <c r="I33" i="15"/>
  <c r="I32" i="15"/>
  <c r="I31" i="15"/>
  <c r="I30" i="15"/>
  <c r="I29" i="15"/>
  <c r="I28" i="15"/>
  <c r="I27" i="15"/>
  <c r="I26" i="15"/>
  <c r="I25" i="15"/>
  <c r="I24" i="15"/>
  <c r="I23" i="15"/>
  <c r="I22" i="15"/>
  <c r="H38" i="15"/>
  <c r="H36" i="15"/>
  <c r="H35" i="15"/>
  <c r="H34" i="15"/>
  <c r="H33" i="15"/>
  <c r="H32" i="15"/>
  <c r="H31" i="15"/>
  <c r="H30" i="15"/>
  <c r="H29" i="15"/>
  <c r="H28" i="15"/>
  <c r="H27" i="15"/>
  <c r="H26" i="15"/>
  <c r="H25" i="15"/>
  <c r="H24" i="15"/>
  <c r="H23" i="15"/>
  <c r="H22" i="15"/>
  <c r="J11" i="11"/>
  <c r="E5" i="15"/>
  <c r="E4" i="15"/>
  <c r="F47" i="15" s="1"/>
  <c r="E3" i="15"/>
  <c r="E5" i="14"/>
  <c r="E39" i="15"/>
  <c r="E17" i="15"/>
  <c r="E5" i="11"/>
  <c r="K37" i="14"/>
  <c r="J37" i="14"/>
  <c r="I37" i="14"/>
  <c r="H37" i="14"/>
  <c r="J35" i="14"/>
  <c r="I35" i="14"/>
  <c r="H35" i="14"/>
  <c r="K34" i="14"/>
  <c r="J34" i="14"/>
  <c r="I34" i="14"/>
  <c r="H34" i="14"/>
  <c r="K33" i="14"/>
  <c r="J33" i="14"/>
  <c r="I33" i="14"/>
  <c r="H33" i="14"/>
  <c r="K32" i="14"/>
  <c r="J32" i="14"/>
  <c r="I32" i="14"/>
  <c r="H32" i="14"/>
  <c r="K31" i="14"/>
  <c r="J31" i="14"/>
  <c r="I31" i="14"/>
  <c r="H31" i="14"/>
  <c r="K30" i="14"/>
  <c r="J30" i="14"/>
  <c r="I30" i="14"/>
  <c r="H30" i="14"/>
  <c r="K29" i="14"/>
  <c r="J29" i="14"/>
  <c r="I29" i="14"/>
  <c r="H29" i="14"/>
  <c r="K28" i="14"/>
  <c r="J28" i="14"/>
  <c r="I28" i="14"/>
  <c r="H28" i="14"/>
  <c r="K27" i="14"/>
  <c r="J27" i="14"/>
  <c r="I27" i="14"/>
  <c r="H27" i="14"/>
  <c r="K26" i="14"/>
  <c r="J26" i="14"/>
  <c r="I26" i="14"/>
  <c r="H26" i="14"/>
  <c r="K25" i="14"/>
  <c r="J25" i="14"/>
  <c r="I25" i="14"/>
  <c r="H25" i="14"/>
  <c r="K24" i="14"/>
  <c r="J24" i="14"/>
  <c r="I24" i="14"/>
  <c r="H24" i="14"/>
  <c r="K23" i="14"/>
  <c r="J23" i="14"/>
  <c r="I23" i="14"/>
  <c r="H23" i="14"/>
  <c r="K22" i="14"/>
  <c r="I22" i="14"/>
  <c r="H22" i="14"/>
  <c r="K21" i="14"/>
  <c r="J21" i="14"/>
  <c r="I21" i="14"/>
  <c r="H21" i="14"/>
  <c r="G10" i="14"/>
  <c r="F10" i="14" s="1"/>
  <c r="E16" i="14"/>
  <c r="E38" i="14"/>
  <c r="G37" i="14"/>
  <c r="F37" i="14" s="1"/>
  <c r="G35" i="14"/>
  <c r="F35" i="14" s="1"/>
  <c r="G34" i="14"/>
  <c r="F34" i="14" s="1"/>
  <c r="G33" i="14"/>
  <c r="F33" i="14" s="1"/>
  <c r="G32" i="14"/>
  <c r="F32" i="14" s="1"/>
  <c r="G31" i="14"/>
  <c r="F31" i="14" s="1"/>
  <c r="G30" i="14"/>
  <c r="F30" i="14" s="1"/>
  <c r="G29" i="14"/>
  <c r="F29" i="14" s="1"/>
  <c r="G28" i="14"/>
  <c r="F28" i="14" s="1"/>
  <c r="G27" i="14"/>
  <c r="F27" i="14" s="1"/>
  <c r="G26" i="14"/>
  <c r="F26" i="14" s="1"/>
  <c r="G25" i="14"/>
  <c r="F25" i="14" s="1"/>
  <c r="G24" i="14"/>
  <c r="F24" i="14" s="1"/>
  <c r="G23" i="14"/>
  <c r="F23" i="14" s="1"/>
  <c r="G22" i="14"/>
  <c r="F22" i="14" s="1"/>
  <c r="G21" i="14"/>
  <c r="F21" i="14" s="1"/>
  <c r="G14" i="14"/>
  <c r="F14" i="14" s="1"/>
  <c r="G13" i="14"/>
  <c r="F13" i="14" s="1"/>
  <c r="G12" i="14"/>
  <c r="F12" i="14" s="1"/>
  <c r="G11" i="14"/>
  <c r="F11" i="14" s="1"/>
  <c r="E4" i="14"/>
  <c r="F47" i="14" s="1"/>
  <c r="E3" i="14"/>
  <c r="K100" i="13"/>
  <c r="J100" i="13"/>
  <c r="I100" i="13"/>
  <c r="H100" i="13"/>
  <c r="N7" i="13"/>
  <c r="N8" i="13" s="1"/>
  <c r="N9" i="13" s="1"/>
  <c r="N10" i="13" s="1"/>
  <c r="N11" i="13" s="1"/>
  <c r="N12" i="13" s="1"/>
  <c r="N13" i="13" s="1"/>
  <c r="N14" i="13" s="1"/>
  <c r="N15" i="13" s="1"/>
  <c r="N16" i="13" s="1"/>
  <c r="N17" i="13" s="1"/>
  <c r="N18" i="13" s="1"/>
  <c r="N19" i="13" s="1"/>
  <c r="N20" i="13" s="1"/>
  <c r="N21" i="13" s="1"/>
  <c r="N22" i="13" s="1"/>
  <c r="N23" i="13" s="1"/>
  <c r="N24" i="13" s="1"/>
  <c r="N25" i="13" s="1"/>
  <c r="N26" i="13" s="1"/>
  <c r="N27" i="13" s="1"/>
  <c r="N28" i="13" s="1"/>
  <c r="N29" i="13" s="1"/>
  <c r="N30" i="13" s="1"/>
  <c r="N31" i="13" s="1"/>
  <c r="N32" i="13" s="1"/>
  <c r="N33" i="13" s="1"/>
  <c r="N34" i="13" s="1"/>
  <c r="N35" i="13" s="1"/>
  <c r="N36" i="13" s="1"/>
  <c r="N37" i="13" s="1"/>
  <c r="N38" i="13" s="1"/>
  <c r="N39" i="13" s="1"/>
  <c r="N40" i="13" s="1"/>
  <c r="N41" i="13" s="1"/>
  <c r="N42" i="13" s="1"/>
  <c r="N43" i="13" s="1"/>
  <c r="N44" i="13" s="1"/>
  <c r="N45" i="13" s="1"/>
  <c r="N46" i="13" s="1"/>
  <c r="N47" i="13" s="1"/>
  <c r="N48" i="13" s="1"/>
  <c r="N49" i="13" s="1"/>
  <c r="N50" i="13" s="1"/>
  <c r="N51" i="13" s="1"/>
  <c r="N52" i="13" s="1"/>
  <c r="N53" i="13" s="1"/>
  <c r="N54" i="13" s="1"/>
  <c r="N55" i="13" s="1"/>
  <c r="N56" i="13" s="1"/>
  <c r="N57" i="13" s="1"/>
  <c r="N58" i="13" s="1"/>
  <c r="N59" i="13" s="1"/>
  <c r="N60" i="13" s="1"/>
  <c r="N61" i="13" s="1"/>
  <c r="N62" i="13" s="1"/>
  <c r="N63" i="13" s="1"/>
  <c r="N64" i="13" s="1"/>
  <c r="N65" i="13" s="1"/>
  <c r="N66" i="13" s="1"/>
  <c r="N67" i="13" s="1"/>
  <c r="N68" i="13" s="1"/>
  <c r="N69" i="13" s="1"/>
  <c r="N70" i="13" s="1"/>
  <c r="N71" i="13" s="1"/>
  <c r="N72" i="13" s="1"/>
  <c r="N73" i="13" s="1"/>
  <c r="N74" i="13" s="1"/>
  <c r="N75" i="13" s="1"/>
  <c r="N76" i="13" s="1"/>
  <c r="N77" i="13" s="1"/>
  <c r="N78" i="13" s="1"/>
  <c r="N79" i="13" s="1"/>
  <c r="N80" i="13" s="1"/>
  <c r="N81" i="13" s="1"/>
  <c r="N82" i="13" s="1"/>
  <c r="N83" i="13" s="1"/>
  <c r="N84" i="13" s="1"/>
  <c r="N85" i="13" s="1"/>
  <c r="N86" i="13" s="1"/>
  <c r="N87" i="13" s="1"/>
  <c r="N88" i="13" s="1"/>
  <c r="N89" i="13" s="1"/>
  <c r="N90" i="13" s="1"/>
  <c r="N91" i="13" s="1"/>
  <c r="N92" i="13" s="1"/>
  <c r="N93" i="13" s="1"/>
  <c r="N94" i="13" s="1"/>
  <c r="N95" i="13" s="1"/>
  <c r="N96" i="13" s="1"/>
  <c r="N97" i="13" s="1"/>
  <c r="N98" i="13" s="1"/>
  <c r="N99" i="13" s="1"/>
  <c r="M7" i="13"/>
  <c r="L7" i="13"/>
  <c r="J22" i="14" s="1"/>
  <c r="E4" i="11"/>
  <c r="G10" i="11"/>
  <c r="K38" i="11"/>
  <c r="J38" i="11"/>
  <c r="I38" i="11"/>
  <c r="H38" i="11"/>
  <c r="G38" i="11"/>
  <c r="F38" i="11" s="1"/>
  <c r="K36" i="11"/>
  <c r="J36" i="11"/>
  <c r="I36" i="11"/>
  <c r="H36" i="11"/>
  <c r="G36" i="11"/>
  <c r="F36" i="11" s="1"/>
  <c r="I35" i="11"/>
  <c r="H35" i="11"/>
  <c r="G35" i="11"/>
  <c r="F35" i="11" s="1"/>
  <c r="K34" i="11"/>
  <c r="J34" i="11"/>
  <c r="I34" i="11"/>
  <c r="H34" i="11"/>
  <c r="G34" i="11"/>
  <c r="F34" i="11" s="1"/>
  <c r="K33" i="11"/>
  <c r="J33" i="11"/>
  <c r="I33" i="11"/>
  <c r="H33" i="11"/>
  <c r="G33" i="11"/>
  <c r="F33" i="11" s="1"/>
  <c r="K32" i="11"/>
  <c r="J32" i="11"/>
  <c r="I32" i="11"/>
  <c r="H32" i="11"/>
  <c r="G32" i="11"/>
  <c r="F32" i="11" s="1"/>
  <c r="K31" i="11"/>
  <c r="J31" i="11"/>
  <c r="I31" i="11"/>
  <c r="H31" i="11"/>
  <c r="G31" i="11"/>
  <c r="F31" i="11" s="1"/>
  <c r="I30" i="11"/>
  <c r="H30" i="11"/>
  <c r="G30" i="11"/>
  <c r="F30" i="11" s="1"/>
  <c r="K29" i="11"/>
  <c r="J29" i="11"/>
  <c r="I29" i="11"/>
  <c r="H29" i="11"/>
  <c r="G29" i="11"/>
  <c r="F29" i="11" s="1"/>
  <c r="I28" i="11"/>
  <c r="H28" i="11"/>
  <c r="G28" i="11"/>
  <c r="F28" i="11" s="1"/>
  <c r="I27" i="11"/>
  <c r="H27" i="11"/>
  <c r="G27" i="11"/>
  <c r="F27" i="11" s="1"/>
  <c r="I26" i="11"/>
  <c r="H26" i="11"/>
  <c r="G26" i="11"/>
  <c r="F26" i="11" s="1"/>
  <c r="K25" i="11"/>
  <c r="J25" i="11"/>
  <c r="I25" i="11"/>
  <c r="H25" i="11"/>
  <c r="G25" i="11"/>
  <c r="F25" i="11" s="1"/>
  <c r="K24" i="11"/>
  <c r="J24" i="11"/>
  <c r="I24" i="11"/>
  <c r="H24" i="11"/>
  <c r="G24" i="11"/>
  <c r="F24" i="11" s="1"/>
  <c r="K23" i="11"/>
  <c r="I23" i="11"/>
  <c r="H23" i="11"/>
  <c r="G23" i="11"/>
  <c r="F23" i="11" s="1"/>
  <c r="I22" i="11"/>
  <c r="H22" i="11"/>
  <c r="G22" i="11"/>
  <c r="F22" i="11" s="1"/>
  <c r="G15" i="11"/>
  <c r="F15" i="11" s="1"/>
  <c r="G14" i="11"/>
  <c r="F14" i="11" s="1"/>
  <c r="G13" i="11"/>
  <c r="F13" i="11" s="1"/>
  <c r="G12" i="11"/>
  <c r="F12" i="11" s="1"/>
  <c r="G11" i="11"/>
  <c r="F11" i="11" s="1"/>
  <c r="E3" i="11"/>
  <c r="E39" i="11"/>
  <c r="E17" i="11"/>
  <c r="K100" i="6"/>
  <c r="J100" i="6"/>
  <c r="I100" i="6"/>
  <c r="H100" i="6"/>
  <c r="N7" i="6"/>
  <c r="N8" i="6" s="1"/>
  <c r="N9" i="6" s="1"/>
  <c r="N10" i="6" s="1"/>
  <c r="N11" i="6" s="1"/>
  <c r="N12" i="6" s="1"/>
  <c r="N13" i="6" s="1"/>
  <c r="N14" i="6" s="1"/>
  <c r="N15" i="6" s="1"/>
  <c r="N16" i="6" s="1"/>
  <c r="N17" i="6" s="1"/>
  <c r="N18" i="6" s="1"/>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M7" i="6"/>
  <c r="K37" i="15" s="1"/>
  <c r="L7" i="6"/>
  <c r="J37" i="15" s="1"/>
  <c r="AM44" i="5"/>
  <c r="AD43" i="5"/>
  <c r="AA43" i="5"/>
  <c r="X43" i="5"/>
  <c r="U43" i="5"/>
  <c r="K26" i="11"/>
  <c r="J27" i="11"/>
  <c r="AM7" i="5"/>
  <c r="AM8" i="5"/>
  <c r="AM9" i="5" s="1"/>
  <c r="AM10" i="5" s="1"/>
  <c r="AM11" i="5" s="1"/>
  <c r="AM12" i="5"/>
  <c r="AM13" i="5" s="1"/>
  <c r="AM14" i="5" s="1"/>
  <c r="AM15" i="5" s="1"/>
  <c r="AM16" i="5" s="1"/>
  <c r="AM17" i="5" s="1"/>
  <c r="AM18" i="5" s="1"/>
  <c r="AM19" i="5" s="1"/>
  <c r="AM20" i="5" s="1"/>
  <c r="AM21" i="5" s="1"/>
  <c r="AM22" i="5" s="1"/>
  <c r="AM23" i="5" s="1"/>
  <c r="AM24" i="5" s="1"/>
  <c r="AM25" i="5" s="1"/>
  <c r="AM26" i="5" s="1"/>
  <c r="AM27" i="5" s="1"/>
  <c r="AM28" i="5" s="1"/>
  <c r="AM29" i="5" s="1"/>
  <c r="AM30" i="5" s="1"/>
  <c r="AM31" i="5" s="1"/>
  <c r="AM32" i="5" s="1"/>
  <c r="AM33" i="5" s="1"/>
  <c r="AM34" i="5" s="1"/>
  <c r="AM35" i="5" s="1"/>
  <c r="AM36" i="5" s="1"/>
  <c r="AM37" i="5" s="1"/>
  <c r="AM38" i="5" s="1"/>
  <c r="AM39" i="5" s="1"/>
  <c r="AM40" i="5" s="1"/>
  <c r="AM41" i="5" s="1"/>
  <c r="AM42" i="5" s="1"/>
  <c r="AJ7" i="5"/>
  <c r="K22" i="11"/>
  <c r="AG7" i="5"/>
  <c r="K35" i="14"/>
  <c r="J35" i="11"/>
  <c r="H38" i="14" l="1"/>
  <c r="J38" i="14"/>
  <c r="M100" i="13"/>
  <c r="L100" i="13"/>
  <c r="L100" i="6"/>
  <c r="M100" i="6"/>
  <c r="I38" i="14"/>
  <c r="F38" i="14"/>
  <c r="K38" i="14"/>
  <c r="G38" i="14"/>
  <c r="G15" i="14" s="1"/>
  <c r="F15" i="14" s="1"/>
  <c r="F16" i="14" s="1"/>
  <c r="I39" i="11"/>
  <c r="M10" i="11" s="1"/>
  <c r="J39" i="11"/>
  <c r="G39" i="11"/>
  <c r="J12" i="15"/>
  <c r="H39" i="15"/>
  <c r="I39" i="15"/>
  <c r="M10" i="15" s="1"/>
  <c r="J39" i="15"/>
  <c r="K39" i="15"/>
  <c r="J12" i="11"/>
  <c r="F10" i="11"/>
  <c r="G16" i="11"/>
  <c r="F16" i="11" s="1"/>
  <c r="H39" i="11"/>
  <c r="F39" i="11"/>
  <c r="F39" i="15"/>
  <c r="G39" i="15"/>
  <c r="G16" i="15" s="1"/>
  <c r="AG43" i="5"/>
  <c r="K35" i="11"/>
  <c r="K39" i="11" s="1"/>
  <c r="G16" i="14" l="1"/>
  <c r="F17" i="11"/>
  <c r="G17" i="11"/>
  <c r="G17" i="15"/>
  <c r="F16" i="15"/>
  <c r="F17" i="15" s="1"/>
</calcChain>
</file>

<file path=xl/comments1.xml><?xml version="1.0" encoding="utf-8"?>
<comments xmlns="http://schemas.openxmlformats.org/spreadsheetml/2006/main">
  <authors>
    <author>jscu003079</author>
    <author>Windows ユーザー</author>
    <author>貞野</author>
  </authors>
  <commentList>
    <comment ref="E8" authorId="0" shapeId="0">
      <text>
        <r>
          <rPr>
            <b/>
            <sz val="9"/>
            <color indexed="81"/>
            <rFont val="ＭＳ Ｐゴシック"/>
            <family val="3"/>
            <charset val="128"/>
          </rPr>
          <t>・既定予算額欄には、交付決定（変更交付決定）時の収入予算額を入力してください。</t>
        </r>
      </text>
    </comment>
    <comment ref="G10" authorId="0" shapeId="0">
      <text>
        <r>
          <rPr>
            <b/>
            <sz val="9"/>
            <color indexed="81"/>
            <rFont val="ＭＳ Ｐゴシック"/>
            <family val="3"/>
            <charset val="128"/>
          </rPr>
          <t>・基金助成金収入額の計が、「助成対象経費 うち限度額」の合計額×
　助成割合、を超える場合は、紫色に変わります。
→紫色に変わらないよう、収支簿シート上で、基金助成金収入の額【基
　金助成金（精算払）】を削減してください。
・基金助成金収入額の計が、既定予算額を超える場合は、水色に変わ
　ります。
→水色に変わらないよう、収支簿シート上で、基金助成金収入の額を
　削減してください。</t>
        </r>
      </text>
    </comment>
    <comment ref="J10" authorId="0" shapeId="0">
      <text>
        <r>
          <rPr>
            <b/>
            <sz val="9"/>
            <color indexed="8"/>
            <rFont val="ＭＳ Ｐゴシック"/>
            <family val="3"/>
            <charset val="128"/>
          </rPr>
          <t>・半角数字で「2022/6/11」の</t>
        </r>
        <r>
          <rPr>
            <b/>
            <sz val="9"/>
            <color indexed="81"/>
            <rFont val="ＭＳ Ｐゴシック"/>
            <family val="3"/>
            <charset val="128"/>
          </rPr>
          <t xml:space="preserve">
  ように入力してください。
  自動で「月日」が表示されます。</t>
        </r>
      </text>
    </comment>
    <comment ref="J12" authorId="0" shapeId="0">
      <text>
        <r>
          <rPr>
            <b/>
            <sz val="9"/>
            <color indexed="81"/>
            <rFont val="ＭＳ Ｐゴシック"/>
            <family val="3"/>
            <charset val="128"/>
          </rPr>
          <t>・精算払額がマイナス（△）と
　なり、他事業で精算払額が
　ある場合は相殺となります。
  相殺後の金額もマイナスに
　なる場合は返還が発生します。</t>
        </r>
      </text>
    </comment>
    <comment ref="G16" authorId="0" shapeId="0">
      <text>
        <r>
          <rPr>
            <b/>
            <sz val="9"/>
            <color indexed="81"/>
            <rFont val="ＭＳ Ｐゴシック"/>
            <family val="3"/>
            <charset val="128"/>
          </rPr>
          <t>・（収入）計欄の合計額が、（支出）計欄の合計額を上回った場合、自己負
　担金の計欄がマイナスの値になり、赤色に変わります。
→赤色に変わらないよう、収入総額と支出総額の差額（1,000円未満切上
　げ）を、収支簿シート上の基金助成金収入の額から削減してください。
　（※数式が入力されているため、（収入）計欄には直接入力しないように
　　　してください。）</t>
        </r>
      </text>
    </comment>
    <comment ref="E20" authorId="0" shapeId="0">
      <text>
        <r>
          <rPr>
            <b/>
            <sz val="9"/>
            <color indexed="81"/>
            <rFont val="ＭＳ Ｐゴシック"/>
            <family val="3"/>
            <charset val="128"/>
          </rPr>
          <t>既定予算額欄には、交付決定（変更交付決定）時の支出予算額を入力してください。</t>
        </r>
      </text>
    </comment>
    <comment ref="E24" authorId="1" shapeId="0">
      <text>
        <r>
          <rPr>
            <b/>
            <sz val="9"/>
            <color indexed="81"/>
            <rFont val="MS P ゴシック"/>
            <family val="3"/>
            <charset val="128"/>
          </rPr>
          <t>既定予算額が0円の場合は0と入力してください。</t>
        </r>
      </text>
    </comment>
    <comment ref="I28" authorId="0" shapeId="0">
      <text>
        <r>
          <rPr>
            <b/>
            <sz val="9"/>
            <color indexed="81"/>
            <rFont val="ＭＳ Ｐゴシック"/>
            <family val="3"/>
            <charset val="128"/>
          </rPr>
          <t>スポーツ用具費の「助成対象経費 うち限度額」は、「助成対象経費 総額」の合計額の30%を超える金額を計上した場合、文字が赤色及びセルが黄色で表示されます。
この場合、限度額を超過した金額の計上となりますので、収支簿シート上で、「助成対象経費 総額」の合計額に30%を乗じて得た金額（小数点以下切捨て）」とスポーツ用具費の「助成対象経費 うち限度額」の差額を、スポーツ用具費の「うち限度額」の金額から差し引いてください。（収支簿の最後の計上の次の行で「収支科目」をスポーツ用具費、「うち限度額」をマイナス差額、と入力してください。収支簿記載例シート（収支簿No.14）を参照。）</t>
        </r>
      </text>
    </comment>
    <comment ref="I37" authorId="0" shapeId="0">
      <text>
        <r>
          <rPr>
            <b/>
            <sz val="9"/>
            <color indexed="81"/>
            <rFont val="ＭＳ Ｐゴシック"/>
            <family val="3"/>
            <charset val="128"/>
          </rPr>
          <t>コロナ対策経費の「助成対象経費 うち限度額」は、「助成対象経費 総額」の合計額の10%を超える金額を計上した場合、文字が赤色及びセルが黄色で表示されます。（「国内合宿」、「海外合宿」、「チーム派遣」、「チーム招待」を除く。）
この場合、限度額を超過した金額の計上となりますので、収支簿シート上で、「助成対象経費 総額」の合計額に10%を乗じて得た金額（小数点以下切捨て）」とコロナ対策経費の「助成対象経費 うち限度額」の差額を、コロナ対策経費の「うち限度額」の金額から差し引いてください。（収支簿の最後の計上の次の行で「収支科目」をコロナ対策経費、「うち限度額」をマイナス差額、と入力してください。収支簿記載例シート（収支簿No.15）を参照。）</t>
        </r>
      </text>
    </comment>
    <comment ref="H39" authorId="0" shapeId="0">
      <text>
        <r>
          <rPr>
            <b/>
            <sz val="9"/>
            <color indexed="81"/>
            <rFont val="ＭＳ Ｐゴシック"/>
            <family val="3"/>
            <charset val="128"/>
          </rPr>
          <t>スポーツ団体大会開催助成で1,500千円を下回った場合はセルが赤色に変わります。
→赤色に変わった場合は助成対象事業の要件を満たさないことになりますので、事前にJSCまでご連絡ください。</t>
        </r>
      </text>
    </comment>
    <comment ref="E48" authorId="2" shapeId="0">
      <text>
        <r>
          <rPr>
            <sz val="9"/>
            <color indexed="81"/>
            <rFont val="MS P ゴシック"/>
            <family val="3"/>
            <charset val="128"/>
          </rPr>
          <t>「コロナ対策経費」は対象となるが、10%の上限なし。</t>
        </r>
      </text>
    </comment>
    <comment ref="E49" authorId="2" shapeId="0">
      <text>
        <r>
          <rPr>
            <sz val="9"/>
            <color indexed="81"/>
            <rFont val="MS P ゴシック"/>
            <family val="3"/>
            <charset val="128"/>
          </rPr>
          <t>「コロナ対策経費」は対象となるが、10%の上限なし。</t>
        </r>
      </text>
    </comment>
    <comment ref="E50" authorId="2" shapeId="0">
      <text>
        <r>
          <rPr>
            <sz val="9"/>
            <color indexed="81"/>
            <rFont val="MS P ゴシック"/>
            <family val="3"/>
            <charset val="128"/>
          </rPr>
          <t>「コロナ対策経費」は対象となるが、10%の上限なし。</t>
        </r>
      </text>
    </comment>
    <comment ref="E51" authorId="2" shapeId="0">
      <text>
        <r>
          <rPr>
            <sz val="9"/>
            <color indexed="81"/>
            <rFont val="MS P ゴシック"/>
            <family val="3"/>
            <charset val="128"/>
          </rPr>
          <t>「コロナ対策経費」は対象となるが、10%の上限なし。</t>
        </r>
      </text>
    </comment>
  </commentList>
</comments>
</file>

<file path=xl/comments2.xml><?xml version="1.0" encoding="utf-8"?>
<comments xmlns="http://schemas.openxmlformats.org/spreadsheetml/2006/main">
  <authors>
    <author>jscu003078</author>
  </authors>
  <commentList>
    <comment ref="AG1" authorId="0" shapeId="0">
      <text>
        <r>
          <rPr>
            <b/>
            <sz val="9"/>
            <color indexed="81"/>
            <rFont val="ＭＳ Ｐゴシック"/>
            <family val="3"/>
            <charset val="128"/>
          </rPr>
          <t>団体名の途中でスペースを入力しないこと。
（正）公益財団法人○○協会
（誤）公益財団法人＿○○協会</t>
        </r>
      </text>
    </comment>
    <comment ref="AG2" authorId="0" shapeId="0">
      <text>
        <r>
          <rPr>
            <b/>
            <sz val="9"/>
            <color indexed="81"/>
            <rFont val="ＭＳ Ｐゴシック"/>
            <family val="3"/>
            <charset val="128"/>
          </rPr>
          <t>助成活動名には、交付決定通知書に記載されている活動名を記入すること。</t>
        </r>
      </text>
    </comment>
  </commentList>
</comments>
</file>

<file path=xl/comments3.xml><?xml version="1.0" encoding="utf-8"?>
<comments xmlns="http://schemas.openxmlformats.org/spreadsheetml/2006/main">
  <authors>
    <author>貞野</author>
  </authors>
  <commentList>
    <comment ref="E48" authorId="0" shapeId="0">
      <text>
        <r>
          <rPr>
            <sz val="9"/>
            <color indexed="81"/>
            <rFont val="MS P ゴシック"/>
            <family val="3"/>
            <charset val="128"/>
          </rPr>
          <t>「コロナ対策経費」は対象となるが、10%の上限なし。</t>
        </r>
      </text>
    </comment>
    <comment ref="E49" authorId="0" shapeId="0">
      <text>
        <r>
          <rPr>
            <sz val="9"/>
            <color indexed="81"/>
            <rFont val="MS P ゴシック"/>
            <family val="3"/>
            <charset val="128"/>
          </rPr>
          <t>「コロナ対策経費」は対象となるが、10%の上限なし。</t>
        </r>
      </text>
    </comment>
    <comment ref="E50" authorId="0" shapeId="0">
      <text>
        <r>
          <rPr>
            <sz val="9"/>
            <color indexed="81"/>
            <rFont val="MS P ゴシック"/>
            <family val="3"/>
            <charset val="128"/>
          </rPr>
          <t>「コロナ対策経費」は対象となるが、10%の上限なし。</t>
        </r>
      </text>
    </comment>
    <comment ref="E51" authorId="0" shapeId="0">
      <text>
        <r>
          <rPr>
            <sz val="9"/>
            <color indexed="81"/>
            <rFont val="MS P ゴシック"/>
            <family val="3"/>
            <charset val="128"/>
          </rPr>
          <t>「コロナ対策経費」は対象となるが、10%の上限なし。</t>
        </r>
      </text>
    </comment>
  </commentList>
</comments>
</file>

<file path=xl/comments4.xml><?xml version="1.0" encoding="utf-8"?>
<comments xmlns="http://schemas.openxmlformats.org/spreadsheetml/2006/main">
  <authors>
    <author>貞野</author>
  </authors>
  <commentList>
    <comment ref="E48" authorId="0" shapeId="0">
      <text>
        <r>
          <rPr>
            <sz val="9"/>
            <color indexed="81"/>
            <rFont val="MS P ゴシック"/>
            <family val="3"/>
            <charset val="128"/>
          </rPr>
          <t>「コロナ対策経費」は対象となるが、10%の上限なし。</t>
        </r>
      </text>
    </comment>
    <comment ref="E49" authorId="0" shapeId="0">
      <text>
        <r>
          <rPr>
            <sz val="9"/>
            <color indexed="81"/>
            <rFont val="MS P ゴシック"/>
            <family val="3"/>
            <charset val="128"/>
          </rPr>
          <t>「コロナ対策経費」は対象となるが、10%の上限なし。</t>
        </r>
      </text>
    </comment>
    <comment ref="E50" authorId="0" shapeId="0">
      <text>
        <r>
          <rPr>
            <sz val="9"/>
            <color indexed="81"/>
            <rFont val="MS P ゴシック"/>
            <family val="3"/>
            <charset val="128"/>
          </rPr>
          <t>「コロナ対策経費」は対象となるが、10%の上限なし。</t>
        </r>
      </text>
    </comment>
    <comment ref="E51" authorId="0" shapeId="0">
      <text>
        <r>
          <rPr>
            <sz val="9"/>
            <color indexed="81"/>
            <rFont val="MS P ゴシック"/>
            <family val="3"/>
            <charset val="128"/>
          </rPr>
          <t>「コロナ対策経費」は対象となるが、10%の上限なし。</t>
        </r>
      </text>
    </comment>
  </commentList>
</comments>
</file>

<file path=xl/sharedStrings.xml><?xml version="1.0" encoding="utf-8"?>
<sst xmlns="http://schemas.openxmlformats.org/spreadsheetml/2006/main" count="513" uniqueCount="255">
  <si>
    <t>借料及び損料</t>
    <rPh sb="0" eb="2">
      <t>シャクリョウ</t>
    </rPh>
    <rPh sb="2" eb="3">
      <t>オヨ</t>
    </rPh>
    <rPh sb="4" eb="6">
      <t>ソンリョウ</t>
    </rPh>
    <phoneticPr fontId="2"/>
  </si>
  <si>
    <t>スポーツ用具費</t>
    <rPh sb="4" eb="6">
      <t>ヨウグ</t>
    </rPh>
    <rPh sb="6" eb="7">
      <t>ヒ</t>
    </rPh>
    <phoneticPr fontId="2"/>
  </si>
  <si>
    <t>備品費</t>
    <rPh sb="0" eb="2">
      <t>ビヒン</t>
    </rPh>
    <rPh sb="2" eb="3">
      <t>ヒ</t>
    </rPh>
    <phoneticPr fontId="2"/>
  </si>
  <si>
    <t>印刷製本費</t>
    <rPh sb="0" eb="2">
      <t>インサツ</t>
    </rPh>
    <rPh sb="2" eb="4">
      <t>セイホン</t>
    </rPh>
    <rPh sb="4" eb="5">
      <t>ヒ</t>
    </rPh>
    <phoneticPr fontId="2"/>
  </si>
  <si>
    <t>委託費</t>
    <rPh sb="0" eb="2">
      <t>イタク</t>
    </rPh>
    <rPh sb="2" eb="3">
      <t>ヒ</t>
    </rPh>
    <phoneticPr fontId="2"/>
  </si>
  <si>
    <t>賃金</t>
    <rPh sb="0" eb="2">
      <t>チンギン</t>
    </rPh>
    <phoneticPr fontId="2"/>
  </si>
  <si>
    <t>会議費</t>
    <rPh sb="0" eb="3">
      <t>カイギヒ</t>
    </rPh>
    <phoneticPr fontId="2"/>
  </si>
  <si>
    <t>その他</t>
    <rPh sb="2" eb="3">
      <t>タ</t>
    </rPh>
    <phoneticPr fontId="2"/>
  </si>
  <si>
    <t>団体名</t>
    <rPh sb="0" eb="2">
      <t>ダンタイ</t>
    </rPh>
    <rPh sb="2" eb="3">
      <t>メイ</t>
    </rPh>
    <phoneticPr fontId="2"/>
  </si>
  <si>
    <t>（収入）</t>
    <rPh sb="1" eb="3">
      <t>シュウニュウ</t>
    </rPh>
    <phoneticPr fontId="2"/>
  </si>
  <si>
    <t>(単位：円)</t>
    <rPh sb="1" eb="3">
      <t>タンイ</t>
    </rPh>
    <rPh sb="4" eb="5">
      <t>エン</t>
    </rPh>
    <phoneticPr fontId="2"/>
  </si>
  <si>
    <t>科目</t>
    <rPh sb="0" eb="2">
      <t>カモク</t>
    </rPh>
    <phoneticPr fontId="2"/>
  </si>
  <si>
    <t>既定予算額</t>
    <rPh sb="0" eb="2">
      <t>キテイ</t>
    </rPh>
    <rPh sb="2" eb="5">
      <t>ヨサンガク</t>
    </rPh>
    <phoneticPr fontId="2"/>
  </si>
  <si>
    <t>計</t>
    <rPh sb="0" eb="1">
      <t>ケイ</t>
    </rPh>
    <phoneticPr fontId="2"/>
  </si>
  <si>
    <t>合計</t>
    <rPh sb="0" eb="2">
      <t>ゴウケイ</t>
    </rPh>
    <phoneticPr fontId="2"/>
  </si>
  <si>
    <t>（支出）</t>
    <rPh sb="1" eb="3">
      <t>シシュツ</t>
    </rPh>
    <phoneticPr fontId="2"/>
  </si>
  <si>
    <t>助　　成　　対　　象　　経　　費</t>
    <rPh sb="0" eb="1">
      <t>ジョ</t>
    </rPh>
    <rPh sb="3" eb="4">
      <t>ナル</t>
    </rPh>
    <rPh sb="6" eb="7">
      <t>ツイ</t>
    </rPh>
    <rPh sb="9" eb="10">
      <t>ゾウ</t>
    </rPh>
    <rPh sb="12" eb="13">
      <t>ケイ</t>
    </rPh>
    <rPh sb="15" eb="16">
      <t>ヒ</t>
    </rPh>
    <phoneticPr fontId="2"/>
  </si>
  <si>
    <t>諸謝金</t>
    <rPh sb="0" eb="1">
      <t>ショ</t>
    </rPh>
    <rPh sb="1" eb="3">
      <t>シャキン</t>
    </rPh>
    <phoneticPr fontId="2"/>
  </si>
  <si>
    <t>旅費</t>
    <rPh sb="0" eb="2">
      <t>リョヒ</t>
    </rPh>
    <phoneticPr fontId="2"/>
  </si>
  <si>
    <t>渡航費</t>
    <rPh sb="0" eb="3">
      <t>トコウヒ</t>
    </rPh>
    <phoneticPr fontId="2"/>
  </si>
  <si>
    <t>滞在費</t>
    <rPh sb="0" eb="3">
      <t>タイザイヒ</t>
    </rPh>
    <phoneticPr fontId="2"/>
  </si>
  <si>
    <t>消耗品費</t>
    <rPh sb="0" eb="2">
      <t>ショウモウ</t>
    </rPh>
    <rPh sb="2" eb="3">
      <t>ヒン</t>
    </rPh>
    <rPh sb="3" eb="4">
      <t>ヒ</t>
    </rPh>
    <phoneticPr fontId="2"/>
  </si>
  <si>
    <t>通信運搬費</t>
    <rPh sb="0" eb="2">
      <t>ツウシン</t>
    </rPh>
    <rPh sb="2" eb="4">
      <t>ウンパン</t>
    </rPh>
    <rPh sb="4" eb="5">
      <t>ヒ</t>
    </rPh>
    <phoneticPr fontId="2"/>
  </si>
  <si>
    <t>雑役務費</t>
    <rPh sb="0" eb="2">
      <t>ザツエキ</t>
    </rPh>
    <rPh sb="2" eb="3">
      <t>ム</t>
    </rPh>
    <rPh sb="3" eb="4">
      <t>ヒ</t>
    </rPh>
    <phoneticPr fontId="2"/>
  </si>
  <si>
    <t>自己負担金</t>
    <phoneticPr fontId="2"/>
  </si>
  <si>
    <t>団体名</t>
    <rPh sb="0" eb="2">
      <t>ダンタイ</t>
    </rPh>
    <rPh sb="2" eb="3">
      <t>メイ</t>
    </rPh>
    <phoneticPr fontId="5"/>
  </si>
  <si>
    <t>助成区分</t>
    <rPh sb="0" eb="2">
      <t>ジョセイ</t>
    </rPh>
    <rPh sb="2" eb="4">
      <t>クブン</t>
    </rPh>
    <phoneticPr fontId="5"/>
  </si>
  <si>
    <t>スポーツ団体大会開催助成</t>
    <rPh sb="4" eb="6">
      <t>ダンタイ</t>
    </rPh>
    <rPh sb="6" eb="8">
      <t>タイカイ</t>
    </rPh>
    <rPh sb="8" eb="10">
      <t>カイサイ</t>
    </rPh>
    <rPh sb="10" eb="12">
      <t>ジョセイ</t>
    </rPh>
    <phoneticPr fontId="2"/>
  </si>
  <si>
    <t>助成活動
の内容</t>
    <rPh sb="0" eb="2">
      <t>ジョセイ</t>
    </rPh>
    <rPh sb="2" eb="4">
      <t>カツドウ</t>
    </rPh>
    <rPh sb="6" eb="8">
      <t>ナイヨウ</t>
    </rPh>
    <phoneticPr fontId="5"/>
  </si>
  <si>
    <t>助成活動名</t>
    <rPh sb="0" eb="2">
      <t>ジョセイ</t>
    </rPh>
    <rPh sb="2" eb="4">
      <t>カツドウ</t>
    </rPh>
    <rPh sb="4" eb="5">
      <t>メイ</t>
    </rPh>
    <phoneticPr fontId="5"/>
  </si>
  <si>
    <t>○○大会</t>
    <rPh sb="2" eb="4">
      <t>タイカイ</t>
    </rPh>
    <phoneticPr fontId="5"/>
  </si>
  <si>
    <t xml:space="preserve"> </t>
    <phoneticPr fontId="5"/>
  </si>
  <si>
    <t>NO.</t>
    <phoneticPr fontId="5"/>
  </si>
  <si>
    <t>入出金日付</t>
    <rPh sb="0" eb="3">
      <t>ニュウシュツキン</t>
    </rPh>
    <rPh sb="3" eb="5">
      <t>ヒヅケ</t>
    </rPh>
    <phoneticPr fontId="5"/>
  </si>
  <si>
    <t>取引先</t>
    <rPh sb="0" eb="3">
      <t>トリヒキサキ</t>
    </rPh>
    <phoneticPr fontId="5"/>
  </si>
  <si>
    <t>内容</t>
    <rPh sb="0" eb="2">
      <t>ナイヨウ</t>
    </rPh>
    <phoneticPr fontId="5"/>
  </si>
  <si>
    <t>収支科目</t>
    <rPh sb="0" eb="2">
      <t>シュウシ</t>
    </rPh>
    <rPh sb="2" eb="4">
      <t>カモク</t>
    </rPh>
    <phoneticPr fontId="5"/>
  </si>
  <si>
    <t>種別</t>
    <rPh sb="0" eb="2">
      <t>シュベツ</t>
    </rPh>
    <phoneticPr fontId="5"/>
  </si>
  <si>
    <t>収入額</t>
    <rPh sb="0" eb="3">
      <t>シュウニュウガク</t>
    </rPh>
    <phoneticPr fontId="5"/>
  </si>
  <si>
    <t>支出額</t>
    <rPh sb="0" eb="3">
      <t>シシュツガク</t>
    </rPh>
    <phoneticPr fontId="5"/>
  </si>
  <si>
    <t>差引残高</t>
    <rPh sb="0" eb="2">
      <t>サシヒキ</t>
    </rPh>
    <rPh sb="2" eb="4">
      <t>ザンダカ</t>
    </rPh>
    <phoneticPr fontId="5"/>
  </si>
  <si>
    <t>対象経費</t>
    <rPh sb="0" eb="2">
      <t>タイショウ</t>
    </rPh>
    <rPh sb="2" eb="4">
      <t>ケイヒ</t>
    </rPh>
    <phoneticPr fontId="5"/>
  </si>
  <si>
    <t>うち限度額</t>
    <rPh sb="2" eb="5">
      <t>ゲンドガク</t>
    </rPh>
    <phoneticPr fontId="5"/>
  </si>
  <si>
    <t>限度額との差</t>
    <rPh sb="0" eb="3">
      <t>ゲンドガク</t>
    </rPh>
    <rPh sb="5" eb="6">
      <t>サ</t>
    </rPh>
    <phoneticPr fontId="5"/>
  </si>
  <si>
    <t>対象外経費</t>
    <rPh sb="0" eb="3">
      <t>タイショウガイ</t>
    </rPh>
    <rPh sb="3" eb="5">
      <t>ケイヒ</t>
    </rPh>
    <phoneticPr fontId="5"/>
  </si>
  <si>
    <t>基金一郎</t>
    <rPh sb="0" eb="2">
      <t>キキン</t>
    </rPh>
    <rPh sb="2" eb="4">
      <t>イチロウ</t>
    </rPh>
    <phoneticPr fontId="5"/>
  </si>
  <si>
    <t>諸謝金</t>
    <rPh sb="0" eb="1">
      <t>ショ</t>
    </rPh>
    <rPh sb="1" eb="3">
      <t>シャキン</t>
    </rPh>
    <phoneticPr fontId="5"/>
  </si>
  <si>
    <t>医師・看護師謝金</t>
    <rPh sb="0" eb="2">
      <t>イシ</t>
    </rPh>
    <rPh sb="3" eb="5">
      <t>カンゴ</t>
    </rPh>
    <rPh sb="5" eb="6">
      <t>シ</t>
    </rPh>
    <rPh sb="6" eb="8">
      <t>シャキン</t>
    </rPh>
    <phoneticPr fontId="5"/>
  </si>
  <si>
    <t>振込</t>
    <rPh sb="0" eb="2">
      <t>フリコミ</t>
    </rPh>
    <phoneticPr fontId="5"/>
  </si>
  <si>
    <t>旅費</t>
    <rPh sb="0" eb="1">
      <t>タビ</t>
    </rPh>
    <rPh sb="1" eb="2">
      <t>ヒ</t>
    </rPh>
    <phoneticPr fontId="5"/>
  </si>
  <si>
    <t>交通費</t>
    <rPh sb="0" eb="3">
      <t>コウツウヒ</t>
    </rPh>
    <phoneticPr fontId="5"/>
  </si>
  <si>
    <t>○○銀行</t>
    <rPh sb="2" eb="4">
      <t>ギンコウ</t>
    </rPh>
    <phoneticPr fontId="5"/>
  </si>
  <si>
    <t>銀行振込手数料(No.1・2分)</t>
    <rPh sb="0" eb="2">
      <t>ギンコウ</t>
    </rPh>
    <rPh sb="2" eb="4">
      <t>フリコミ</t>
    </rPh>
    <rPh sb="4" eb="7">
      <t>テスウリョウ</t>
    </rPh>
    <rPh sb="14" eb="15">
      <t>ブン</t>
    </rPh>
    <phoneticPr fontId="5"/>
  </si>
  <si>
    <t>雑役務費</t>
    <rPh sb="0" eb="1">
      <t>ザツ</t>
    </rPh>
    <rPh sb="1" eb="3">
      <t>エキム</t>
    </rPh>
    <rPh sb="3" eb="4">
      <t>ヒ</t>
    </rPh>
    <phoneticPr fontId="5"/>
  </si>
  <si>
    <t>銀行振込手数料</t>
    <rPh sb="0" eb="2">
      <t>ギンコウ</t>
    </rPh>
    <rPh sb="2" eb="4">
      <t>フリコミ</t>
    </rPh>
    <rPh sb="4" eb="7">
      <t>テスウリョウ</t>
    </rPh>
    <phoneticPr fontId="5"/>
  </si>
  <si>
    <t>日本スポーツ振興センター</t>
    <rPh sb="0" eb="2">
      <t>ニホン</t>
    </rPh>
    <rPh sb="6" eb="8">
      <t>シンコウ</t>
    </rPh>
    <phoneticPr fontId="5"/>
  </si>
  <si>
    <t>基金助成金収入</t>
    <rPh sb="0" eb="2">
      <t>キキン</t>
    </rPh>
    <rPh sb="2" eb="5">
      <t>ジョセイキン</t>
    </rPh>
    <rPh sb="5" eb="7">
      <t>シュウニュウ</t>
    </rPh>
    <phoneticPr fontId="5"/>
  </si>
  <si>
    <t>基金助成金(概算払)</t>
    <rPh sb="0" eb="2">
      <t>キキン</t>
    </rPh>
    <rPh sb="2" eb="5">
      <t>ジョセイキン</t>
    </rPh>
    <rPh sb="6" eb="8">
      <t>ガイサン</t>
    </rPh>
    <rPh sb="8" eb="9">
      <t>ハラ</t>
    </rPh>
    <phoneticPr fontId="5"/>
  </si>
  <si>
    <t>◇◇スポーツ店</t>
    <rPh sb="6" eb="7">
      <t>テン</t>
    </rPh>
    <phoneticPr fontId="5"/>
  </si>
  <si>
    <t>スポーツ用具費</t>
    <rPh sb="4" eb="6">
      <t>ヨウグ</t>
    </rPh>
    <rPh sb="6" eb="7">
      <t>ヒ</t>
    </rPh>
    <phoneticPr fontId="5"/>
  </si>
  <si>
    <t>競技用具</t>
    <rPh sb="0" eb="2">
      <t>キョウギ</t>
    </rPh>
    <rPh sb="2" eb="4">
      <t>ヨウグ</t>
    </rPh>
    <phoneticPr fontId="5"/>
  </si>
  <si>
    <t>○○印刷</t>
    <rPh sb="2" eb="4">
      <t>インサツ</t>
    </rPh>
    <phoneticPr fontId="5"/>
  </si>
  <si>
    <t>チラシ作成</t>
    <rPh sb="3" eb="5">
      <t>サクセイ</t>
    </rPh>
    <phoneticPr fontId="5"/>
  </si>
  <si>
    <t>印刷製本費</t>
    <rPh sb="0" eb="2">
      <t>インサツ</t>
    </rPh>
    <rPh sb="2" eb="4">
      <t>セイホン</t>
    </rPh>
    <rPh sb="4" eb="5">
      <t>ヒ</t>
    </rPh>
    <phoneticPr fontId="5"/>
  </si>
  <si>
    <t>チラシ印刷</t>
    <rPh sb="3" eb="5">
      <t>インサツ</t>
    </rPh>
    <phoneticPr fontId="5"/>
  </si>
  <si>
    <t>消耗品費</t>
    <rPh sb="0" eb="3">
      <t>ショウモウヒン</t>
    </rPh>
    <rPh sb="3" eb="4">
      <t>ヒ</t>
    </rPh>
    <phoneticPr fontId="5"/>
  </si>
  <si>
    <t>当日の弁当・飲料代</t>
    <rPh sb="0" eb="2">
      <t>トウジツ</t>
    </rPh>
    <rPh sb="3" eb="5">
      <t>ベントウ</t>
    </rPh>
    <rPh sb="6" eb="8">
      <t>インリョウ</t>
    </rPh>
    <rPh sb="8" eb="9">
      <t>ダイ</t>
    </rPh>
    <phoneticPr fontId="5"/>
  </si>
  <si>
    <t>現金</t>
    <rPh sb="0" eb="2">
      <t>ゲンキン</t>
    </rPh>
    <phoneticPr fontId="5"/>
  </si>
  <si>
    <t>基金二郎</t>
    <rPh sb="0" eb="2">
      <t>キキン</t>
    </rPh>
    <rPh sb="2" eb="3">
      <t>ニ</t>
    </rPh>
    <rPh sb="3" eb="4">
      <t>ロウ</t>
    </rPh>
    <phoneticPr fontId="5"/>
  </si>
  <si>
    <t>スタッフ謝金</t>
    <rPh sb="4" eb="6">
      <t>シャキン</t>
    </rPh>
    <phoneticPr fontId="5"/>
  </si>
  <si>
    <t>銀行振込手数料(No.9分)</t>
    <rPh sb="0" eb="2">
      <t>ギンコウ</t>
    </rPh>
    <rPh sb="2" eb="4">
      <t>フリコミ</t>
    </rPh>
    <rPh sb="4" eb="7">
      <t>テスウリョウ</t>
    </rPh>
    <rPh sb="12" eb="13">
      <t>ブン</t>
    </rPh>
    <phoneticPr fontId="5"/>
  </si>
  <si>
    <t>参加者@300円×500人</t>
    <rPh sb="0" eb="3">
      <t>サンカシャ</t>
    </rPh>
    <rPh sb="7" eb="8">
      <t>エン</t>
    </rPh>
    <rPh sb="12" eb="13">
      <t>ニン</t>
    </rPh>
    <phoneticPr fontId="5"/>
  </si>
  <si>
    <t>参加料収入</t>
    <rPh sb="0" eb="3">
      <t>サンカリョウ</t>
    </rPh>
    <rPh sb="3" eb="5">
      <t>シュウニュウ</t>
    </rPh>
    <phoneticPr fontId="5"/>
  </si>
  <si>
    <t>参加料収入</t>
    <rPh sb="0" eb="3">
      <t>サンカリョウ</t>
    </rPh>
    <rPh sb="3" eb="5">
      <t>シュウニュウ</t>
    </rPh>
    <phoneticPr fontId="5"/>
  </si>
  <si>
    <t>参加料</t>
    <rPh sb="0" eb="3">
      <t>サンカリョウ</t>
    </rPh>
    <phoneticPr fontId="5"/>
  </si>
  <si>
    <t>会場設営・警備</t>
    <rPh sb="0" eb="2">
      <t>カイジョウ</t>
    </rPh>
    <rPh sb="2" eb="4">
      <t>セツエイ</t>
    </rPh>
    <rPh sb="5" eb="7">
      <t>ケイビ</t>
    </rPh>
    <phoneticPr fontId="5"/>
  </si>
  <si>
    <t>警備費</t>
    <rPh sb="0" eb="2">
      <t>ケイビ</t>
    </rPh>
    <rPh sb="2" eb="3">
      <t>ヒ</t>
    </rPh>
    <phoneticPr fontId="5"/>
  </si>
  <si>
    <t>○○陸上競技場</t>
    <rPh sb="2" eb="4">
      <t>リクジョウ</t>
    </rPh>
    <rPh sb="4" eb="7">
      <t>キョウギジョウ</t>
    </rPh>
    <phoneticPr fontId="5"/>
  </si>
  <si>
    <t>会場借料</t>
    <rPh sb="0" eb="2">
      <t>カイジョウ</t>
    </rPh>
    <rPh sb="2" eb="4">
      <t>シャクリョウ</t>
    </rPh>
    <phoneticPr fontId="5"/>
  </si>
  <si>
    <t>借料及び損料</t>
    <rPh sb="0" eb="2">
      <t>シャクリョウ</t>
    </rPh>
    <rPh sb="2" eb="3">
      <t>オヨ</t>
    </rPh>
    <rPh sb="4" eb="6">
      <t>ソンリョウ</t>
    </rPh>
    <phoneticPr fontId="5"/>
  </si>
  <si>
    <t>会場借料</t>
    <rPh sb="0" eb="2">
      <t>カイジョウ</t>
    </rPh>
    <rPh sb="2" eb="4">
      <t>シャクリョウ</t>
    </rPh>
    <phoneticPr fontId="5"/>
  </si>
  <si>
    <t>基金助成金(精算払)</t>
    <rPh sb="0" eb="2">
      <t>キキン</t>
    </rPh>
    <rPh sb="2" eb="5">
      <t>ジョセイキン</t>
    </rPh>
    <rPh sb="6" eb="8">
      <t>セイサン</t>
    </rPh>
    <rPh sb="8" eb="9">
      <t>ハラ</t>
    </rPh>
    <phoneticPr fontId="5"/>
  </si>
  <si>
    <t>未収金</t>
    <rPh sb="0" eb="2">
      <t>ミシュウ</t>
    </rPh>
    <rPh sb="2" eb="3">
      <t>キン</t>
    </rPh>
    <phoneticPr fontId="5"/>
  </si>
  <si>
    <t>協賛金収入</t>
    <rPh sb="0" eb="3">
      <t>キョウサンキン</t>
    </rPh>
    <rPh sb="3" eb="5">
      <t>シュウニュウ</t>
    </rPh>
    <phoneticPr fontId="5"/>
  </si>
  <si>
    <t>入場料収入</t>
    <rPh sb="0" eb="3">
      <t>ニュウジョウリョウ</t>
    </rPh>
    <rPh sb="3" eb="5">
      <t>シュウニュウ</t>
    </rPh>
    <phoneticPr fontId="5"/>
  </si>
  <si>
    <t>その他収入</t>
    <rPh sb="2" eb="3">
      <t>タ</t>
    </rPh>
    <rPh sb="3" eb="5">
      <t>シュウニュウ</t>
    </rPh>
    <phoneticPr fontId="5"/>
  </si>
  <si>
    <t>助成区分</t>
    <rPh sb="0" eb="2">
      <t>ジョセイ</t>
    </rPh>
    <rPh sb="2" eb="4">
      <t>クブン</t>
    </rPh>
    <phoneticPr fontId="2"/>
  </si>
  <si>
    <t>助成活動名</t>
    <rPh sb="0" eb="2">
      <t>ジョセイ</t>
    </rPh>
    <rPh sb="2" eb="4">
      <t>カツドウ</t>
    </rPh>
    <rPh sb="4" eb="5">
      <t>メイ</t>
    </rPh>
    <phoneticPr fontId="2"/>
  </si>
  <si>
    <t>活動内容の内訳</t>
    <rPh sb="0" eb="2">
      <t>カツドウ</t>
    </rPh>
    <rPh sb="2" eb="4">
      <t>ナイヨウ</t>
    </rPh>
    <rPh sb="5" eb="7">
      <t>ウチワケ</t>
    </rPh>
    <phoneticPr fontId="2"/>
  </si>
  <si>
    <t>経理区分</t>
    <rPh sb="0" eb="2">
      <t>ケイリ</t>
    </rPh>
    <rPh sb="2" eb="4">
      <t>クブン</t>
    </rPh>
    <phoneticPr fontId="5"/>
  </si>
  <si>
    <t>内訳</t>
    <rPh sb="0" eb="2">
      <t>ウチワケ</t>
    </rPh>
    <phoneticPr fontId="5"/>
  </si>
  <si>
    <t>種別</t>
    <rPh sb="0" eb="2">
      <t>シュベツ</t>
    </rPh>
    <phoneticPr fontId="5"/>
  </si>
  <si>
    <t>スポーツ団体選手強化活動助成</t>
    <rPh sb="4" eb="6">
      <t>ダンタイ</t>
    </rPh>
    <rPh sb="6" eb="8">
      <t>センシュ</t>
    </rPh>
    <rPh sb="8" eb="10">
      <t>キョウカ</t>
    </rPh>
    <rPh sb="10" eb="12">
      <t>カツドウ</t>
    </rPh>
    <rPh sb="12" eb="14">
      <t>ジョセイ</t>
    </rPh>
    <phoneticPr fontId="5"/>
  </si>
  <si>
    <t>国内合宿</t>
    <rPh sb="0" eb="2">
      <t>コクナイ</t>
    </rPh>
    <rPh sb="2" eb="4">
      <t>ガッシュク</t>
    </rPh>
    <phoneticPr fontId="2"/>
  </si>
  <si>
    <t>助成金収入</t>
    <rPh sb="0" eb="3">
      <t>ジョセイキン</t>
    </rPh>
    <rPh sb="3" eb="5">
      <t>シュウニュウ</t>
    </rPh>
    <phoneticPr fontId="5"/>
  </si>
  <si>
    <t>スポーツ団体大会開催助成</t>
    <rPh sb="4" eb="6">
      <t>ダンタイ</t>
    </rPh>
    <rPh sb="6" eb="8">
      <t>タイカイ</t>
    </rPh>
    <rPh sb="8" eb="10">
      <t>カイサイ</t>
    </rPh>
    <rPh sb="10" eb="12">
      <t>ジョセイ</t>
    </rPh>
    <phoneticPr fontId="5"/>
  </si>
  <si>
    <t>海外合宿</t>
    <rPh sb="0" eb="2">
      <t>カイガイ</t>
    </rPh>
    <rPh sb="2" eb="4">
      <t>ガッシュク</t>
    </rPh>
    <phoneticPr fontId="2"/>
  </si>
  <si>
    <t>チーム派遣</t>
    <rPh sb="3" eb="5">
      <t>ハケン</t>
    </rPh>
    <phoneticPr fontId="1"/>
  </si>
  <si>
    <t>未払金</t>
    <rPh sb="0" eb="2">
      <t>ミハラ</t>
    </rPh>
    <rPh sb="2" eb="3">
      <t>キン</t>
    </rPh>
    <phoneticPr fontId="5"/>
  </si>
  <si>
    <t>チーム招待</t>
    <rPh sb="3" eb="5">
      <t>ショウタイ</t>
    </rPh>
    <phoneticPr fontId="2"/>
  </si>
  <si>
    <t>旅　費</t>
    <rPh sb="0" eb="1">
      <t>タビ</t>
    </rPh>
    <rPh sb="2" eb="3">
      <t>ヒ</t>
    </rPh>
    <phoneticPr fontId="5"/>
  </si>
  <si>
    <t>渡航費</t>
    <rPh sb="0" eb="3">
      <t>トコウヒ</t>
    </rPh>
    <phoneticPr fontId="5"/>
  </si>
  <si>
    <t>滞在費</t>
    <rPh sb="0" eb="3">
      <t>タイザイヒ</t>
    </rPh>
    <phoneticPr fontId="5"/>
  </si>
  <si>
    <t>備品費</t>
    <rPh sb="0" eb="3">
      <t>ビヒンヒ</t>
    </rPh>
    <phoneticPr fontId="5"/>
  </si>
  <si>
    <t>通信運搬費</t>
    <rPh sb="0" eb="2">
      <t>ツウシン</t>
    </rPh>
    <rPh sb="2" eb="5">
      <t>ウンパンヒ</t>
    </rPh>
    <phoneticPr fontId="5"/>
  </si>
  <si>
    <t>委託費</t>
    <rPh sb="0" eb="3">
      <t>イタクヒ</t>
    </rPh>
    <phoneticPr fontId="5"/>
  </si>
  <si>
    <t>賃　金</t>
    <rPh sb="0" eb="1">
      <t>チン</t>
    </rPh>
    <rPh sb="2" eb="3">
      <t>キン</t>
    </rPh>
    <phoneticPr fontId="5"/>
  </si>
  <si>
    <t>会議費</t>
    <rPh sb="0" eb="3">
      <t>カイギヒ</t>
    </rPh>
    <phoneticPr fontId="5"/>
  </si>
  <si>
    <t>補助金･交付金</t>
    <rPh sb="0" eb="3">
      <t>ホジョキン</t>
    </rPh>
    <rPh sb="4" eb="7">
      <t>コウフキン</t>
    </rPh>
    <phoneticPr fontId="5"/>
  </si>
  <si>
    <t>その他</t>
    <rPh sb="2" eb="3">
      <t>タ</t>
    </rPh>
    <phoneticPr fontId="5"/>
  </si>
  <si>
    <t>内訳1</t>
    <rPh sb="0" eb="2">
      <t>ウチワケ</t>
    </rPh>
    <phoneticPr fontId="5"/>
  </si>
  <si>
    <t>内訳2</t>
    <rPh sb="0" eb="2">
      <t>ウチワケ</t>
    </rPh>
    <phoneticPr fontId="5"/>
  </si>
  <si>
    <t>内訳3</t>
    <rPh sb="0" eb="2">
      <t>ウチワケ</t>
    </rPh>
    <phoneticPr fontId="5"/>
  </si>
  <si>
    <t>内訳4</t>
    <rPh sb="0" eb="2">
      <t>ウチワケ</t>
    </rPh>
    <phoneticPr fontId="5"/>
  </si>
  <si>
    <t>内訳5</t>
    <rPh sb="0" eb="2">
      <t>ウチワケ</t>
    </rPh>
    <phoneticPr fontId="5"/>
  </si>
  <si>
    <t>内訳6</t>
    <rPh sb="0" eb="2">
      <t>ウチワケ</t>
    </rPh>
    <phoneticPr fontId="5"/>
  </si>
  <si>
    <t>内訳7</t>
    <rPh sb="0" eb="2">
      <t>ウチワケ</t>
    </rPh>
    <phoneticPr fontId="5"/>
  </si>
  <si>
    <t>内訳8</t>
    <rPh sb="0" eb="2">
      <t>ウチワケ</t>
    </rPh>
    <phoneticPr fontId="5"/>
  </si>
  <si>
    <t>内訳9</t>
    <rPh sb="0" eb="2">
      <t>ウチワケ</t>
    </rPh>
    <phoneticPr fontId="5"/>
  </si>
  <si>
    <t>内訳10</t>
    <rPh sb="0" eb="2">
      <t>ウチワケ</t>
    </rPh>
    <phoneticPr fontId="5"/>
  </si>
  <si>
    <t>内訳11</t>
    <rPh sb="0" eb="2">
      <t>ウチワケ</t>
    </rPh>
    <phoneticPr fontId="5"/>
  </si>
  <si>
    <t>内訳12</t>
    <rPh sb="0" eb="2">
      <t>ウチワケ</t>
    </rPh>
    <phoneticPr fontId="5"/>
  </si>
  <si>
    <t>内訳13</t>
    <rPh sb="0" eb="2">
      <t>ウチワケ</t>
    </rPh>
    <phoneticPr fontId="5"/>
  </si>
  <si>
    <t>広告料</t>
    <rPh sb="0" eb="3">
      <t>コウコクリョウ</t>
    </rPh>
    <phoneticPr fontId="5"/>
  </si>
  <si>
    <t>寄附金</t>
    <rPh sb="0" eb="3">
      <t>キフキン</t>
    </rPh>
    <phoneticPr fontId="5"/>
  </si>
  <si>
    <t>協賛金</t>
    <rPh sb="0" eb="3">
      <t>キョウサンキン</t>
    </rPh>
    <phoneticPr fontId="5"/>
  </si>
  <si>
    <t>その他</t>
    <rPh sb="2" eb="3">
      <t>ホカ</t>
    </rPh>
    <phoneticPr fontId="5"/>
  </si>
  <si>
    <t>入場料</t>
    <rPh sb="0" eb="3">
      <t>ニュウジョウリョウ</t>
    </rPh>
    <phoneticPr fontId="5"/>
  </si>
  <si>
    <t>自治体補助金等</t>
    <rPh sb="0" eb="3">
      <t>ジチタイ</t>
    </rPh>
    <rPh sb="3" eb="6">
      <t>ホジョキン</t>
    </rPh>
    <rPh sb="6" eb="7">
      <t>トウ</t>
    </rPh>
    <phoneticPr fontId="5"/>
  </si>
  <si>
    <t>委託金等</t>
    <rPh sb="0" eb="2">
      <t>イタク</t>
    </rPh>
    <rPh sb="2" eb="3">
      <t>キン</t>
    </rPh>
    <rPh sb="3" eb="4">
      <t>トウ</t>
    </rPh>
    <phoneticPr fontId="5"/>
  </si>
  <si>
    <t>交付金等</t>
    <rPh sb="0" eb="3">
      <t>コウフキン</t>
    </rPh>
    <rPh sb="3" eb="4">
      <t>トウ</t>
    </rPh>
    <phoneticPr fontId="5"/>
  </si>
  <si>
    <t>その他補助金</t>
    <rPh sb="2" eb="3">
      <t>ホカ</t>
    </rPh>
    <rPh sb="3" eb="6">
      <t>ホジョキン</t>
    </rPh>
    <phoneticPr fontId="5"/>
  </si>
  <si>
    <t>その他助成金</t>
    <rPh sb="2" eb="3">
      <t>タ</t>
    </rPh>
    <rPh sb="3" eb="6">
      <t>ジョセイキン</t>
    </rPh>
    <phoneticPr fontId="5"/>
  </si>
  <si>
    <t>戻入金</t>
    <rPh sb="0" eb="2">
      <t>レイニュウ</t>
    </rPh>
    <rPh sb="2" eb="3">
      <t>キン</t>
    </rPh>
    <phoneticPr fontId="5"/>
  </si>
  <si>
    <t>預金利息</t>
    <rPh sb="0" eb="2">
      <t>ヨキン</t>
    </rPh>
    <rPh sb="2" eb="4">
      <t>リソク</t>
    </rPh>
    <phoneticPr fontId="5"/>
  </si>
  <si>
    <t>指導者謝金</t>
    <rPh sb="0" eb="3">
      <t>シドウシャ</t>
    </rPh>
    <rPh sb="3" eb="5">
      <t>シャキン</t>
    </rPh>
    <phoneticPr fontId="5"/>
  </si>
  <si>
    <t>講演謝金</t>
    <rPh sb="0" eb="2">
      <t>コウエン</t>
    </rPh>
    <rPh sb="2" eb="4">
      <t>シャキン</t>
    </rPh>
    <phoneticPr fontId="5"/>
  </si>
  <si>
    <t>講義謝金</t>
    <rPh sb="0" eb="2">
      <t>コウギ</t>
    </rPh>
    <rPh sb="2" eb="4">
      <t>シャキン</t>
    </rPh>
    <phoneticPr fontId="5"/>
  </si>
  <si>
    <t>審判謝金</t>
    <rPh sb="0" eb="2">
      <t>シンパン</t>
    </rPh>
    <rPh sb="2" eb="4">
      <t>シャキン</t>
    </rPh>
    <phoneticPr fontId="5"/>
  </si>
  <si>
    <t>会議出席謝金</t>
    <rPh sb="0" eb="2">
      <t>カイギ</t>
    </rPh>
    <rPh sb="2" eb="4">
      <t>シュッセキ</t>
    </rPh>
    <rPh sb="4" eb="6">
      <t>シャキン</t>
    </rPh>
    <phoneticPr fontId="5"/>
  </si>
  <si>
    <t>司会謝金</t>
    <rPh sb="0" eb="2">
      <t>シカイ</t>
    </rPh>
    <rPh sb="2" eb="4">
      <t>シャキン</t>
    </rPh>
    <phoneticPr fontId="5"/>
  </si>
  <si>
    <t>宿泊費</t>
    <rPh sb="0" eb="3">
      <t>シュクハクヒ</t>
    </rPh>
    <phoneticPr fontId="5"/>
  </si>
  <si>
    <t>雑　費</t>
    <rPh sb="0" eb="1">
      <t>ザツ</t>
    </rPh>
    <rPh sb="2" eb="3">
      <t>ヒ</t>
    </rPh>
    <phoneticPr fontId="5"/>
  </si>
  <si>
    <t>日当（旅行雑費）</t>
    <rPh sb="0" eb="2">
      <t>ニットウ</t>
    </rPh>
    <rPh sb="3" eb="5">
      <t>リョコウ</t>
    </rPh>
    <rPh sb="5" eb="7">
      <t>ザッピ</t>
    </rPh>
    <phoneticPr fontId="5"/>
  </si>
  <si>
    <t>付属設備利用料</t>
    <rPh sb="0" eb="2">
      <t>フゾク</t>
    </rPh>
    <rPh sb="2" eb="4">
      <t>セツビ</t>
    </rPh>
    <rPh sb="4" eb="7">
      <t>リヨウリョウ</t>
    </rPh>
    <phoneticPr fontId="5"/>
  </si>
  <si>
    <t>物品リース料</t>
    <rPh sb="0" eb="2">
      <t>ブッピン</t>
    </rPh>
    <rPh sb="5" eb="6">
      <t>リョウ</t>
    </rPh>
    <phoneticPr fontId="5"/>
  </si>
  <si>
    <t>バス・車借料</t>
    <rPh sb="3" eb="4">
      <t>クルマ</t>
    </rPh>
    <rPh sb="4" eb="6">
      <t>シャクリョウ</t>
    </rPh>
    <phoneticPr fontId="5"/>
  </si>
  <si>
    <t>光熱水料金</t>
    <rPh sb="0" eb="2">
      <t>コウネツ</t>
    </rPh>
    <rPh sb="2" eb="3">
      <t>スイ</t>
    </rPh>
    <rPh sb="3" eb="5">
      <t>リョウキン</t>
    </rPh>
    <phoneticPr fontId="5"/>
  </si>
  <si>
    <t>事務用品</t>
    <rPh sb="0" eb="2">
      <t>ジム</t>
    </rPh>
    <rPh sb="2" eb="4">
      <t>ヨウヒン</t>
    </rPh>
    <phoneticPr fontId="5"/>
  </si>
  <si>
    <t>医薬品</t>
    <rPh sb="0" eb="3">
      <t>イヤクヒン</t>
    </rPh>
    <phoneticPr fontId="5"/>
  </si>
  <si>
    <t>参加賞</t>
    <rPh sb="0" eb="2">
      <t>サンカ</t>
    </rPh>
    <rPh sb="2" eb="3">
      <t>ショウ</t>
    </rPh>
    <phoneticPr fontId="5"/>
  </si>
  <si>
    <t>ﾕﾆﾌｫｰﾑ等被服類</t>
    <rPh sb="6" eb="7">
      <t>トウ</t>
    </rPh>
    <rPh sb="7" eb="9">
      <t>ヒフク</t>
    </rPh>
    <rPh sb="9" eb="10">
      <t>ルイ</t>
    </rPh>
    <phoneticPr fontId="5"/>
  </si>
  <si>
    <t>設営用品</t>
    <rPh sb="0" eb="2">
      <t>セツエイ</t>
    </rPh>
    <rPh sb="2" eb="4">
      <t>ヨウヒン</t>
    </rPh>
    <phoneticPr fontId="5"/>
  </si>
  <si>
    <t>ポスター印刷</t>
    <rPh sb="4" eb="6">
      <t>インサツ</t>
    </rPh>
    <phoneticPr fontId="5"/>
  </si>
  <si>
    <t>プログラム印刷</t>
    <rPh sb="5" eb="7">
      <t>インサツ</t>
    </rPh>
    <phoneticPr fontId="5"/>
  </si>
  <si>
    <t>通信費</t>
    <rPh sb="0" eb="3">
      <t>ツウシンヒ</t>
    </rPh>
    <phoneticPr fontId="5"/>
  </si>
  <si>
    <t>郵送費</t>
    <rPh sb="0" eb="3">
      <t>ユウソウヒ</t>
    </rPh>
    <phoneticPr fontId="5"/>
  </si>
  <si>
    <t>荷物運搬料</t>
    <rPh sb="0" eb="2">
      <t>ニモツ</t>
    </rPh>
    <rPh sb="2" eb="4">
      <t>ウンパン</t>
    </rPh>
    <rPh sb="4" eb="5">
      <t>リョウ</t>
    </rPh>
    <phoneticPr fontId="5"/>
  </si>
  <si>
    <t>委託費</t>
    <rPh sb="0" eb="2">
      <t>イタク</t>
    </rPh>
    <rPh sb="2" eb="3">
      <t>ヒ</t>
    </rPh>
    <phoneticPr fontId="5"/>
  </si>
  <si>
    <t>補助金</t>
    <rPh sb="0" eb="3">
      <t>ホジョキン</t>
    </rPh>
    <phoneticPr fontId="5"/>
  </si>
  <si>
    <t>負担金</t>
    <rPh sb="0" eb="3">
      <t>フタンキン</t>
    </rPh>
    <phoneticPr fontId="5"/>
  </si>
  <si>
    <t>助成金</t>
    <rPh sb="0" eb="3">
      <t>ジョセイキン</t>
    </rPh>
    <phoneticPr fontId="5"/>
  </si>
  <si>
    <t>賃金</t>
    <rPh sb="0" eb="1">
      <t>チン</t>
    </rPh>
    <rPh sb="1" eb="2">
      <t>キン</t>
    </rPh>
    <phoneticPr fontId="5"/>
  </si>
  <si>
    <t>会議の弁当・飲料</t>
    <rPh sb="0" eb="2">
      <t>カイギ</t>
    </rPh>
    <rPh sb="3" eb="5">
      <t>ベントウ</t>
    </rPh>
    <rPh sb="6" eb="8">
      <t>インリョウ</t>
    </rPh>
    <phoneticPr fontId="5"/>
  </si>
  <si>
    <t>新聞折込料</t>
    <rPh sb="0" eb="2">
      <t>シンブン</t>
    </rPh>
    <rPh sb="2" eb="4">
      <t>オリコミ</t>
    </rPh>
    <rPh sb="4" eb="5">
      <t>リョウ</t>
    </rPh>
    <phoneticPr fontId="5"/>
  </si>
  <si>
    <t>広告宣伝費</t>
    <rPh sb="0" eb="2">
      <t>コウコク</t>
    </rPh>
    <rPh sb="2" eb="4">
      <t>センデン</t>
    </rPh>
    <rPh sb="4" eb="5">
      <t>ヒ</t>
    </rPh>
    <phoneticPr fontId="5"/>
  </si>
  <si>
    <t>看板作成費</t>
    <rPh sb="0" eb="2">
      <t>カンバン</t>
    </rPh>
    <rPh sb="2" eb="4">
      <t>サクセイ</t>
    </rPh>
    <rPh sb="4" eb="5">
      <t>ヒ</t>
    </rPh>
    <phoneticPr fontId="5"/>
  </si>
  <si>
    <t>会場設営費</t>
    <rPh sb="0" eb="2">
      <t>カイジョウ</t>
    </rPh>
    <rPh sb="2" eb="4">
      <t>セツエイ</t>
    </rPh>
    <rPh sb="4" eb="5">
      <t>ヒ</t>
    </rPh>
    <phoneticPr fontId="5"/>
  </si>
  <si>
    <t>チケット販売等</t>
    <rPh sb="4" eb="6">
      <t>ハンバイ</t>
    </rPh>
    <rPh sb="6" eb="7">
      <t>トウ</t>
    </rPh>
    <phoneticPr fontId="5"/>
  </si>
  <si>
    <t>ｳｪﾌﾞｺﾝﾃﾝﾂ作成費</t>
    <rPh sb="9" eb="11">
      <t>サクセイ</t>
    </rPh>
    <rPh sb="11" eb="12">
      <t>ヒ</t>
    </rPh>
    <phoneticPr fontId="5"/>
  </si>
  <si>
    <t>栄養管理費</t>
    <rPh sb="0" eb="2">
      <t>エイヨウ</t>
    </rPh>
    <rPh sb="2" eb="5">
      <t>カンリヒ</t>
    </rPh>
    <phoneticPr fontId="5"/>
  </si>
  <si>
    <t>ﾒﾀﾞﾙ･ﾄﾛﾌｨｰ等</t>
    <rPh sb="10" eb="11">
      <t>トウ</t>
    </rPh>
    <phoneticPr fontId="5"/>
  </si>
  <si>
    <t>記録計測費</t>
    <rPh sb="0" eb="2">
      <t>キロク</t>
    </rPh>
    <rPh sb="2" eb="4">
      <t>ケイソク</t>
    </rPh>
    <rPh sb="4" eb="5">
      <t>ヒ</t>
    </rPh>
    <phoneticPr fontId="5"/>
  </si>
  <si>
    <t>交付金</t>
    <rPh sb="0" eb="3">
      <t>コウフキン</t>
    </rPh>
    <phoneticPr fontId="5"/>
  </si>
  <si>
    <t>保険料</t>
    <rPh sb="0" eb="3">
      <t>ホケンリョウ</t>
    </rPh>
    <phoneticPr fontId="5"/>
  </si>
  <si>
    <t>両替手数料</t>
    <rPh sb="0" eb="2">
      <t>リョウガエ</t>
    </rPh>
    <rPh sb="2" eb="5">
      <t>テスウリョウ</t>
    </rPh>
    <phoneticPr fontId="5"/>
  </si>
  <si>
    <t>印紙代</t>
    <rPh sb="0" eb="2">
      <t>インシ</t>
    </rPh>
    <rPh sb="2" eb="3">
      <t>ダイ</t>
    </rPh>
    <phoneticPr fontId="5"/>
  </si>
  <si>
    <t>参加料</t>
    <rPh sb="0" eb="2">
      <t>サンカ</t>
    </rPh>
    <rPh sb="2" eb="3">
      <t>リョウ</t>
    </rPh>
    <phoneticPr fontId="5"/>
  </si>
  <si>
    <t>大会開催契約料</t>
    <rPh sb="0" eb="2">
      <t>タイカイ</t>
    </rPh>
    <rPh sb="2" eb="4">
      <t>カイサイ</t>
    </rPh>
    <rPh sb="4" eb="7">
      <t>ケイヤクリョウ</t>
    </rPh>
    <phoneticPr fontId="5"/>
  </si>
  <si>
    <t>公認料</t>
    <rPh sb="0" eb="2">
      <t>コウニン</t>
    </rPh>
    <rPh sb="2" eb="3">
      <t>リョウ</t>
    </rPh>
    <phoneticPr fontId="5"/>
  </si>
  <si>
    <t>基金助成金収入</t>
    <rPh sb="0" eb="2">
      <t>キキン</t>
    </rPh>
    <rPh sb="2" eb="4">
      <t>ジョセイ</t>
    </rPh>
    <rPh sb="4" eb="5">
      <t>キン</t>
    </rPh>
    <rPh sb="5" eb="7">
      <t>シュウニュウ</t>
    </rPh>
    <phoneticPr fontId="2"/>
  </si>
  <si>
    <t>協賛金収入</t>
    <phoneticPr fontId="2"/>
  </si>
  <si>
    <t>入場料収入</t>
    <phoneticPr fontId="2"/>
  </si>
  <si>
    <t>参加料収入</t>
    <phoneticPr fontId="2"/>
  </si>
  <si>
    <t>補助金･委託金等収入</t>
    <phoneticPr fontId="2"/>
  </si>
  <si>
    <t>その他収入</t>
    <phoneticPr fontId="2"/>
  </si>
  <si>
    <t>補助金･交付金</t>
    <rPh sb="0" eb="3">
      <t>ホジョキン</t>
    </rPh>
    <rPh sb="4" eb="7">
      <t>コウフキン</t>
    </rPh>
    <phoneticPr fontId="2"/>
  </si>
  <si>
    <t>増△減額</t>
    <rPh sb="0" eb="1">
      <t>マ</t>
    </rPh>
    <rPh sb="2" eb="4">
      <t>ゲンガク</t>
    </rPh>
    <phoneticPr fontId="2"/>
  </si>
  <si>
    <t>増△減額</t>
    <rPh sb="0" eb="1">
      <t>マ</t>
    </rPh>
    <rPh sb="2" eb="4">
      <t>ゲンガク</t>
    </rPh>
    <rPh sb="3" eb="4">
      <t>ガク</t>
    </rPh>
    <phoneticPr fontId="2"/>
  </si>
  <si>
    <t>助成活動の内容</t>
    <rPh sb="0" eb="2">
      <t>ジョセイ</t>
    </rPh>
    <rPh sb="2" eb="4">
      <t>カツドウ</t>
    </rPh>
    <rPh sb="5" eb="7">
      <t>ナイヨウ</t>
    </rPh>
    <phoneticPr fontId="2"/>
  </si>
  <si>
    <t>カラーコーン</t>
    <phoneticPr fontId="2"/>
  </si>
  <si>
    <t>競技会開催（競技）</t>
    <rPh sb="0" eb="3">
      <t>キョウギカイ</t>
    </rPh>
    <rPh sb="3" eb="5">
      <t>カイサイ</t>
    </rPh>
    <rPh sb="6" eb="8">
      <t>キョウギ</t>
    </rPh>
    <phoneticPr fontId="2"/>
  </si>
  <si>
    <t>競技会開催（普及）</t>
    <rPh sb="0" eb="3">
      <t>キョウギカイ</t>
    </rPh>
    <rPh sb="3" eb="5">
      <t>カイサイ</t>
    </rPh>
    <rPh sb="6" eb="8">
      <t>フキュウ</t>
    </rPh>
    <phoneticPr fontId="2"/>
  </si>
  <si>
    <t>NO.</t>
    <phoneticPr fontId="5"/>
  </si>
  <si>
    <t>協賛金収入</t>
    <phoneticPr fontId="2"/>
  </si>
  <si>
    <t>入場料収入</t>
    <phoneticPr fontId="2"/>
  </si>
  <si>
    <t>参加料収入</t>
    <phoneticPr fontId="2"/>
  </si>
  <si>
    <t>その他収入</t>
    <rPh sb="2" eb="3">
      <t>タ</t>
    </rPh>
    <rPh sb="3" eb="5">
      <t>シュウニュウ</t>
    </rPh>
    <phoneticPr fontId="2"/>
  </si>
  <si>
    <t>自己負担金</t>
    <phoneticPr fontId="2"/>
  </si>
  <si>
    <t>その他</t>
    <phoneticPr fontId="2"/>
  </si>
  <si>
    <t>助成活動の内容</t>
    <phoneticPr fontId="2"/>
  </si>
  <si>
    <t>団体名（助成決定者名）</t>
    <rPh sb="0" eb="2">
      <t>ダンタイ</t>
    </rPh>
    <rPh sb="2" eb="3">
      <t>メイ</t>
    </rPh>
    <rPh sb="4" eb="6">
      <t>ジョセイ</t>
    </rPh>
    <rPh sb="6" eb="9">
      <t>ケッテイシャ</t>
    </rPh>
    <rPh sb="9" eb="10">
      <t>メイ</t>
    </rPh>
    <phoneticPr fontId="5"/>
  </si>
  <si>
    <t>団体名（委任先団体名）</t>
    <rPh sb="0" eb="2">
      <t>ダンタイ</t>
    </rPh>
    <rPh sb="2" eb="3">
      <t>メイ</t>
    </rPh>
    <rPh sb="4" eb="6">
      <t>イニン</t>
    </rPh>
    <rPh sb="6" eb="7">
      <t>サキ</t>
    </rPh>
    <rPh sb="7" eb="9">
      <t>ダンタイ</t>
    </rPh>
    <rPh sb="9" eb="10">
      <t>メイ</t>
    </rPh>
    <phoneticPr fontId="5"/>
  </si>
  <si>
    <t>サッカーボール</t>
    <phoneticPr fontId="2"/>
  </si>
  <si>
    <t>補助金･委託金等収入</t>
    <phoneticPr fontId="2"/>
  </si>
  <si>
    <t>補助金･交付金</t>
    <phoneticPr fontId="2"/>
  </si>
  <si>
    <t>助成割合</t>
    <rPh sb="0" eb="2">
      <t>ジョセイ</t>
    </rPh>
    <rPh sb="2" eb="4">
      <t>ワリアイ</t>
    </rPh>
    <phoneticPr fontId="2"/>
  </si>
  <si>
    <t>B総額×助成割合</t>
    <rPh sb="1" eb="3">
      <t>ソウガク</t>
    </rPh>
    <phoneticPr fontId="2"/>
  </si>
  <si>
    <t>助成対象外
経費</t>
    <rPh sb="0" eb="2">
      <t>ジョセイ</t>
    </rPh>
    <rPh sb="2" eb="4">
      <t>タイショウ</t>
    </rPh>
    <rPh sb="4" eb="5">
      <t>ガイ</t>
    </rPh>
    <rPh sb="6" eb="8">
      <t>ケイヒ</t>
    </rPh>
    <phoneticPr fontId="2"/>
  </si>
  <si>
    <t>総額</t>
    <rPh sb="0" eb="2">
      <t>ソウガク</t>
    </rPh>
    <phoneticPr fontId="2"/>
  </si>
  <si>
    <t>うち限度額</t>
    <rPh sb="2" eb="4">
      <t>ゲンド</t>
    </rPh>
    <rPh sb="4" eb="5">
      <t>ガク</t>
    </rPh>
    <phoneticPr fontId="2"/>
  </si>
  <si>
    <t>限度超過額</t>
    <rPh sb="0" eb="2">
      <t>ゲンド</t>
    </rPh>
    <rPh sb="2" eb="4">
      <t>チョウカ</t>
    </rPh>
    <rPh sb="4" eb="5">
      <t>ガク</t>
    </rPh>
    <phoneticPr fontId="2"/>
  </si>
  <si>
    <t>委任先団体名</t>
    <phoneticPr fontId="2"/>
  </si>
  <si>
    <t>(単位：円)</t>
    <phoneticPr fontId="2"/>
  </si>
  <si>
    <t>助成対象外
経費</t>
    <phoneticPr fontId="2"/>
  </si>
  <si>
    <t>(単位：円)</t>
  </si>
  <si>
    <t>概算払</t>
    <rPh sb="0" eb="3">
      <t>ガイサンバライ</t>
    </rPh>
    <phoneticPr fontId="2"/>
  </si>
  <si>
    <t>概算払受入日</t>
    <phoneticPr fontId="2"/>
  </si>
  <si>
    <t>概算払受入済額</t>
    <rPh sb="5" eb="6">
      <t>ス</t>
    </rPh>
    <rPh sb="6" eb="7">
      <t>ガク</t>
    </rPh>
    <phoneticPr fontId="2"/>
  </si>
  <si>
    <t>精算払額</t>
    <rPh sb="0" eb="2">
      <t>セイサン</t>
    </rPh>
    <rPh sb="2" eb="3">
      <t>バラ</t>
    </rPh>
    <rPh sb="3" eb="4">
      <t>ガク</t>
    </rPh>
    <phoneticPr fontId="2"/>
  </si>
  <si>
    <t>公益財団法人○○協会</t>
    <rPh sb="0" eb="2">
      <t>コウエキ</t>
    </rPh>
    <rPh sb="2" eb="4">
      <t>ザイダン</t>
    </rPh>
    <rPh sb="4" eb="6">
      <t>ホウジン</t>
    </rPh>
    <rPh sb="8" eb="10">
      <t>キョウカイ</t>
    </rPh>
    <phoneticPr fontId="5"/>
  </si>
  <si>
    <t>概算払</t>
    <rPh sb="0" eb="2">
      <t>ガイサン</t>
    </rPh>
    <rPh sb="2" eb="3">
      <t>バラ</t>
    </rPh>
    <phoneticPr fontId="5"/>
  </si>
  <si>
    <t>B総額×助成割合</t>
    <phoneticPr fontId="2"/>
  </si>
  <si>
    <t>助成対象経費 対象経費（A）×30％ 上限調整</t>
    <phoneticPr fontId="2"/>
  </si>
  <si>
    <t>○○大会（4月分）</t>
    <rPh sb="2" eb="4">
      <t>タイカイ</t>
    </rPh>
    <phoneticPr fontId="5"/>
  </si>
  <si>
    <t>○○大会交通費（4月分）</t>
    <rPh sb="2" eb="4">
      <t>タイカイ</t>
    </rPh>
    <rPh sb="4" eb="7">
      <t>コウツウヒ</t>
    </rPh>
    <phoneticPr fontId="5"/>
  </si>
  <si>
    <t>○○会社</t>
    <rPh sb="2" eb="4">
      <t>カイシャ</t>
    </rPh>
    <phoneticPr fontId="2"/>
  </si>
  <si>
    <t>AED･WBGT</t>
    <phoneticPr fontId="5"/>
  </si>
  <si>
    <t>その他</t>
    <phoneticPr fontId="5"/>
  </si>
  <si>
    <t>研究集会等開催（競技）</t>
    <rPh sb="0" eb="2">
      <t>ケンキュウ</t>
    </rPh>
    <rPh sb="2" eb="5">
      <t>シュウカイトウ</t>
    </rPh>
    <rPh sb="5" eb="7">
      <t>カイサイ</t>
    </rPh>
    <phoneticPr fontId="2"/>
  </si>
  <si>
    <t>研究集会等開催（普及）</t>
    <rPh sb="0" eb="2">
      <t>ケンキュウ</t>
    </rPh>
    <rPh sb="2" eb="5">
      <t>シュウカイトウ</t>
    </rPh>
    <rPh sb="5" eb="7">
      <t>カイサイ</t>
    </rPh>
    <phoneticPr fontId="2"/>
  </si>
  <si>
    <t>宿泊費</t>
    <rPh sb="0" eb="3">
      <t>シュクハクヒ</t>
    </rPh>
    <phoneticPr fontId="5"/>
  </si>
  <si>
    <t>雑費</t>
    <rPh sb="0" eb="2">
      <t>ザッピ</t>
    </rPh>
    <phoneticPr fontId="2"/>
  </si>
  <si>
    <t>道路通行料金</t>
    <rPh sb="0" eb="2">
      <t>ドウロ</t>
    </rPh>
    <rPh sb="2" eb="4">
      <t>ツウコウ</t>
    </rPh>
    <rPh sb="4" eb="6">
      <t>リョウキン</t>
    </rPh>
    <phoneticPr fontId="5"/>
  </si>
  <si>
    <t>駐車場代</t>
    <rPh sb="0" eb="3">
      <t>チュウシャジョウ</t>
    </rPh>
    <rPh sb="3" eb="4">
      <t>ダイ</t>
    </rPh>
    <phoneticPr fontId="2"/>
  </si>
  <si>
    <t>補助金･委託金等収入</t>
    <rPh sb="0" eb="3">
      <t>ホジョキン</t>
    </rPh>
    <rPh sb="4" eb="6">
      <t>イタク</t>
    </rPh>
    <rPh sb="6" eb="7">
      <t>キン</t>
    </rPh>
    <rPh sb="7" eb="8">
      <t>トウ</t>
    </rPh>
    <rPh sb="8" eb="10">
      <t>シュウニュウ</t>
    </rPh>
    <phoneticPr fontId="5"/>
  </si>
  <si>
    <t>コロナ対策経費</t>
    <rPh sb="3" eb="7">
      <t>タイサクケイヒ</t>
    </rPh>
    <phoneticPr fontId="2"/>
  </si>
  <si>
    <t>コロナ対策経費</t>
    <rPh sb="3" eb="7">
      <t>タイサクケイヒ</t>
    </rPh>
    <phoneticPr fontId="5"/>
  </si>
  <si>
    <t>○○店</t>
    <rPh sb="2" eb="3">
      <t>テン</t>
    </rPh>
    <phoneticPr fontId="5"/>
  </si>
  <si>
    <t>フェイスシールド</t>
    <phoneticPr fontId="5"/>
  </si>
  <si>
    <t>日本スポーツ振興センター</t>
  </si>
  <si>
    <t>精算払</t>
  </si>
  <si>
    <t>基金助成金収入</t>
  </si>
  <si>
    <t>助成対象経費 対象経費（A）×10％ 上限調整</t>
    <phoneticPr fontId="2"/>
  </si>
  <si>
    <t>コロナ対策経費</t>
    <rPh sb="3" eb="7">
      <t>タイサクケイヒ</t>
    </rPh>
    <phoneticPr fontId="2"/>
  </si>
  <si>
    <t>限度額との差</t>
    <phoneticPr fontId="2"/>
  </si>
  <si>
    <t>助成活動の内容</t>
  </si>
  <si>
    <t>助成活動の内容</t>
    <phoneticPr fontId="2"/>
  </si>
  <si>
    <t>△</t>
    <phoneticPr fontId="2"/>
  </si>
  <si>
    <t>○</t>
  </si>
  <si>
    <t>○</t>
    <phoneticPr fontId="2"/>
  </si>
  <si>
    <t>コロナ関連</t>
    <rPh sb="3" eb="5">
      <t>カンレン</t>
    </rPh>
    <phoneticPr fontId="3"/>
  </si>
  <si>
    <t>令和４年年度　収支計算書</t>
    <rPh sb="0" eb="2">
      <t>レイワ</t>
    </rPh>
    <rPh sb="3" eb="4">
      <t>ネン</t>
    </rPh>
    <rPh sb="4" eb="6">
      <t>ネンド</t>
    </rPh>
    <rPh sb="7" eb="8">
      <t>オサム</t>
    </rPh>
    <rPh sb="8" eb="9">
      <t>ササ</t>
    </rPh>
    <rPh sb="9" eb="10">
      <t>ケイ</t>
    </rPh>
    <rPh sb="10" eb="11">
      <t>ザン</t>
    </rPh>
    <rPh sb="11" eb="12">
      <t>ショ</t>
    </rPh>
    <phoneticPr fontId="2"/>
  </si>
  <si>
    <t>令和４年度　収支計算書</t>
    <rPh sb="0" eb="2">
      <t>レイワ</t>
    </rPh>
    <rPh sb="3" eb="5">
      <t>ネンド</t>
    </rPh>
    <rPh sb="6" eb="7">
      <t>オサム</t>
    </rPh>
    <rPh sb="7" eb="8">
      <t>ササ</t>
    </rPh>
    <rPh sb="8" eb="9">
      <t>ケイ</t>
    </rPh>
    <rPh sb="9" eb="10">
      <t>ザン</t>
    </rPh>
    <rPh sb="10" eb="11">
      <t>ショ</t>
    </rPh>
    <phoneticPr fontId="2"/>
  </si>
  <si>
    <t>令和４年度　収支計算書</t>
    <rPh sb="0" eb="2">
      <t>レイワ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</si>
</sst>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quot;△ &quot;#,##0"/>
    <numFmt numFmtId="178" formatCode="#,##0_ &quot;円&quot;"/>
    <numFmt numFmtId="179" formatCode="m&quot;月&quot;d&quot;日&quot;;@"/>
    <numFmt numFmtId="180" formatCode="#,##0.000000000_);[Red]\(#,##0.000000000\)"/>
  </numFmts>
  <fonts count="28">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0"/>
      <name val="ＭＳ ゴシック"/>
      <family val="3"/>
      <charset val="128"/>
    </font>
    <font>
      <sz val="6"/>
      <name val="ＭＳ ゴシック"/>
      <family val="3"/>
      <charset val="128"/>
    </font>
    <font>
      <sz val="9"/>
      <name val="ＭＳ ゴシック"/>
      <family val="3"/>
      <charset val="128"/>
    </font>
    <font>
      <sz val="8"/>
      <name val="ＭＳ ゴシック"/>
      <family val="3"/>
      <charset val="128"/>
    </font>
    <font>
      <sz val="10"/>
      <name val="ＭＳ 明朝"/>
      <family val="1"/>
      <charset val="128"/>
    </font>
    <font>
      <sz val="9"/>
      <name val="ＭＳ Ｐゴシック"/>
      <family val="3"/>
      <charset val="128"/>
    </font>
    <font>
      <sz val="13"/>
      <name val="ＭＳ 明朝"/>
      <family val="1"/>
      <charset val="128"/>
    </font>
    <font>
      <sz val="7"/>
      <name val="ＭＳ 明朝"/>
      <family val="1"/>
      <charset val="128"/>
    </font>
    <font>
      <sz val="8"/>
      <name val="ＭＳ 明朝"/>
      <family val="1"/>
      <charset val="128"/>
    </font>
    <font>
      <b/>
      <sz val="9"/>
      <color indexed="81"/>
      <name val="ＭＳ Ｐゴシック"/>
      <family val="3"/>
      <charset val="128"/>
    </font>
    <font>
      <b/>
      <sz val="9"/>
      <color indexed="8"/>
      <name val="ＭＳ Ｐゴシック"/>
      <family val="3"/>
      <charset val="128"/>
    </font>
    <font>
      <sz val="11"/>
      <color theme="1"/>
      <name val="ＭＳ Ｐゴシック"/>
      <family val="3"/>
      <charset val="128"/>
      <scheme val="minor"/>
    </font>
    <font>
      <sz val="10"/>
      <color theme="1"/>
      <name val="ＭＳ ゴシック"/>
      <family val="3"/>
      <charset val="128"/>
    </font>
    <font>
      <sz val="8"/>
      <color theme="1"/>
      <name val="ＭＳ ゴシック"/>
      <family val="3"/>
      <charset val="128"/>
    </font>
    <font>
      <sz val="9"/>
      <color theme="1"/>
      <name val="ＭＳ 明朝"/>
      <family val="1"/>
      <charset val="128"/>
    </font>
    <font>
      <sz val="13"/>
      <color theme="1"/>
      <name val="ＭＳ 明朝"/>
      <family val="1"/>
      <charset val="128"/>
    </font>
    <font>
      <sz val="7"/>
      <color theme="1"/>
      <name val="ＭＳ 明朝"/>
      <family val="1"/>
      <charset val="128"/>
    </font>
    <font>
      <sz val="8"/>
      <color theme="1"/>
      <name val="ＭＳ 明朝"/>
      <family val="1"/>
      <charset val="128"/>
    </font>
    <font>
      <sz val="9"/>
      <color theme="1"/>
      <name val="ＭＳ Ｐゴシック"/>
      <family val="3"/>
      <charset val="128"/>
    </font>
    <font>
      <sz val="10"/>
      <color rgb="FF0000FF"/>
      <name val="ＭＳ ゴシック"/>
      <family val="3"/>
      <charset val="128"/>
    </font>
    <font>
      <sz val="9"/>
      <color theme="1"/>
      <name val="ＭＳ ゴシック"/>
      <family val="3"/>
      <charset val="128"/>
    </font>
    <font>
      <sz val="9"/>
      <color rgb="FFFF0000"/>
      <name val="ＭＳ 明朝"/>
      <family val="1"/>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
      <patternFill patternType="solid">
        <fgColor rgb="FFFFCCFF"/>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style="thin">
        <color indexed="64"/>
      </bottom>
      <diagonal/>
    </border>
    <border>
      <left style="medium">
        <color indexed="64"/>
      </left>
      <right style="hair">
        <color indexed="64"/>
      </right>
      <top style="hair">
        <color indexed="64"/>
      </top>
      <bottom style="thin">
        <color indexed="64"/>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thin">
        <color indexed="64"/>
      </bottom>
      <diagonal/>
    </border>
    <border>
      <left style="medium">
        <color indexed="64"/>
      </left>
      <right style="hair">
        <color indexed="64"/>
      </right>
      <top/>
      <bottom style="thin">
        <color indexed="64"/>
      </bottom>
      <diagonal/>
    </border>
    <border>
      <left style="thin">
        <color indexed="64"/>
      </left>
      <right/>
      <top style="hair">
        <color indexed="64"/>
      </top>
      <bottom style="hair">
        <color indexed="64"/>
      </bottom>
      <diagonal/>
    </border>
    <border>
      <left style="dotted">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dotted">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tt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dotted">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style="dotted">
        <color indexed="64"/>
      </left>
      <right/>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style="dotted">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bottom style="hair">
        <color indexed="64"/>
      </bottom>
      <diagonal/>
    </border>
    <border>
      <left style="hair">
        <color indexed="64"/>
      </left>
      <right/>
      <top style="medium">
        <color indexed="64"/>
      </top>
      <bottom/>
      <diagonal/>
    </border>
    <border>
      <left style="hair">
        <color indexed="64"/>
      </left>
      <right/>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hair">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top style="hair">
        <color indexed="64"/>
      </top>
      <bottom style="hair">
        <color indexed="64"/>
      </bottom>
      <diagonal/>
    </border>
    <border>
      <left style="thin">
        <color indexed="64"/>
      </left>
      <right style="dashed">
        <color indexed="64"/>
      </right>
      <top style="medium">
        <color indexed="64"/>
      </top>
      <bottom/>
      <diagonal/>
    </border>
    <border>
      <left style="dashed">
        <color indexed="64"/>
      </left>
      <right/>
      <top style="medium">
        <color indexed="64"/>
      </top>
      <bottom/>
      <diagonal/>
    </border>
    <border>
      <left style="thin">
        <color indexed="64"/>
      </left>
      <right style="dotted">
        <color indexed="64"/>
      </right>
      <top style="thin">
        <color indexed="64"/>
      </top>
      <bottom style="double">
        <color indexed="64"/>
      </bottom>
      <diagonal/>
    </border>
    <border>
      <left style="thin">
        <color indexed="64"/>
      </left>
      <right style="dotted">
        <color indexed="64"/>
      </right>
      <top/>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medium">
        <color indexed="64"/>
      </top>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s>
  <cellStyleXfs count="6">
    <xf numFmtId="0" fontId="0" fillId="0" borderId="0"/>
    <xf numFmtId="38" fontId="15" fillId="0" borderId="0" applyFont="0" applyFill="0" applyBorder="0" applyAlignment="0" applyProtection="0">
      <alignment vertical="center"/>
    </xf>
    <xf numFmtId="38" fontId="8" fillId="0" borderId="0" applyFont="0" applyFill="0" applyBorder="0" applyAlignment="0" applyProtection="0">
      <alignment vertical="center"/>
    </xf>
    <xf numFmtId="0" fontId="16" fillId="0" borderId="0">
      <alignment vertical="center"/>
    </xf>
    <xf numFmtId="0" fontId="1" fillId="0" borderId="0"/>
    <xf numFmtId="0" fontId="1" fillId="0" borderId="0"/>
  </cellStyleXfs>
  <cellXfs count="547">
    <xf numFmtId="0" fontId="0" fillId="0" borderId="0" xfId="0"/>
    <xf numFmtId="0" fontId="16" fillId="0" borderId="0" xfId="3">
      <alignment vertical="center"/>
    </xf>
    <xf numFmtId="0" fontId="4" fillId="0" borderId="0" xfId="4" applyFont="1" applyAlignment="1">
      <alignment vertical="center"/>
    </xf>
    <xf numFmtId="0" fontId="4" fillId="0" borderId="1" xfId="4" applyFont="1" applyBorder="1" applyAlignment="1">
      <alignment horizontal="center" vertical="center"/>
    </xf>
    <xf numFmtId="0" fontId="16" fillId="0" borderId="1" xfId="3" applyBorder="1" applyAlignment="1">
      <alignment horizontal="center" vertical="center"/>
    </xf>
    <xf numFmtId="0" fontId="4" fillId="0" borderId="1" xfId="4" applyFont="1" applyBorder="1" applyAlignment="1">
      <alignment vertical="center"/>
    </xf>
    <xf numFmtId="0" fontId="4" fillId="0" borderId="2" xfId="4" applyFont="1" applyBorder="1" applyAlignment="1">
      <alignment vertical="center"/>
    </xf>
    <xf numFmtId="0" fontId="4" fillId="0" borderId="1" xfId="5" applyFont="1" applyBorder="1" applyAlignment="1">
      <alignment horizontal="left" vertical="center"/>
    </xf>
    <xf numFmtId="0" fontId="4" fillId="0" borderId="1" xfId="4" applyFont="1" applyFill="1" applyBorder="1" applyAlignment="1">
      <alignment vertical="center"/>
    </xf>
    <xf numFmtId="0" fontId="16" fillId="0" borderId="1" xfId="3" applyBorder="1">
      <alignment vertical="center"/>
    </xf>
    <xf numFmtId="0" fontId="4" fillId="0" borderId="3" xfId="4" applyFont="1" applyBorder="1" applyAlignment="1">
      <alignment vertical="center"/>
    </xf>
    <xf numFmtId="0" fontId="4" fillId="0" borderId="1" xfId="4" applyFont="1" applyFill="1" applyBorder="1" applyAlignment="1">
      <alignment horizontal="left" vertical="center"/>
    </xf>
    <xf numFmtId="0" fontId="4" fillId="0" borderId="1" xfId="5" applyFont="1" applyBorder="1" applyAlignment="1">
      <alignment vertical="center"/>
    </xf>
    <xf numFmtId="0" fontId="4" fillId="0" borderId="1" xfId="5" applyFont="1" applyBorder="1" applyAlignment="1">
      <alignment vertical="center" wrapText="1"/>
    </xf>
    <xf numFmtId="0" fontId="3" fillId="0" borderId="0" xfId="0" applyFont="1" applyFill="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Fill="1" applyBorder="1" applyAlignment="1">
      <alignment horizontal="center" vertical="center"/>
    </xf>
    <xf numFmtId="0" fontId="3" fillId="0" borderId="0" xfId="0" applyFont="1" applyFill="1" applyBorder="1" applyAlignment="1" applyProtection="1">
      <alignment horizontal="distributed" vertical="center"/>
      <protection locked="0"/>
    </xf>
    <xf numFmtId="0" fontId="3" fillId="0" borderId="0" xfId="0" applyFont="1" applyFill="1" applyAlignment="1" applyProtection="1">
      <alignment horizontal="right" vertical="center"/>
      <protection locked="0"/>
    </xf>
    <xf numFmtId="0" fontId="3" fillId="0" borderId="0" xfId="0" applyFont="1" applyFill="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Fill="1" applyAlignment="1" applyProtection="1">
      <alignment vertical="center"/>
      <protection locked="0"/>
    </xf>
    <xf numFmtId="0" fontId="10" fillId="0" borderId="0" xfId="0" applyFont="1" applyFill="1" applyBorder="1" applyAlignment="1" applyProtection="1">
      <alignment horizontal="center" vertical="center"/>
      <protection locked="0"/>
    </xf>
    <xf numFmtId="179" fontId="3" fillId="0" borderId="0" xfId="0" applyNumberFormat="1" applyFont="1" applyFill="1" applyBorder="1" applyAlignment="1" applyProtection="1">
      <alignment horizontal="right" vertical="center"/>
      <protection locked="0"/>
    </xf>
    <xf numFmtId="0" fontId="9" fillId="0" borderId="0" xfId="0" applyFont="1" applyFill="1" applyBorder="1" applyAlignment="1">
      <alignment vertical="center"/>
    </xf>
    <xf numFmtId="177" fontId="3" fillId="0" borderId="0" xfId="0" applyNumberFormat="1" applyFont="1" applyBorder="1" applyAlignment="1" applyProtection="1">
      <alignment horizontal="right" vertical="center"/>
      <protection locked="0"/>
    </xf>
    <xf numFmtId="177" fontId="3" fillId="0" borderId="0" xfId="1" applyNumberFormat="1" applyFont="1" applyFill="1" applyBorder="1" applyAlignment="1" applyProtection="1">
      <alignment horizontal="right"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177" fontId="3" fillId="2" borderId="7" xfId="1" applyNumberFormat="1" applyFont="1" applyFill="1" applyBorder="1" applyAlignment="1" applyProtection="1">
      <alignment vertical="center" shrinkToFit="1"/>
      <protection locked="0"/>
    </xf>
    <xf numFmtId="177" fontId="3" fillId="0" borderId="4" xfId="1" applyNumberFormat="1" applyFont="1" applyFill="1" applyBorder="1" applyAlignment="1" applyProtection="1">
      <alignment vertical="center" shrinkToFit="1"/>
    </xf>
    <xf numFmtId="177" fontId="3" fillId="0" borderId="8" xfId="0" applyNumberFormat="1" applyFont="1" applyFill="1" applyBorder="1" applyAlignment="1" applyProtection="1">
      <alignment vertical="center" shrinkToFit="1"/>
    </xf>
    <xf numFmtId="177" fontId="3" fillId="2" borderId="9" xfId="1" applyNumberFormat="1" applyFont="1" applyFill="1" applyBorder="1" applyAlignment="1" applyProtection="1">
      <alignment vertical="center" shrinkToFit="1"/>
      <protection locked="0"/>
    </xf>
    <xf numFmtId="177" fontId="3" fillId="0" borderId="10" xfId="1" applyNumberFormat="1" applyFont="1" applyFill="1" applyBorder="1" applyAlignment="1" applyProtection="1">
      <alignment vertical="center" shrinkToFit="1"/>
    </xf>
    <xf numFmtId="177" fontId="3" fillId="0" borderId="10" xfId="0" applyNumberFormat="1" applyFont="1" applyFill="1" applyBorder="1" applyAlignment="1" applyProtection="1">
      <alignment vertical="center" shrinkToFit="1"/>
    </xf>
    <xf numFmtId="177" fontId="3" fillId="0" borderId="11" xfId="1" applyNumberFormat="1" applyFont="1" applyFill="1" applyBorder="1" applyAlignment="1" applyProtection="1">
      <alignment vertical="center" shrinkToFit="1"/>
    </xf>
    <xf numFmtId="177" fontId="3" fillId="0" borderId="12" xfId="1" applyNumberFormat="1" applyFont="1" applyFill="1" applyBorder="1" applyAlignment="1" applyProtection="1">
      <alignment vertical="center" shrinkToFit="1"/>
    </xf>
    <xf numFmtId="177" fontId="3" fillId="0" borderId="13" xfId="1" applyNumberFormat="1" applyFont="1" applyFill="1" applyBorder="1" applyAlignment="1" applyProtection="1">
      <alignment vertical="center" shrinkToFit="1"/>
    </xf>
    <xf numFmtId="177" fontId="3" fillId="0" borderId="14" xfId="1" applyNumberFormat="1" applyFont="1" applyFill="1" applyBorder="1" applyAlignment="1" applyProtection="1">
      <alignment vertical="center" shrinkToFit="1"/>
    </xf>
    <xf numFmtId="177" fontId="3" fillId="0" borderId="15" xfId="1" applyNumberFormat="1" applyFont="1" applyFill="1" applyBorder="1" applyAlignment="1" applyProtection="1">
      <alignment vertical="center" shrinkToFit="1"/>
    </xf>
    <xf numFmtId="177" fontId="3" fillId="0" borderId="16" xfId="1" applyNumberFormat="1" applyFont="1" applyFill="1" applyBorder="1" applyAlignment="1" applyProtection="1">
      <alignment vertical="center" shrinkToFit="1"/>
    </xf>
    <xf numFmtId="177" fontId="3" fillId="2" borderId="17" xfId="1" applyNumberFormat="1" applyFont="1" applyFill="1" applyBorder="1" applyAlignment="1" applyProtection="1">
      <alignment vertical="center" shrinkToFit="1"/>
      <protection locked="0"/>
    </xf>
    <xf numFmtId="0" fontId="3" fillId="0" borderId="0" xfId="0" applyFont="1" applyAlignment="1" applyProtection="1">
      <alignment horizontal="center" vertical="center"/>
    </xf>
    <xf numFmtId="0" fontId="3" fillId="0" borderId="0" xfId="0" applyFont="1" applyBorder="1" applyAlignment="1" applyProtection="1">
      <alignment horizontal="right" vertical="center"/>
    </xf>
    <xf numFmtId="3" fontId="3" fillId="0" borderId="18" xfId="0" applyNumberFormat="1" applyFont="1" applyBorder="1" applyAlignment="1" applyProtection="1">
      <alignment horizontal="right" vertical="center"/>
    </xf>
    <xf numFmtId="3" fontId="11" fillId="0" borderId="18" xfId="0" applyNumberFormat="1" applyFont="1" applyBorder="1" applyAlignment="1" applyProtection="1">
      <alignment horizontal="right" vertical="center"/>
    </xf>
    <xf numFmtId="0" fontId="12" fillId="0" borderId="19" xfId="0" applyNumberFormat="1" applyFont="1" applyBorder="1" applyAlignment="1" applyProtection="1">
      <alignment horizontal="distributed" vertical="center"/>
    </xf>
    <xf numFmtId="0" fontId="12" fillId="0" borderId="20" xfId="0" applyNumberFormat="1" applyFont="1" applyBorder="1" applyAlignment="1" applyProtection="1">
      <alignment horizontal="distributed" vertical="center"/>
    </xf>
    <xf numFmtId="178" fontId="3" fillId="0" borderId="0" xfId="0" applyNumberFormat="1" applyFont="1" applyBorder="1" applyAlignment="1" applyProtection="1">
      <alignment horizontal="right" vertical="center"/>
    </xf>
    <xf numFmtId="49" fontId="3" fillId="0" borderId="0" xfId="0" applyNumberFormat="1" applyFont="1" applyBorder="1" applyAlignment="1" applyProtection="1">
      <alignment horizontal="right" vertical="center"/>
    </xf>
    <xf numFmtId="179" fontId="3" fillId="0" borderId="0" xfId="0" applyNumberFormat="1" applyFont="1" applyBorder="1" applyAlignment="1" applyProtection="1">
      <alignment horizontal="right" vertical="center"/>
    </xf>
    <xf numFmtId="49" fontId="3" fillId="0" borderId="18" xfId="0" applyNumberFormat="1" applyFont="1" applyBorder="1" applyAlignment="1" applyProtection="1">
      <alignment vertical="center"/>
    </xf>
    <xf numFmtId="49" fontId="3" fillId="0" borderId="0" xfId="0" applyNumberFormat="1" applyFont="1" applyBorder="1" applyAlignment="1" applyProtection="1">
      <alignment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right" vertical="center"/>
    </xf>
    <xf numFmtId="0" fontId="3" fillId="0" borderId="0" xfId="0" applyFont="1" applyFill="1" applyBorder="1" applyAlignment="1" applyProtection="1">
      <alignment horizontal="right" vertical="center"/>
      <protection locked="0"/>
    </xf>
    <xf numFmtId="177" fontId="3" fillId="0" borderId="21" xfId="1" applyNumberFormat="1" applyFont="1" applyFill="1" applyBorder="1" applyAlignment="1" applyProtection="1">
      <alignment vertical="center" shrinkToFit="1"/>
    </xf>
    <xf numFmtId="177" fontId="3" fillId="0" borderId="4" xfId="0" applyNumberFormat="1" applyFont="1" applyBorder="1" applyAlignment="1" applyProtection="1">
      <alignment vertical="center" shrinkToFit="1"/>
    </xf>
    <xf numFmtId="177" fontId="3" fillId="0" borderId="8" xfId="0" applyNumberFormat="1" applyFont="1" applyBorder="1" applyAlignment="1" applyProtection="1">
      <alignment vertical="center" shrinkToFit="1"/>
    </xf>
    <xf numFmtId="177" fontId="3" fillId="0" borderId="22" xfId="0" applyNumberFormat="1" applyFont="1" applyBorder="1" applyAlignment="1" applyProtection="1">
      <alignment vertical="center" shrinkToFit="1"/>
    </xf>
    <xf numFmtId="177" fontId="3" fillId="0" borderId="23" xfId="1" applyNumberFormat="1" applyFont="1" applyFill="1" applyBorder="1" applyAlignment="1" applyProtection="1">
      <alignment vertical="center" shrinkToFit="1"/>
    </xf>
    <xf numFmtId="177" fontId="3" fillId="0" borderId="24" xfId="0" applyNumberFormat="1" applyFont="1" applyBorder="1" applyAlignment="1" applyProtection="1">
      <alignment vertical="center" shrinkToFit="1"/>
    </xf>
    <xf numFmtId="177" fontId="3" fillId="0" borderId="10" xfId="0" applyNumberFormat="1" applyFont="1" applyBorder="1" applyAlignment="1" applyProtection="1">
      <alignment vertical="center" shrinkToFit="1"/>
    </xf>
    <xf numFmtId="177" fontId="3" fillId="0" borderId="25" xfId="0" applyNumberFormat="1" applyFont="1" applyBorder="1" applyAlignment="1" applyProtection="1">
      <alignment vertical="center" shrinkToFit="1"/>
    </xf>
    <xf numFmtId="176" fontId="16" fillId="0" borderId="26" xfId="3" applyNumberFormat="1" applyBorder="1" applyAlignment="1" applyProtection="1">
      <alignment horizontal="center" vertical="center"/>
      <protection locked="0"/>
    </xf>
    <xf numFmtId="176" fontId="16" fillId="0" borderId="27" xfId="3" applyNumberFormat="1" applyBorder="1" applyAlignment="1" applyProtection="1">
      <alignment horizontal="center" vertical="center"/>
      <protection locked="0"/>
    </xf>
    <xf numFmtId="57" fontId="16" fillId="0" borderId="5" xfId="3" applyNumberFormat="1" applyBorder="1" applyProtection="1">
      <alignment vertical="center"/>
      <protection locked="0"/>
    </xf>
    <xf numFmtId="57" fontId="16" fillId="0" borderId="0" xfId="3" applyNumberFormat="1" applyBorder="1" applyProtection="1">
      <alignment vertical="center"/>
      <protection locked="0"/>
    </xf>
    <xf numFmtId="0" fontId="17" fillId="0" borderId="5" xfId="3" applyFont="1" applyBorder="1" applyAlignment="1" applyProtection="1">
      <alignment vertical="center" wrapText="1"/>
      <protection locked="0"/>
    </xf>
    <xf numFmtId="0" fontId="17" fillId="0" borderId="0" xfId="3" applyFont="1" applyBorder="1" applyAlignment="1" applyProtection="1">
      <alignment vertical="center" wrapText="1"/>
      <protection locked="0"/>
    </xf>
    <xf numFmtId="177" fontId="4" fillId="0" borderId="5" xfId="3" applyNumberFormat="1" applyFont="1" applyFill="1" applyBorder="1" applyAlignment="1" applyProtection="1">
      <alignment horizontal="center" vertical="center"/>
      <protection locked="0"/>
    </xf>
    <xf numFmtId="177" fontId="16" fillId="0" borderId="5" xfId="3" applyNumberFormat="1" applyFill="1" applyBorder="1" applyAlignment="1" applyProtection="1">
      <alignment horizontal="center" vertical="center"/>
      <protection locked="0"/>
    </xf>
    <xf numFmtId="177" fontId="16" fillId="3" borderId="5" xfId="3" applyNumberFormat="1" applyFill="1" applyBorder="1" applyProtection="1">
      <alignment vertical="center"/>
      <protection locked="0"/>
    </xf>
    <xf numFmtId="177" fontId="16" fillId="3" borderId="0" xfId="3" applyNumberFormat="1" applyFill="1" applyBorder="1" applyProtection="1">
      <alignment vertical="center"/>
      <protection locked="0"/>
    </xf>
    <xf numFmtId="177" fontId="16" fillId="4" borderId="5" xfId="3" applyNumberFormat="1" applyFill="1" applyBorder="1" applyProtection="1">
      <alignment vertical="center"/>
      <protection locked="0"/>
    </xf>
    <xf numFmtId="177" fontId="16" fillId="4" borderId="0" xfId="3" applyNumberFormat="1" applyFill="1" applyBorder="1" applyProtection="1">
      <alignment vertical="center"/>
      <protection locked="0"/>
    </xf>
    <xf numFmtId="177" fontId="16" fillId="0" borderId="5" xfId="3" applyNumberFormat="1" applyBorder="1" applyProtection="1">
      <alignment vertical="center"/>
      <protection locked="0"/>
    </xf>
    <xf numFmtId="177" fontId="16" fillId="0" borderId="0" xfId="3" applyNumberFormat="1" applyBorder="1" applyProtection="1">
      <alignment vertical="center"/>
      <protection locked="0"/>
    </xf>
    <xf numFmtId="0" fontId="18" fillId="0" borderId="0" xfId="0" applyFont="1" applyAlignment="1" applyProtection="1">
      <alignment horizontal="center" vertical="center"/>
    </xf>
    <xf numFmtId="0" fontId="18" fillId="0" borderId="0" xfId="0" applyFont="1" applyBorder="1" applyAlignment="1" applyProtection="1">
      <alignment horizontal="right" vertical="center"/>
    </xf>
    <xf numFmtId="3" fontId="18" fillId="0" borderId="18" xfId="0" applyNumberFormat="1" applyFont="1" applyBorder="1" applyAlignment="1" applyProtection="1">
      <alignment horizontal="right" vertical="center"/>
    </xf>
    <xf numFmtId="177" fontId="18" fillId="2" borderId="7" xfId="1" applyNumberFormat="1" applyFont="1" applyFill="1" applyBorder="1" applyAlignment="1" applyProtection="1">
      <alignment vertical="center" shrinkToFit="1"/>
      <protection locked="0"/>
    </xf>
    <xf numFmtId="177" fontId="18" fillId="0" borderId="4" xfId="1" applyNumberFormat="1" applyFont="1" applyFill="1" applyBorder="1" applyAlignment="1" applyProtection="1">
      <alignment vertical="center" shrinkToFit="1"/>
    </xf>
    <xf numFmtId="3" fontId="20" fillId="0" borderId="18" xfId="0" applyNumberFormat="1" applyFont="1" applyBorder="1" applyAlignment="1" applyProtection="1">
      <alignment horizontal="right" vertical="center"/>
    </xf>
    <xf numFmtId="0" fontId="21" fillId="0" borderId="19" xfId="0" applyNumberFormat="1" applyFont="1" applyBorder="1" applyAlignment="1" applyProtection="1">
      <alignment horizontal="distributed" vertical="center"/>
    </xf>
    <xf numFmtId="0" fontId="21" fillId="0" borderId="20" xfId="0" applyNumberFormat="1" applyFont="1" applyBorder="1" applyAlignment="1" applyProtection="1">
      <alignment horizontal="distributed" vertical="center"/>
    </xf>
    <xf numFmtId="178" fontId="18" fillId="0" borderId="0" xfId="0" applyNumberFormat="1" applyFont="1" applyBorder="1" applyAlignment="1" applyProtection="1">
      <alignment horizontal="right" vertical="center"/>
    </xf>
    <xf numFmtId="49" fontId="18" fillId="0" borderId="0" xfId="0" applyNumberFormat="1" applyFont="1" applyBorder="1" applyAlignment="1" applyProtection="1">
      <alignment horizontal="right" vertical="center"/>
    </xf>
    <xf numFmtId="179" fontId="18" fillId="0" borderId="0" xfId="0" applyNumberFormat="1" applyFont="1" applyBorder="1" applyAlignment="1" applyProtection="1">
      <alignment horizontal="right" vertical="center"/>
    </xf>
    <xf numFmtId="49" fontId="18" fillId="0" borderId="18" xfId="0" applyNumberFormat="1" applyFont="1" applyBorder="1" applyAlignment="1" applyProtection="1">
      <alignment vertical="center"/>
    </xf>
    <xf numFmtId="49" fontId="18" fillId="0" borderId="0" xfId="0" applyNumberFormat="1" applyFont="1" applyBorder="1" applyAlignment="1" applyProtection="1">
      <alignment vertical="center"/>
    </xf>
    <xf numFmtId="177" fontId="18" fillId="2" borderId="17" xfId="1" applyNumberFormat="1" applyFont="1" applyFill="1" applyBorder="1" applyAlignment="1" applyProtection="1">
      <alignment vertical="center" shrinkToFit="1"/>
      <protection locked="0"/>
    </xf>
    <xf numFmtId="177" fontId="18" fillId="0" borderId="10" xfId="1" applyNumberFormat="1" applyFont="1" applyFill="1" applyBorder="1" applyAlignment="1" applyProtection="1">
      <alignment vertical="center" shrinkToFit="1"/>
    </xf>
    <xf numFmtId="177" fontId="18" fillId="0" borderId="11" xfId="1" applyNumberFormat="1" applyFont="1" applyFill="1" applyBorder="1" applyAlignment="1" applyProtection="1">
      <alignment vertical="center" shrinkToFit="1"/>
    </xf>
    <xf numFmtId="177" fontId="18" fillId="0" borderId="12" xfId="1" applyNumberFormat="1" applyFont="1" applyFill="1" applyBorder="1" applyAlignment="1" applyProtection="1">
      <alignment vertical="center" shrinkToFit="1"/>
    </xf>
    <xf numFmtId="177" fontId="18" fillId="0" borderId="13" xfId="1" applyNumberFormat="1" applyFont="1" applyFill="1" applyBorder="1" applyAlignment="1" applyProtection="1">
      <alignment vertical="center" shrinkToFit="1"/>
    </xf>
    <xf numFmtId="0" fontId="18" fillId="0" borderId="0" xfId="0" applyFont="1" applyFill="1" applyAlignment="1" applyProtection="1">
      <alignment horizontal="center" vertical="center"/>
    </xf>
    <xf numFmtId="0" fontId="18" fillId="0" borderId="0" xfId="0" applyFont="1" applyFill="1" applyAlignment="1" applyProtection="1">
      <alignment horizontal="right" vertical="center"/>
    </xf>
    <xf numFmtId="0" fontId="18" fillId="0" borderId="4" xfId="0" applyFont="1" applyBorder="1" applyAlignment="1" applyProtection="1">
      <alignment horizontal="center" vertical="center"/>
    </xf>
    <xf numFmtId="0" fontId="18" fillId="0" borderId="5" xfId="0" applyFont="1" applyBorder="1" applyAlignment="1" applyProtection="1">
      <alignment horizontal="center" vertical="center"/>
    </xf>
    <xf numFmtId="0" fontId="18" fillId="0" borderId="6" xfId="0" applyFont="1" applyBorder="1" applyAlignment="1" applyProtection="1">
      <alignment horizontal="center" vertical="center"/>
    </xf>
    <xf numFmtId="177" fontId="18" fillId="0" borderId="21" xfId="1" applyNumberFormat="1" applyFont="1" applyFill="1" applyBorder="1" applyAlignment="1" applyProtection="1">
      <alignment vertical="center" shrinkToFit="1"/>
    </xf>
    <xf numFmtId="177" fontId="18" fillId="0" borderId="4" xfId="0" applyNumberFormat="1" applyFont="1" applyBorder="1" applyAlignment="1" applyProtection="1">
      <alignment vertical="center" shrinkToFit="1"/>
    </xf>
    <xf numFmtId="177" fontId="18" fillId="0" borderId="8" xfId="0" applyNumberFormat="1" applyFont="1" applyBorder="1" applyAlignment="1" applyProtection="1">
      <alignment vertical="center" shrinkToFit="1"/>
    </xf>
    <xf numFmtId="177" fontId="18" fillId="0" borderId="8" xfId="0" applyNumberFormat="1" applyFont="1" applyFill="1" applyBorder="1" applyAlignment="1" applyProtection="1">
      <alignment vertical="center" shrinkToFit="1"/>
    </xf>
    <xf numFmtId="177" fontId="18" fillId="0" borderId="22" xfId="0" applyNumberFormat="1" applyFont="1" applyBorder="1" applyAlignment="1" applyProtection="1">
      <alignment vertical="center" shrinkToFit="1"/>
    </xf>
    <xf numFmtId="177" fontId="18" fillId="2" borderId="9" xfId="1" applyNumberFormat="1" applyFont="1" applyFill="1" applyBorder="1" applyAlignment="1" applyProtection="1">
      <alignment vertical="center" shrinkToFit="1"/>
      <protection locked="0"/>
    </xf>
    <xf numFmtId="177" fontId="18" fillId="0" borderId="23" xfId="1" applyNumberFormat="1" applyFont="1" applyFill="1" applyBorder="1" applyAlignment="1" applyProtection="1">
      <alignment vertical="center" shrinkToFit="1"/>
    </xf>
    <xf numFmtId="177" fontId="18" fillId="0" borderId="24" xfId="0" applyNumberFormat="1" applyFont="1" applyBorder="1" applyAlignment="1" applyProtection="1">
      <alignment vertical="center" shrinkToFit="1"/>
    </xf>
    <xf numFmtId="177" fontId="18" fillId="0" borderId="10" xfId="0" applyNumberFormat="1" applyFont="1" applyBorder="1" applyAlignment="1" applyProtection="1">
      <alignment vertical="center" shrinkToFit="1"/>
    </xf>
    <xf numFmtId="177" fontId="18" fillId="0" borderId="10" xfId="0" applyNumberFormat="1" applyFont="1" applyFill="1" applyBorder="1" applyAlignment="1" applyProtection="1">
      <alignment vertical="center" shrinkToFit="1"/>
    </xf>
    <xf numFmtId="177" fontId="18" fillId="0" borderId="25" xfId="0" applyNumberFormat="1" applyFont="1" applyBorder="1" applyAlignment="1" applyProtection="1">
      <alignment vertical="center" shrinkToFit="1"/>
    </xf>
    <xf numFmtId="177" fontId="18" fillId="0" borderId="14" xfId="1" applyNumberFormat="1" applyFont="1" applyFill="1" applyBorder="1" applyAlignment="1" applyProtection="1">
      <alignment vertical="center" shrinkToFit="1"/>
    </xf>
    <xf numFmtId="177" fontId="18" fillId="0" borderId="15" xfId="1" applyNumberFormat="1" applyFont="1" applyFill="1" applyBorder="1" applyAlignment="1" applyProtection="1">
      <alignment vertical="center" shrinkToFit="1"/>
    </xf>
    <xf numFmtId="177" fontId="18" fillId="0" borderId="16" xfId="1" applyNumberFormat="1" applyFont="1" applyFill="1" applyBorder="1" applyAlignment="1" applyProtection="1">
      <alignment vertical="center" shrinkToFit="1"/>
    </xf>
    <xf numFmtId="177" fontId="18" fillId="0" borderId="0" xfId="1" applyNumberFormat="1" applyFont="1" applyFill="1" applyBorder="1" applyAlignment="1" applyProtection="1">
      <alignment horizontal="right" vertical="center"/>
    </xf>
    <xf numFmtId="57" fontId="16" fillId="0" borderId="5" xfId="3" applyNumberFormat="1" applyFont="1" applyBorder="1" applyProtection="1">
      <alignment vertical="center"/>
      <protection locked="0"/>
    </xf>
    <xf numFmtId="177" fontId="18" fillId="0" borderId="28" xfId="1" applyNumberFormat="1" applyFont="1" applyFill="1" applyBorder="1" applyAlignment="1" applyProtection="1">
      <alignment vertical="center" shrinkToFit="1"/>
    </xf>
    <xf numFmtId="177" fontId="18" fillId="0" borderId="29" xfId="1" applyNumberFormat="1" applyFont="1" applyFill="1" applyBorder="1" applyAlignment="1" applyProtection="1">
      <alignment vertical="center" shrinkToFit="1"/>
    </xf>
    <xf numFmtId="177" fontId="18" fillId="0" borderId="30" xfId="1" applyNumberFormat="1" applyFont="1" applyFill="1" applyBorder="1" applyAlignment="1" applyProtection="1">
      <alignment vertical="center" shrinkToFit="1"/>
    </xf>
    <xf numFmtId="0" fontId="18" fillId="0" borderId="7" xfId="0" applyFont="1" applyBorder="1" applyAlignment="1" applyProtection="1">
      <alignment horizontal="center" vertical="center"/>
    </xf>
    <xf numFmtId="177" fontId="18" fillId="0" borderId="21" xfId="1" applyNumberFormat="1" applyFont="1" applyBorder="1" applyAlignment="1" applyProtection="1">
      <alignment vertical="center" shrinkToFit="1"/>
    </xf>
    <xf numFmtId="177" fontId="18" fillId="0" borderId="7" xfId="0" applyNumberFormat="1" applyFont="1" applyBorder="1" applyAlignment="1" applyProtection="1">
      <alignment vertical="center" shrinkToFit="1"/>
    </xf>
    <xf numFmtId="177" fontId="18" fillId="0" borderId="31" xfId="1" applyNumberFormat="1" applyFont="1" applyBorder="1" applyAlignment="1" applyProtection="1">
      <alignment vertical="center" shrinkToFit="1"/>
    </xf>
    <xf numFmtId="177" fontId="18" fillId="0" borderId="17" xfId="0" applyNumberFormat="1" applyFont="1" applyBorder="1" applyAlignment="1" applyProtection="1">
      <alignment vertical="center" shrinkToFit="1"/>
    </xf>
    <xf numFmtId="177" fontId="18" fillId="0" borderId="32" xfId="1" applyNumberFormat="1" applyFont="1" applyFill="1" applyBorder="1" applyAlignment="1" applyProtection="1">
      <alignment vertical="center" shrinkToFit="1"/>
    </xf>
    <xf numFmtId="0" fontId="16" fillId="0" borderId="33" xfId="3" applyBorder="1" applyProtection="1">
      <alignment vertical="center"/>
      <protection locked="0"/>
    </xf>
    <xf numFmtId="0" fontId="16" fillId="0" borderId="5" xfId="3" applyBorder="1" applyProtection="1">
      <alignment vertical="center"/>
      <protection locked="0"/>
    </xf>
    <xf numFmtId="0" fontId="16" fillId="0" borderId="34" xfId="3" applyBorder="1" applyProtection="1">
      <alignment vertical="center"/>
      <protection locked="0"/>
    </xf>
    <xf numFmtId="0" fontId="16" fillId="0" borderId="35" xfId="3" applyBorder="1" applyProtection="1">
      <alignment vertical="center"/>
      <protection locked="0"/>
    </xf>
    <xf numFmtId="0" fontId="16" fillId="0" borderId="5" xfId="3" applyFill="1" applyBorder="1" applyProtection="1">
      <alignment vertical="center"/>
      <protection locked="0"/>
    </xf>
    <xf numFmtId="0" fontId="16" fillId="3" borderId="5" xfId="3" applyFill="1" applyBorder="1" applyProtection="1">
      <alignment vertical="center"/>
      <protection locked="0"/>
    </xf>
    <xf numFmtId="177" fontId="16" fillId="4" borderId="33" xfId="3" applyNumberFormat="1" applyFill="1" applyBorder="1" applyProtection="1">
      <alignment vertical="center"/>
      <protection locked="0"/>
    </xf>
    <xf numFmtId="177" fontId="16" fillId="0" borderId="33" xfId="3" applyNumberFormat="1" applyBorder="1" applyProtection="1">
      <alignment vertical="center"/>
      <protection locked="0"/>
    </xf>
    <xf numFmtId="177" fontId="16" fillId="0" borderId="34" xfId="3" applyNumberFormat="1" applyBorder="1" applyProtection="1">
      <alignment vertical="center"/>
      <protection locked="0"/>
    </xf>
    <xf numFmtId="0" fontId="23" fillId="0" borderId="5" xfId="3" applyFont="1" applyBorder="1" applyProtection="1">
      <alignment vertical="center"/>
      <protection locked="0"/>
    </xf>
    <xf numFmtId="0" fontId="23" fillId="0" borderId="34" xfId="3" applyFont="1" applyBorder="1" applyProtection="1">
      <alignment vertical="center"/>
      <protection locked="0"/>
    </xf>
    <xf numFmtId="0" fontId="16" fillId="0" borderId="36" xfId="3" applyBorder="1" applyProtection="1">
      <alignment vertical="center"/>
      <protection locked="0"/>
    </xf>
    <xf numFmtId="0" fontId="16" fillId="0" borderId="0" xfId="3" applyBorder="1" applyProtection="1">
      <alignment vertical="center"/>
      <protection locked="0"/>
    </xf>
    <xf numFmtId="0" fontId="16" fillId="0" borderId="37" xfId="3" applyBorder="1" applyProtection="1">
      <alignment vertical="center"/>
      <protection locked="0"/>
    </xf>
    <xf numFmtId="0" fontId="16" fillId="0" borderId="0" xfId="3" applyFill="1" applyBorder="1" applyProtection="1">
      <alignment vertical="center"/>
      <protection locked="0"/>
    </xf>
    <xf numFmtId="0" fontId="16" fillId="3" borderId="0" xfId="3" applyFill="1" applyBorder="1" applyProtection="1">
      <alignment vertical="center"/>
      <protection locked="0"/>
    </xf>
    <xf numFmtId="177" fontId="16" fillId="4" borderId="36" xfId="3" applyNumberFormat="1" applyFill="1" applyBorder="1" applyProtection="1">
      <alignment vertical="center"/>
      <protection locked="0"/>
    </xf>
    <xf numFmtId="177" fontId="16" fillId="0" borderId="36" xfId="3" applyNumberFormat="1" applyBorder="1" applyProtection="1">
      <alignment vertical="center"/>
      <protection locked="0"/>
    </xf>
    <xf numFmtId="177" fontId="16" fillId="0" borderId="38" xfId="3" applyNumberFormat="1" applyBorder="1" applyProtection="1">
      <alignment vertical="center"/>
      <protection locked="0"/>
    </xf>
    <xf numFmtId="0" fontId="16" fillId="0" borderId="0" xfId="3" applyAlignment="1" applyProtection="1">
      <alignment horizontal="center" vertical="center"/>
      <protection locked="0"/>
    </xf>
    <xf numFmtId="0" fontId="16" fillId="0" borderId="0" xfId="3" applyProtection="1">
      <alignment vertical="center"/>
      <protection locked="0"/>
    </xf>
    <xf numFmtId="0" fontId="4" fillId="0" borderId="0" xfId="3" applyFont="1" applyBorder="1" applyAlignment="1" applyProtection="1">
      <alignment vertical="center"/>
      <protection locked="0"/>
    </xf>
    <xf numFmtId="0" fontId="4" fillId="0" borderId="0" xfId="4" applyFont="1" applyAlignment="1" applyProtection="1">
      <alignment vertical="center"/>
      <protection locked="0"/>
    </xf>
    <xf numFmtId="0" fontId="4" fillId="0" borderId="0" xfId="3" applyFont="1" applyBorder="1" applyAlignment="1" applyProtection="1">
      <alignment horizontal="distributed" vertical="center"/>
      <protection locked="0"/>
    </xf>
    <xf numFmtId="0" fontId="4" fillId="0" borderId="39" xfId="3" applyFont="1" applyBorder="1" applyProtection="1">
      <alignment vertical="center"/>
      <protection locked="0"/>
    </xf>
    <xf numFmtId="0" fontId="4" fillId="0" borderId="0" xfId="3" applyFont="1" applyBorder="1" applyProtection="1">
      <alignment vertical="center"/>
      <protection locked="0"/>
    </xf>
    <xf numFmtId="0" fontId="6" fillId="0" borderId="0" xfId="3" applyFont="1" applyBorder="1" applyAlignment="1" applyProtection="1">
      <alignment vertical="center" wrapText="1"/>
      <protection locked="0"/>
    </xf>
    <xf numFmtId="0" fontId="4" fillId="0" borderId="40" xfId="3" applyFont="1" applyBorder="1" applyProtection="1">
      <alignment vertical="center"/>
      <protection locked="0"/>
    </xf>
    <xf numFmtId="0" fontId="4" fillId="0" borderId="41" xfId="3" applyFont="1" applyBorder="1" applyAlignment="1" applyProtection="1">
      <alignment horizontal="center" vertical="center"/>
      <protection locked="0"/>
    </xf>
    <xf numFmtId="0" fontId="4" fillId="0" borderId="40" xfId="3" applyFont="1" applyBorder="1" applyAlignment="1" applyProtection="1">
      <alignment horizontal="center" vertical="center"/>
      <protection locked="0"/>
    </xf>
    <xf numFmtId="0" fontId="4" fillId="0" borderId="42" xfId="3" applyFont="1" applyBorder="1" applyAlignment="1" applyProtection="1">
      <alignment horizontal="center" vertical="center"/>
      <protection locked="0"/>
    </xf>
    <xf numFmtId="0" fontId="4" fillId="0" borderId="41" xfId="3" applyFont="1" applyFill="1" applyBorder="1" applyAlignment="1" applyProtection="1">
      <alignment horizontal="center" vertical="center"/>
      <protection locked="0"/>
    </xf>
    <xf numFmtId="0" fontId="4" fillId="3" borderId="41" xfId="3" applyFont="1" applyFill="1" applyBorder="1" applyAlignment="1" applyProtection="1">
      <alignment horizontal="center" vertical="center"/>
      <protection locked="0"/>
    </xf>
    <xf numFmtId="0" fontId="4" fillId="4" borderId="40" xfId="3" applyFont="1" applyFill="1" applyBorder="1" applyAlignment="1" applyProtection="1">
      <alignment horizontal="center" vertical="center"/>
      <protection locked="0"/>
    </xf>
    <xf numFmtId="0" fontId="4" fillId="4" borderId="41" xfId="3" applyFont="1" applyFill="1" applyBorder="1" applyAlignment="1" applyProtection="1">
      <alignment horizontal="center" vertical="center"/>
      <protection locked="0"/>
    </xf>
    <xf numFmtId="0" fontId="4" fillId="5" borderId="40" xfId="3" applyFont="1" applyFill="1" applyBorder="1" applyAlignment="1" applyProtection="1">
      <alignment horizontal="center" vertical="center"/>
      <protection locked="0"/>
    </xf>
    <xf numFmtId="0" fontId="4" fillId="5" borderId="42" xfId="3" applyFont="1" applyFill="1" applyBorder="1" applyAlignment="1" applyProtection="1">
      <alignment horizontal="center" vertical="center"/>
      <protection locked="0"/>
    </xf>
    <xf numFmtId="0" fontId="4" fillId="0" borderId="0" xfId="3" applyFont="1" applyProtection="1">
      <alignment vertical="center"/>
      <protection locked="0"/>
    </xf>
    <xf numFmtId="0" fontId="4" fillId="0" borderId="43" xfId="3" applyFont="1" applyBorder="1" applyProtection="1">
      <alignment vertical="center"/>
      <protection locked="0"/>
    </xf>
    <xf numFmtId="0" fontId="4" fillId="0" borderId="44" xfId="3" applyFont="1" applyBorder="1" applyAlignment="1" applyProtection="1">
      <alignment horizontal="center" vertical="center"/>
      <protection locked="0"/>
    </xf>
    <xf numFmtId="0" fontId="4" fillId="0" borderId="43" xfId="3" applyFont="1" applyBorder="1" applyAlignment="1" applyProtection="1">
      <alignment horizontal="center" vertical="center"/>
      <protection locked="0"/>
    </xf>
    <xf numFmtId="0" fontId="4" fillId="0" borderId="45" xfId="3" applyFont="1" applyBorder="1" applyAlignment="1" applyProtection="1">
      <alignment horizontal="center" vertical="center"/>
      <protection locked="0"/>
    </xf>
    <xf numFmtId="0" fontId="4" fillId="0" borderId="43" xfId="3" applyFont="1" applyFill="1" applyBorder="1" applyAlignment="1" applyProtection="1">
      <alignment horizontal="center" vertical="center"/>
      <protection locked="0"/>
    </xf>
    <xf numFmtId="0" fontId="4" fillId="3" borderId="43" xfId="3" applyFont="1" applyFill="1" applyBorder="1" applyAlignment="1" applyProtection="1">
      <alignment horizontal="center" vertical="center"/>
      <protection locked="0"/>
    </xf>
    <xf numFmtId="0" fontId="4" fillId="3" borderId="44" xfId="3" applyFont="1" applyFill="1" applyBorder="1" applyAlignment="1" applyProtection="1">
      <alignment horizontal="center" vertical="center"/>
      <protection locked="0"/>
    </xf>
    <xf numFmtId="0" fontId="4" fillId="4" borderId="43" xfId="3" applyFont="1" applyFill="1" applyBorder="1" applyAlignment="1" applyProtection="1">
      <alignment horizontal="center" vertical="center"/>
      <protection locked="0"/>
    </xf>
    <xf numFmtId="0" fontId="4" fillId="4" borderId="44" xfId="3" applyFont="1" applyFill="1" applyBorder="1" applyAlignment="1" applyProtection="1">
      <alignment horizontal="center" vertical="center"/>
      <protection locked="0"/>
    </xf>
    <xf numFmtId="0" fontId="4" fillId="0" borderId="46" xfId="3" applyFont="1" applyBorder="1" applyAlignment="1" applyProtection="1">
      <alignment horizontal="center" vertical="center"/>
      <protection locked="0"/>
    </xf>
    <xf numFmtId="0" fontId="4" fillId="0" borderId="47" xfId="3" applyFont="1" applyBorder="1" applyAlignment="1" applyProtection="1">
      <alignment horizontal="center" vertical="center"/>
      <protection locked="0"/>
    </xf>
    <xf numFmtId="0" fontId="4" fillId="0" borderId="48" xfId="3" applyFont="1" applyBorder="1" applyAlignment="1" applyProtection="1">
      <alignment horizontal="center" vertical="center"/>
      <protection locked="0"/>
    </xf>
    <xf numFmtId="0" fontId="4" fillId="0" borderId="49" xfId="3" applyFont="1" applyBorder="1" applyAlignment="1" applyProtection="1">
      <alignment horizontal="center" vertical="center"/>
      <protection locked="0"/>
    </xf>
    <xf numFmtId="0" fontId="4" fillId="5" borderId="44" xfId="3" applyFont="1" applyFill="1" applyBorder="1" applyAlignment="1" applyProtection="1">
      <alignment horizontal="center" vertical="center"/>
      <protection locked="0"/>
    </xf>
    <xf numFmtId="0" fontId="4" fillId="5" borderId="45" xfId="3" applyFont="1" applyFill="1" applyBorder="1" applyAlignment="1" applyProtection="1">
      <alignment horizontal="center" vertical="center"/>
      <protection locked="0"/>
    </xf>
    <xf numFmtId="0" fontId="16" fillId="0" borderId="3" xfId="3" applyBorder="1" applyAlignment="1" applyProtection="1">
      <alignment horizontal="center" vertical="center"/>
      <protection locked="0"/>
    </xf>
    <xf numFmtId="0" fontId="16" fillId="0" borderId="0" xfId="3" applyBorder="1" applyAlignment="1" applyProtection="1">
      <alignment horizontal="center" vertical="center"/>
      <protection locked="0"/>
    </xf>
    <xf numFmtId="0" fontId="16" fillId="0" borderId="36" xfId="3" applyBorder="1" applyAlignment="1" applyProtection="1">
      <alignment horizontal="center" vertical="center"/>
      <protection locked="0"/>
    </xf>
    <xf numFmtId="0" fontId="16" fillId="0" borderId="0" xfId="3" applyBorder="1" applyAlignment="1" applyProtection="1">
      <alignment horizontal="distributed" vertical="center"/>
      <protection locked="0"/>
    </xf>
    <xf numFmtId="0" fontId="16" fillId="0" borderId="37" xfId="3" applyBorder="1" applyAlignment="1" applyProtection="1">
      <alignment horizontal="center" vertical="center"/>
      <protection locked="0"/>
    </xf>
    <xf numFmtId="0" fontId="16" fillId="0" borderId="0" xfId="3" applyFill="1" applyBorder="1" applyAlignment="1" applyProtection="1">
      <alignment horizontal="center" vertical="center"/>
      <protection locked="0"/>
    </xf>
    <xf numFmtId="0" fontId="16" fillId="0" borderId="0" xfId="3" applyFill="1" applyBorder="1" applyAlignment="1" applyProtection="1">
      <alignment horizontal="distributed" vertical="center"/>
      <protection locked="0"/>
    </xf>
    <xf numFmtId="0" fontId="16" fillId="3" borderId="0" xfId="3" applyFill="1" applyBorder="1" applyAlignment="1" applyProtection="1">
      <alignment horizontal="center" vertical="center"/>
      <protection locked="0"/>
    </xf>
    <xf numFmtId="0" fontId="16" fillId="3" borderId="0" xfId="3" applyFill="1" applyBorder="1" applyAlignment="1" applyProtection="1">
      <alignment horizontal="distributed" vertical="center"/>
      <protection locked="0"/>
    </xf>
    <xf numFmtId="0" fontId="16" fillId="4" borderId="36" xfId="3" applyFill="1" applyBorder="1" applyAlignment="1" applyProtection="1">
      <alignment horizontal="center" vertical="center"/>
      <protection locked="0"/>
    </xf>
    <xf numFmtId="0" fontId="16" fillId="4" borderId="0" xfId="3" applyFill="1" applyBorder="1" applyAlignment="1" applyProtection="1">
      <alignment horizontal="distributed" vertical="center"/>
      <protection locked="0"/>
    </xf>
    <xf numFmtId="0" fontId="16" fillId="4" borderId="0" xfId="3" applyFill="1" applyBorder="1" applyAlignment="1" applyProtection="1">
      <alignment horizontal="center" vertical="center"/>
      <protection locked="0"/>
    </xf>
    <xf numFmtId="0" fontId="16" fillId="0" borderId="38" xfId="3" applyBorder="1" applyAlignment="1" applyProtection="1">
      <alignment horizontal="center" vertical="center"/>
      <protection locked="0"/>
    </xf>
    <xf numFmtId="0" fontId="16" fillId="5" borderId="0" xfId="3" applyFill="1" applyBorder="1" applyAlignment="1" applyProtection="1">
      <alignment horizontal="center" vertical="center"/>
      <protection locked="0"/>
    </xf>
    <xf numFmtId="0" fontId="16" fillId="5" borderId="0" xfId="3" applyFill="1" applyBorder="1" applyAlignment="1" applyProtection="1">
      <alignment horizontal="distributed" vertical="center"/>
      <protection locked="0"/>
    </xf>
    <xf numFmtId="0" fontId="16" fillId="5" borderId="37" xfId="3" applyFill="1" applyBorder="1" applyAlignment="1" applyProtection="1">
      <alignment horizontal="center" vertical="center"/>
      <protection locked="0"/>
    </xf>
    <xf numFmtId="0" fontId="16" fillId="5" borderId="5" xfId="3" applyFill="1" applyBorder="1" applyProtection="1">
      <alignment vertical="center"/>
      <protection locked="0"/>
    </xf>
    <xf numFmtId="177" fontId="16" fillId="5" borderId="5" xfId="3" applyNumberFormat="1" applyFill="1" applyBorder="1" applyProtection="1">
      <alignment vertical="center"/>
      <protection locked="0"/>
    </xf>
    <xf numFmtId="0" fontId="16" fillId="5" borderId="35" xfId="3" applyFill="1" applyBorder="1" applyProtection="1">
      <alignment vertical="center"/>
      <protection locked="0"/>
    </xf>
    <xf numFmtId="177" fontId="16" fillId="0" borderId="50" xfId="3" applyNumberFormat="1" applyBorder="1" applyProtection="1">
      <alignment vertical="center"/>
      <protection locked="0"/>
    </xf>
    <xf numFmtId="177" fontId="16" fillId="0" borderId="51" xfId="3" applyNumberFormat="1" applyBorder="1" applyProtection="1">
      <alignment vertical="center"/>
      <protection locked="0"/>
    </xf>
    <xf numFmtId="0" fontId="16" fillId="0" borderId="52" xfId="3" applyBorder="1" applyProtection="1">
      <alignment vertical="center"/>
      <protection locked="0"/>
    </xf>
    <xf numFmtId="0" fontId="16" fillId="5" borderId="0" xfId="3" applyFill="1" applyBorder="1" applyProtection="1">
      <alignment vertical="center"/>
      <protection locked="0"/>
    </xf>
    <xf numFmtId="0" fontId="16" fillId="5" borderId="37" xfId="3" applyFill="1" applyBorder="1" applyProtection="1">
      <alignment vertical="center"/>
      <protection locked="0"/>
    </xf>
    <xf numFmtId="0" fontId="16" fillId="5" borderId="33" xfId="3" applyFill="1" applyBorder="1" applyProtection="1">
      <alignment vertical="center"/>
      <protection locked="0"/>
    </xf>
    <xf numFmtId="176" fontId="16" fillId="6" borderId="27" xfId="3" applyNumberFormat="1" applyFill="1" applyBorder="1" applyAlignment="1" applyProtection="1">
      <alignment horizontal="center" vertical="center"/>
    </xf>
    <xf numFmtId="0" fontId="16" fillId="6" borderId="53" xfId="3" applyFill="1" applyBorder="1" applyProtection="1">
      <alignment vertical="center"/>
    </xf>
    <xf numFmtId="57" fontId="16" fillId="6" borderId="54" xfId="3" applyNumberFormat="1" applyFill="1" applyBorder="1" applyProtection="1">
      <alignment vertical="center"/>
    </xf>
    <xf numFmtId="0" fontId="16" fillId="6" borderId="54" xfId="3" applyFill="1" applyBorder="1" applyProtection="1">
      <alignment vertical="center"/>
    </xf>
    <xf numFmtId="0" fontId="17" fillId="6" borderId="54" xfId="3" applyFont="1" applyFill="1" applyBorder="1" applyAlignment="1" applyProtection="1">
      <alignment vertical="center" wrapText="1"/>
    </xf>
    <xf numFmtId="0" fontId="16" fillId="6" borderId="55" xfId="3" applyFill="1" applyBorder="1" applyProtection="1">
      <alignment vertical="center"/>
    </xf>
    <xf numFmtId="0" fontId="16" fillId="6" borderId="56" xfId="3" applyFill="1" applyBorder="1" applyProtection="1">
      <alignment vertical="center"/>
    </xf>
    <xf numFmtId="177" fontId="16" fillId="6" borderId="54" xfId="3" applyNumberFormat="1" applyFill="1" applyBorder="1" applyAlignment="1" applyProtection="1">
      <alignment horizontal="center" vertical="center"/>
    </xf>
    <xf numFmtId="177" fontId="16" fillId="6" borderId="54" xfId="3" applyNumberFormat="1" applyFill="1" applyBorder="1" applyAlignment="1" applyProtection="1">
      <alignment horizontal="right" vertical="center" shrinkToFit="1"/>
    </xf>
    <xf numFmtId="177" fontId="16" fillId="6" borderId="53" xfId="3" applyNumberFormat="1" applyFill="1" applyBorder="1" applyAlignment="1" applyProtection="1">
      <alignment horizontal="right" vertical="center" shrinkToFit="1"/>
    </xf>
    <xf numFmtId="177" fontId="16" fillId="6" borderId="55" xfId="3" applyNumberFormat="1" applyFill="1" applyBorder="1" applyAlignment="1" applyProtection="1">
      <alignment horizontal="right" vertical="center" shrinkToFit="1"/>
    </xf>
    <xf numFmtId="0" fontId="16" fillId="6" borderId="54" xfId="3" applyFill="1" applyBorder="1" applyAlignment="1" applyProtection="1">
      <alignment horizontal="right" vertical="center" shrinkToFit="1"/>
    </xf>
    <xf numFmtId="0" fontId="16" fillId="6" borderId="53" xfId="3" applyFill="1" applyBorder="1" applyAlignment="1" applyProtection="1">
      <alignment horizontal="right" vertical="center" shrinkToFit="1"/>
    </xf>
    <xf numFmtId="176" fontId="16" fillId="6" borderId="2" xfId="3" applyNumberFormat="1" applyFill="1" applyBorder="1" applyAlignment="1" applyProtection="1">
      <alignment horizontal="center" vertical="center"/>
    </xf>
    <xf numFmtId="0" fontId="16" fillId="6" borderId="57" xfId="3" applyFill="1" applyBorder="1" applyProtection="1">
      <alignment vertical="center"/>
    </xf>
    <xf numFmtId="57" fontId="16" fillId="6" borderId="39" xfId="3" applyNumberFormat="1" applyFill="1" applyBorder="1" applyProtection="1">
      <alignment vertical="center"/>
    </xf>
    <xf numFmtId="0" fontId="16" fillId="6" borderId="39" xfId="3" applyFill="1" applyBorder="1" applyProtection="1">
      <alignment vertical="center"/>
    </xf>
    <xf numFmtId="0" fontId="17" fillId="6" borderId="39" xfId="3" applyFont="1" applyFill="1" applyBorder="1" applyAlignment="1" applyProtection="1">
      <alignment vertical="center" wrapText="1"/>
    </xf>
    <xf numFmtId="0" fontId="16" fillId="6" borderId="58" xfId="3" applyFill="1" applyBorder="1" applyProtection="1">
      <alignment vertical="center"/>
    </xf>
    <xf numFmtId="0" fontId="16" fillId="6" borderId="16" xfId="3" applyFill="1" applyBorder="1" applyProtection="1">
      <alignment vertical="center"/>
    </xf>
    <xf numFmtId="177" fontId="16" fillId="6" borderId="39" xfId="3" applyNumberFormat="1" applyFill="1" applyBorder="1" applyAlignment="1" applyProtection="1">
      <alignment horizontal="center" vertical="center"/>
    </xf>
    <xf numFmtId="177" fontId="16" fillId="6" borderId="39" xfId="3" applyNumberFormat="1" applyFill="1" applyBorder="1" applyAlignment="1" applyProtection="1">
      <alignment horizontal="right" vertical="center" shrinkToFit="1"/>
    </xf>
    <xf numFmtId="177" fontId="16" fillId="6" borderId="57" xfId="3" applyNumberFormat="1" applyFill="1" applyBorder="1" applyAlignment="1" applyProtection="1">
      <alignment horizontal="right" vertical="center" shrinkToFit="1"/>
    </xf>
    <xf numFmtId="177" fontId="16" fillId="6" borderId="58" xfId="3" applyNumberFormat="1" applyFill="1" applyBorder="1" applyAlignment="1" applyProtection="1">
      <alignment horizontal="right" vertical="center" shrinkToFit="1"/>
    </xf>
    <xf numFmtId="0" fontId="16" fillId="6" borderId="39" xfId="3" applyFill="1" applyBorder="1" applyAlignment="1" applyProtection="1">
      <alignment horizontal="right" vertical="center" shrinkToFit="1"/>
    </xf>
    <xf numFmtId="0" fontId="16" fillId="6" borderId="57" xfId="3" applyFill="1" applyBorder="1" applyAlignment="1" applyProtection="1">
      <alignment horizontal="right" vertical="center" shrinkToFit="1"/>
    </xf>
    <xf numFmtId="0" fontId="16" fillId="0" borderId="0" xfId="3" applyFont="1" applyProtection="1">
      <alignment vertical="center"/>
      <protection locked="0"/>
    </xf>
    <xf numFmtId="0" fontId="16" fillId="0" borderId="0" xfId="3" applyFont="1" applyBorder="1" applyAlignment="1" applyProtection="1">
      <alignment horizontal="distributed" vertical="center"/>
      <protection locked="0"/>
    </xf>
    <xf numFmtId="0" fontId="16" fillId="4" borderId="41" xfId="3" applyFont="1" applyFill="1" applyBorder="1" applyAlignment="1" applyProtection="1">
      <alignment horizontal="center" vertical="center"/>
      <protection locked="0"/>
    </xf>
    <xf numFmtId="0" fontId="16" fillId="0" borderId="46" xfId="3" applyFont="1" applyBorder="1" applyAlignment="1" applyProtection="1">
      <alignment horizontal="center" vertical="center"/>
      <protection locked="0"/>
    </xf>
    <xf numFmtId="0" fontId="16" fillId="0" borderId="3" xfId="3" applyFont="1" applyBorder="1" applyAlignment="1" applyProtection="1">
      <alignment horizontal="center" vertical="center"/>
      <protection locked="0"/>
    </xf>
    <xf numFmtId="0" fontId="16" fillId="0" borderId="0" xfId="3" applyFont="1" applyBorder="1" applyAlignment="1" applyProtection="1">
      <alignment horizontal="center" vertical="center"/>
      <protection locked="0"/>
    </xf>
    <xf numFmtId="0" fontId="16" fillId="0" borderId="36" xfId="3" applyFont="1" applyBorder="1" applyAlignment="1" applyProtection="1">
      <alignment horizontal="center" vertical="center"/>
      <protection locked="0"/>
    </xf>
    <xf numFmtId="0" fontId="16" fillId="0" borderId="37" xfId="3" applyFont="1" applyBorder="1" applyAlignment="1" applyProtection="1">
      <alignment horizontal="center" vertical="center"/>
      <protection locked="0"/>
    </xf>
    <xf numFmtId="0" fontId="4" fillId="0" borderId="0" xfId="0" applyFont="1" applyAlignment="1" applyProtection="1">
      <alignment vertical="center"/>
      <protection locked="0"/>
    </xf>
    <xf numFmtId="177" fontId="3" fillId="0" borderId="31" xfId="1" applyNumberFormat="1" applyFont="1" applyBorder="1" applyAlignment="1" applyProtection="1">
      <alignment vertical="center" shrinkToFit="1"/>
    </xf>
    <xf numFmtId="177" fontId="16" fillId="4" borderId="33" xfId="3" applyNumberFormat="1" applyFont="1" applyFill="1" applyBorder="1" applyAlignment="1" applyProtection="1">
      <alignment vertical="center" shrinkToFit="1"/>
      <protection locked="0"/>
    </xf>
    <xf numFmtId="177" fontId="16" fillId="0" borderId="33" xfId="3" applyNumberFormat="1" applyFont="1" applyBorder="1" applyAlignment="1" applyProtection="1">
      <alignment vertical="center" shrinkToFit="1"/>
      <protection locked="0"/>
    </xf>
    <xf numFmtId="177" fontId="16" fillId="0" borderId="5" xfId="3" applyNumberFormat="1" applyFont="1" applyBorder="1" applyAlignment="1" applyProtection="1">
      <alignment vertical="center" shrinkToFit="1"/>
      <protection locked="0"/>
    </xf>
    <xf numFmtId="177" fontId="16" fillId="4" borderId="36" xfId="3" applyNumberFormat="1" applyFont="1" applyFill="1" applyBorder="1" applyAlignment="1" applyProtection="1">
      <alignment vertical="center" shrinkToFit="1"/>
      <protection locked="0"/>
    </xf>
    <xf numFmtId="177" fontId="16" fillId="0" borderId="36" xfId="3" applyNumberFormat="1" applyFont="1" applyBorder="1" applyAlignment="1" applyProtection="1">
      <alignment vertical="center" shrinkToFit="1"/>
      <protection locked="0"/>
    </xf>
    <xf numFmtId="177" fontId="16" fillId="6" borderId="60" xfId="3" applyNumberFormat="1" applyFont="1" applyFill="1" applyBorder="1" applyAlignment="1" applyProtection="1">
      <alignment horizontal="right" vertical="center" shrinkToFit="1"/>
    </xf>
    <xf numFmtId="177" fontId="16" fillId="6" borderId="61" xfId="0" applyNumberFormat="1" applyFont="1" applyFill="1" applyBorder="1" applyAlignment="1" applyProtection="1">
      <alignment horizontal="right" vertical="center" shrinkToFit="1"/>
    </xf>
    <xf numFmtId="177" fontId="16" fillId="6" borderId="60" xfId="0" applyNumberFormat="1" applyFont="1" applyFill="1" applyBorder="1" applyAlignment="1" applyProtection="1">
      <alignment horizontal="right" vertical="center" shrinkToFit="1"/>
    </xf>
    <xf numFmtId="176" fontId="16" fillId="0" borderId="26" xfId="3" applyNumberFormat="1" applyFont="1" applyBorder="1" applyAlignment="1" applyProtection="1">
      <alignment vertical="center" shrinkToFit="1"/>
      <protection locked="0"/>
    </xf>
    <xf numFmtId="176" fontId="16" fillId="6" borderId="64" xfId="3" applyNumberFormat="1" applyFont="1" applyFill="1" applyBorder="1" applyAlignment="1" applyProtection="1">
      <alignment vertical="center" shrinkToFit="1"/>
    </xf>
    <xf numFmtId="176" fontId="16" fillId="6" borderId="64" xfId="0" applyNumberFormat="1" applyFont="1" applyFill="1" applyBorder="1" applyAlignment="1" applyProtection="1">
      <alignment vertical="center" shrinkToFit="1"/>
    </xf>
    <xf numFmtId="180" fontId="4" fillId="0" borderId="1" xfId="4" applyNumberFormat="1" applyFont="1" applyBorder="1" applyAlignment="1">
      <alignment vertical="center"/>
    </xf>
    <xf numFmtId="0" fontId="16" fillId="0" borderId="1" xfId="3" applyBorder="1" applyAlignment="1">
      <alignment horizontal="center" vertical="center" shrinkToFit="1"/>
    </xf>
    <xf numFmtId="0" fontId="4" fillId="0" borderId="0" xfId="4" applyFont="1" applyAlignment="1">
      <alignment vertical="center" shrinkToFit="1"/>
    </xf>
    <xf numFmtId="0" fontId="4" fillId="0" borderId="1" xfId="4" applyFont="1" applyFill="1" applyBorder="1" applyAlignment="1">
      <alignment vertical="center" shrinkToFit="1"/>
    </xf>
    <xf numFmtId="0" fontId="16" fillId="0" borderId="1" xfId="3" applyBorder="1" applyAlignment="1">
      <alignment vertical="center" shrinkToFit="1"/>
    </xf>
    <xf numFmtId="0" fontId="4" fillId="0" borderId="1" xfId="4" applyFont="1" applyFill="1" applyBorder="1" applyAlignment="1">
      <alignment horizontal="left" vertical="center" shrinkToFit="1"/>
    </xf>
    <xf numFmtId="0" fontId="4" fillId="0" borderId="1" xfId="4" applyFont="1" applyBorder="1" applyAlignment="1">
      <alignment vertical="center" shrinkToFit="1"/>
    </xf>
    <xf numFmtId="0" fontId="16" fillId="0" borderId="1" xfId="4" applyFont="1" applyFill="1" applyBorder="1" applyAlignment="1">
      <alignment vertical="center" shrinkToFit="1"/>
    </xf>
    <xf numFmtId="0" fontId="4" fillId="7" borderId="1" xfId="4" applyFont="1" applyFill="1" applyBorder="1" applyAlignment="1">
      <alignment vertical="center"/>
    </xf>
    <xf numFmtId="0" fontId="4" fillId="7" borderId="1" xfId="4" applyFont="1" applyFill="1" applyBorder="1" applyAlignment="1">
      <alignment horizontal="left" vertical="center"/>
    </xf>
    <xf numFmtId="0" fontId="4" fillId="7" borderId="1" xfId="4" applyFont="1" applyFill="1" applyBorder="1" applyAlignment="1">
      <alignment vertical="center" wrapText="1"/>
    </xf>
    <xf numFmtId="0" fontId="16" fillId="7" borderId="1" xfId="3" applyFill="1" applyBorder="1" applyAlignment="1">
      <alignment horizontal="center" vertical="center"/>
    </xf>
    <xf numFmtId="0" fontId="17" fillId="0" borderId="47" xfId="3" applyFont="1" applyBorder="1" applyAlignment="1" applyProtection="1">
      <alignment horizontal="center" vertical="center"/>
      <protection locked="0"/>
    </xf>
    <xf numFmtId="57" fontId="16" fillId="0" borderId="35" xfId="3" applyNumberFormat="1" applyFont="1" applyBorder="1" applyProtection="1">
      <alignment vertical="center"/>
      <protection locked="0"/>
    </xf>
    <xf numFmtId="57" fontId="16" fillId="0" borderId="37" xfId="3" applyNumberFormat="1" applyFont="1" applyBorder="1" applyProtection="1">
      <alignment vertical="center"/>
      <protection locked="0"/>
    </xf>
    <xf numFmtId="57" fontId="16" fillId="0" borderId="91" xfId="3" applyNumberFormat="1" applyFont="1" applyBorder="1" applyProtection="1">
      <alignment vertical="center"/>
      <protection locked="0"/>
    </xf>
    <xf numFmtId="57" fontId="16" fillId="6" borderId="92" xfId="3" applyNumberFormat="1" applyFont="1" applyFill="1" applyBorder="1" applyProtection="1">
      <alignment vertical="center"/>
    </xf>
    <xf numFmtId="0" fontId="16" fillId="0" borderId="3" xfId="3" applyFont="1" applyBorder="1" applyAlignment="1" applyProtection="1">
      <alignment horizontal="distributed" vertical="center"/>
      <protection locked="0"/>
    </xf>
    <xf numFmtId="0" fontId="17" fillId="0" borderId="26" xfId="3" applyFont="1" applyBorder="1" applyAlignment="1" applyProtection="1">
      <alignment vertical="center" wrapText="1"/>
      <protection locked="0"/>
    </xf>
    <xf numFmtId="0" fontId="17" fillId="0" borderId="3" xfId="3" applyFont="1" applyBorder="1" applyAlignment="1" applyProtection="1">
      <alignment vertical="center" wrapText="1"/>
      <protection locked="0"/>
    </xf>
    <xf numFmtId="0" fontId="17" fillId="6" borderId="93" xfId="3" applyFont="1" applyFill="1" applyBorder="1" applyAlignment="1" applyProtection="1">
      <alignment vertical="center" wrapText="1"/>
    </xf>
    <xf numFmtId="0" fontId="16" fillId="0" borderId="95" xfId="3" applyFont="1" applyBorder="1" applyAlignment="1" applyProtection="1">
      <alignment horizontal="distributed" vertical="center"/>
      <protection locked="0"/>
    </xf>
    <xf numFmtId="0" fontId="16" fillId="0" borderId="94" xfId="3" applyFont="1" applyBorder="1" applyAlignment="1" applyProtection="1">
      <alignment horizontal="distributed" vertical="center"/>
      <protection locked="0"/>
    </xf>
    <xf numFmtId="0" fontId="17" fillId="0" borderId="96" xfId="3" applyFont="1" applyBorder="1" applyAlignment="1" applyProtection="1">
      <alignment vertical="center" wrapText="1"/>
      <protection locked="0"/>
    </xf>
    <xf numFmtId="0" fontId="17" fillId="0" borderId="97" xfId="3" applyFont="1" applyBorder="1" applyAlignment="1" applyProtection="1">
      <alignment vertical="center" wrapText="1"/>
      <protection locked="0"/>
    </xf>
    <xf numFmtId="0" fontId="17" fillId="6" borderId="98" xfId="3" applyFont="1" applyFill="1" applyBorder="1" applyAlignment="1" applyProtection="1">
      <alignment vertical="center" wrapText="1"/>
    </xf>
    <xf numFmtId="0" fontId="17" fillId="6" borderId="99" xfId="3" applyFont="1" applyFill="1" applyBorder="1" applyAlignment="1" applyProtection="1">
      <alignment vertical="center" wrapText="1"/>
    </xf>
    <xf numFmtId="0" fontId="16" fillId="0" borderId="3" xfId="3" applyFont="1" applyFill="1" applyBorder="1" applyAlignment="1" applyProtection="1">
      <alignment horizontal="distributed" vertical="center"/>
      <protection locked="0"/>
    </xf>
    <xf numFmtId="177" fontId="16" fillId="0" borderId="26" xfId="3" applyNumberFormat="1" applyFont="1" applyFill="1" applyBorder="1" applyAlignment="1" applyProtection="1">
      <alignment horizontal="center" vertical="center"/>
      <protection locked="0"/>
    </xf>
    <xf numFmtId="177" fontId="16" fillId="6" borderId="93" xfId="3" applyNumberFormat="1" applyFont="1" applyFill="1" applyBorder="1" applyAlignment="1" applyProtection="1">
      <alignment horizontal="center" vertical="center"/>
    </xf>
    <xf numFmtId="0" fontId="16" fillId="3" borderId="3" xfId="3" applyFont="1" applyFill="1" applyBorder="1" applyAlignment="1" applyProtection="1">
      <alignment horizontal="distributed" vertical="center"/>
      <protection locked="0"/>
    </xf>
    <xf numFmtId="0" fontId="16" fillId="4" borderId="36" xfId="3" applyFont="1" applyFill="1" applyBorder="1" applyAlignment="1" applyProtection="1">
      <alignment horizontal="distributed" vertical="center"/>
      <protection locked="0"/>
    </xf>
    <xf numFmtId="177" fontId="16" fillId="3" borderId="26" xfId="3" applyNumberFormat="1" applyFont="1" applyFill="1" applyBorder="1" applyAlignment="1" applyProtection="1">
      <alignment vertical="center" shrinkToFit="1"/>
      <protection locked="0"/>
    </xf>
    <xf numFmtId="177" fontId="16" fillId="3" borderId="3" xfId="3" applyNumberFormat="1" applyFont="1" applyFill="1" applyBorder="1" applyAlignment="1" applyProtection="1">
      <alignment vertical="center" shrinkToFit="1"/>
      <protection locked="0"/>
    </xf>
    <xf numFmtId="177" fontId="16" fillId="6" borderId="93" xfId="3" applyNumberFormat="1" applyFont="1" applyFill="1" applyBorder="1" applyAlignment="1" applyProtection="1">
      <alignment horizontal="right" vertical="center" shrinkToFit="1"/>
    </xf>
    <xf numFmtId="0" fontId="16" fillId="0" borderId="100" xfId="3" applyFont="1" applyBorder="1" applyAlignment="1" applyProtection="1">
      <alignment horizontal="center" vertical="center"/>
      <protection locked="0"/>
    </xf>
    <xf numFmtId="0" fontId="16" fillId="0" borderId="101" xfId="3" applyFont="1" applyBorder="1" applyAlignment="1" applyProtection="1">
      <alignment horizontal="center" vertical="center"/>
      <protection locked="0"/>
    </xf>
    <xf numFmtId="177" fontId="16" fillId="0" borderId="102" xfId="3" applyNumberFormat="1" applyFont="1" applyBorder="1" applyAlignment="1" applyProtection="1">
      <alignment vertical="center" shrinkToFit="1"/>
      <protection locked="0"/>
    </xf>
    <xf numFmtId="177" fontId="16" fillId="0" borderId="101" xfId="3" applyNumberFormat="1" applyFont="1" applyBorder="1" applyAlignment="1" applyProtection="1">
      <alignment vertical="center" shrinkToFit="1"/>
      <protection locked="0"/>
    </xf>
    <xf numFmtId="177" fontId="16" fillId="6" borderId="103" xfId="3" applyNumberFormat="1" applyFont="1" applyFill="1" applyBorder="1" applyAlignment="1" applyProtection="1">
      <alignment horizontal="right" vertical="center" shrinkToFit="1"/>
    </xf>
    <xf numFmtId="0" fontId="16" fillId="0" borderId="104" xfId="3" applyFont="1" applyBorder="1" applyAlignment="1" applyProtection="1">
      <alignment horizontal="center" vertical="center"/>
      <protection locked="0"/>
    </xf>
    <xf numFmtId="0" fontId="16" fillId="0" borderId="106" xfId="3" applyFont="1" applyBorder="1" applyAlignment="1" applyProtection="1">
      <alignment horizontal="center" vertical="center"/>
      <protection locked="0"/>
    </xf>
    <xf numFmtId="0" fontId="16" fillId="0" borderId="107" xfId="3" applyFont="1" applyBorder="1" applyAlignment="1" applyProtection="1">
      <alignment horizontal="center" vertical="center"/>
      <protection locked="0"/>
    </xf>
    <xf numFmtId="177" fontId="16" fillId="0" borderId="108" xfId="3" applyNumberFormat="1" applyFont="1" applyBorder="1" applyAlignment="1" applyProtection="1">
      <alignment vertical="center" shrinkToFit="1"/>
      <protection locked="0"/>
    </xf>
    <xf numFmtId="177" fontId="16" fillId="0" borderId="109" xfId="3" applyNumberFormat="1" applyFont="1" applyBorder="1" applyAlignment="1" applyProtection="1">
      <alignment vertical="center" shrinkToFit="1"/>
      <protection locked="0"/>
    </xf>
    <xf numFmtId="177" fontId="16" fillId="0" borderId="106" xfId="3" applyNumberFormat="1" applyFont="1" applyBorder="1" applyAlignment="1" applyProtection="1">
      <alignment vertical="center" shrinkToFit="1"/>
      <protection locked="0"/>
    </xf>
    <xf numFmtId="177" fontId="16" fillId="6" borderId="110" xfId="3" applyNumberFormat="1" applyFont="1" applyFill="1" applyBorder="1" applyAlignment="1" applyProtection="1">
      <alignment horizontal="right" vertical="center" shrinkToFit="1"/>
    </xf>
    <xf numFmtId="0" fontId="17" fillId="0" borderId="105" xfId="3" applyFont="1" applyBorder="1" applyAlignment="1" applyProtection="1">
      <alignment horizontal="center" vertical="center"/>
      <protection locked="0"/>
    </xf>
    <xf numFmtId="177" fontId="16" fillId="6" borderId="111" xfId="3" applyNumberFormat="1" applyFont="1" applyFill="1" applyBorder="1" applyAlignment="1" applyProtection="1">
      <alignment horizontal="right" vertical="center" shrinkToFit="1"/>
    </xf>
    <xf numFmtId="0" fontId="16" fillId="5" borderId="3" xfId="3" applyFont="1" applyFill="1" applyBorder="1" applyAlignment="1" applyProtection="1">
      <alignment horizontal="distributed" vertical="center"/>
      <protection locked="0"/>
    </xf>
    <xf numFmtId="177" fontId="16" fillId="5" borderId="26" xfId="3" applyNumberFormat="1" applyFont="1" applyFill="1" applyBorder="1" applyAlignment="1" applyProtection="1">
      <alignment vertical="center" shrinkToFit="1"/>
      <protection locked="0"/>
    </xf>
    <xf numFmtId="57" fontId="16" fillId="0" borderId="26" xfId="3" applyNumberFormat="1" applyFont="1" applyBorder="1" applyProtection="1">
      <alignment vertical="center"/>
      <protection locked="0"/>
    </xf>
    <xf numFmtId="57" fontId="16" fillId="0" borderId="3" xfId="3" applyNumberFormat="1" applyFont="1" applyBorder="1" applyProtection="1">
      <alignment vertical="center"/>
      <protection locked="0"/>
    </xf>
    <xf numFmtId="57" fontId="16" fillId="6" borderId="93" xfId="0" applyNumberFormat="1" applyFont="1" applyFill="1" applyBorder="1" applyAlignment="1" applyProtection="1">
      <alignment horizontal="center" vertical="center"/>
    </xf>
    <xf numFmtId="0" fontId="17" fillId="6" borderId="93" xfId="0" applyFont="1" applyFill="1" applyBorder="1" applyAlignment="1" applyProtection="1">
      <alignment horizontal="center" vertical="center" wrapText="1"/>
    </xf>
    <xf numFmtId="0" fontId="17" fillId="0" borderId="102" xfId="3" applyFont="1" applyBorder="1" applyAlignment="1" applyProtection="1">
      <alignment vertical="center" wrapText="1"/>
      <protection locked="0"/>
    </xf>
    <xf numFmtId="0" fontId="17" fillId="0" borderId="34" xfId="3" applyFont="1" applyBorder="1" applyAlignment="1" applyProtection="1">
      <alignment vertical="center" wrapText="1"/>
      <protection locked="0"/>
    </xf>
    <xf numFmtId="0" fontId="17" fillId="6" borderId="103" xfId="0" applyFont="1" applyFill="1" applyBorder="1" applyAlignment="1" applyProtection="1">
      <alignment horizontal="center" vertical="center" wrapText="1"/>
    </xf>
    <xf numFmtId="0" fontId="17" fillId="6" borderId="62" xfId="0" applyFont="1" applyFill="1" applyBorder="1" applyAlignment="1" applyProtection="1">
      <alignment horizontal="center" vertical="center" wrapText="1"/>
    </xf>
    <xf numFmtId="177" fontId="16" fillId="6" borderId="93" xfId="0" applyNumberFormat="1" applyFont="1" applyFill="1" applyBorder="1" applyAlignment="1" applyProtection="1">
      <alignment horizontal="center" vertical="center"/>
    </xf>
    <xf numFmtId="177" fontId="16" fillId="6" borderId="93" xfId="0" applyNumberFormat="1" applyFont="1" applyFill="1" applyBorder="1" applyAlignment="1" applyProtection="1">
      <alignment horizontal="right" vertical="center" shrinkToFit="1"/>
    </xf>
    <xf numFmtId="177" fontId="16" fillId="6" borderId="110" xfId="0" applyNumberFormat="1" applyFont="1" applyFill="1" applyBorder="1" applyAlignment="1" applyProtection="1">
      <alignment horizontal="right" vertical="center" shrinkToFit="1"/>
    </xf>
    <xf numFmtId="0" fontId="16" fillId="0" borderId="0" xfId="3" applyFont="1" applyBorder="1" applyAlignment="1" applyProtection="1">
      <alignment horizontal="center" vertical="center" wrapText="1"/>
      <protection locked="0"/>
    </xf>
    <xf numFmtId="0" fontId="3" fillId="0" borderId="0" xfId="0" applyFont="1" applyFill="1" applyAlignment="1" applyProtection="1">
      <alignment horizontal="left" vertical="center"/>
      <protection locked="0"/>
    </xf>
    <xf numFmtId="57" fontId="4" fillId="0" borderId="5" xfId="3" applyNumberFormat="1" applyFont="1" applyFill="1" applyBorder="1" applyProtection="1">
      <alignment vertical="center"/>
      <protection locked="0"/>
    </xf>
    <xf numFmtId="0" fontId="19" fillId="0"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horizontal="distributed" vertical="center"/>
    </xf>
    <xf numFmtId="0" fontId="18" fillId="0" borderId="0" xfId="0" applyFont="1" applyFill="1" applyBorder="1" applyAlignment="1" applyProtection="1">
      <alignment horizontal="left" vertical="center"/>
    </xf>
    <xf numFmtId="0" fontId="18"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179" fontId="18" fillId="2" borderId="0" xfId="0" applyNumberFormat="1" applyFont="1" applyFill="1" applyBorder="1" applyAlignment="1" applyProtection="1">
      <alignment horizontal="right" vertical="center"/>
    </xf>
    <xf numFmtId="179" fontId="18" fillId="0" borderId="0" xfId="0" applyNumberFormat="1" applyFont="1" applyFill="1" applyBorder="1" applyAlignment="1" applyProtection="1">
      <alignment horizontal="right" vertical="center"/>
    </xf>
    <xf numFmtId="0" fontId="22" fillId="0" borderId="0" xfId="0" applyFont="1" applyFill="1" applyBorder="1" applyAlignment="1" applyProtection="1">
      <alignment vertical="center"/>
    </xf>
    <xf numFmtId="177" fontId="18" fillId="0" borderId="0" xfId="0" applyNumberFormat="1" applyFont="1" applyBorder="1" applyAlignment="1" applyProtection="1">
      <alignment horizontal="right" vertical="center"/>
    </xf>
    <xf numFmtId="177" fontId="3" fillId="0" borderId="0" xfId="0" applyNumberFormat="1" applyFont="1" applyBorder="1" applyAlignment="1" applyProtection="1">
      <alignment horizontal="righ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3" fillId="0" borderId="0" xfId="0" applyFont="1" applyBorder="1" applyAlignment="1" applyProtection="1">
      <alignment horizontal="center" vertical="center"/>
    </xf>
    <xf numFmtId="0" fontId="3" fillId="0" borderId="0" xfId="0" applyFont="1" applyFill="1" applyAlignment="1" applyProtection="1">
      <alignment vertical="center"/>
    </xf>
    <xf numFmtId="0" fontId="18" fillId="0" borderId="0" xfId="0" applyFont="1" applyBorder="1" applyAlignment="1" applyProtection="1">
      <alignment horizontal="center" vertical="center"/>
    </xf>
    <xf numFmtId="0" fontId="18" fillId="0" borderId="0" xfId="0" applyFont="1" applyBorder="1" applyAlignment="1" applyProtection="1">
      <alignment horizontal="distributed" vertical="center"/>
    </xf>
    <xf numFmtId="0" fontId="18" fillId="0" borderId="0" xfId="0" applyFont="1" applyBorder="1" applyAlignment="1" applyProtection="1">
      <alignment horizontal="left" vertical="center"/>
    </xf>
    <xf numFmtId="0" fontId="18" fillId="0" borderId="18" xfId="0" applyFont="1" applyBorder="1" applyAlignment="1" applyProtection="1">
      <alignment vertical="center"/>
    </xf>
    <xf numFmtId="0" fontId="18" fillId="0" borderId="0" xfId="0" applyFont="1" applyBorder="1" applyAlignment="1" applyProtection="1">
      <alignment vertical="center"/>
    </xf>
    <xf numFmtId="3" fontId="18" fillId="0" borderId="0" xfId="0" applyNumberFormat="1" applyFont="1" applyBorder="1" applyAlignment="1" applyProtection="1">
      <alignment horizontal="right" vertical="center"/>
    </xf>
    <xf numFmtId="0" fontId="18" fillId="0" borderId="0" xfId="0" applyFont="1" applyAlignment="1" applyProtection="1">
      <alignment horizontal="right" vertical="center"/>
    </xf>
    <xf numFmtId="0" fontId="3" fillId="0" borderId="0" xfId="0" applyFont="1" applyAlignment="1" applyProtection="1">
      <alignment horizontal="right" vertical="center"/>
    </xf>
    <xf numFmtId="176" fontId="3" fillId="0" borderId="0" xfId="0" applyNumberFormat="1" applyFont="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10" fillId="0" borderId="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wrapText="1"/>
      <protection locked="0"/>
    </xf>
    <xf numFmtId="0" fontId="3" fillId="0" borderId="72" xfId="0" applyFont="1" applyFill="1" applyBorder="1" applyAlignment="1" applyProtection="1">
      <alignment horizontal="center" vertical="center"/>
      <protection locked="0"/>
    </xf>
    <xf numFmtId="0" fontId="3" fillId="0" borderId="73" xfId="0" applyFont="1" applyBorder="1" applyAlignment="1" applyProtection="1">
      <alignment horizontal="center" vertical="center"/>
    </xf>
    <xf numFmtId="0" fontId="3" fillId="0" borderId="74" xfId="0" applyFont="1" applyBorder="1" applyAlignment="1" applyProtection="1">
      <alignment horizontal="center" vertical="center"/>
    </xf>
    <xf numFmtId="0" fontId="3" fillId="0" borderId="69" xfId="0" applyFont="1" applyFill="1" applyBorder="1" applyAlignment="1" applyProtection="1">
      <alignment horizontal="distributed" vertical="center"/>
      <protection locked="0"/>
    </xf>
    <xf numFmtId="0" fontId="3" fillId="0" borderId="59" xfId="0" applyFont="1" applyFill="1" applyBorder="1" applyAlignment="1" applyProtection="1">
      <alignment horizontal="distributed" vertical="center"/>
      <protection locked="0"/>
    </xf>
    <xf numFmtId="0" fontId="3" fillId="0" borderId="70" xfId="0" applyFont="1" applyFill="1" applyBorder="1" applyAlignment="1" applyProtection="1">
      <alignment horizontal="distributed" vertical="center"/>
      <protection locked="0"/>
    </xf>
    <xf numFmtId="0" fontId="3" fillId="0" borderId="69" xfId="0" applyFont="1" applyFill="1" applyBorder="1" applyAlignment="1" applyProtection="1">
      <alignment horizontal="center" vertical="center" shrinkToFit="1"/>
    </xf>
    <xf numFmtId="0" fontId="3" fillId="0" borderId="59" xfId="0" applyFont="1" applyFill="1" applyBorder="1" applyAlignment="1" applyProtection="1">
      <alignment horizontal="center" vertical="center" shrinkToFit="1"/>
    </xf>
    <xf numFmtId="0" fontId="3" fillId="0" borderId="70" xfId="0" applyFont="1" applyFill="1" applyBorder="1" applyAlignment="1" applyProtection="1">
      <alignment horizontal="center" vertical="center" shrinkToFit="1"/>
    </xf>
    <xf numFmtId="0" fontId="3" fillId="0" borderId="33" xfId="0" applyFont="1" applyFill="1" applyBorder="1" applyAlignment="1">
      <alignment horizontal="distributed" vertical="center"/>
    </xf>
    <xf numFmtId="0" fontId="3" fillId="0" borderId="5" xfId="0" applyFont="1" applyFill="1" applyBorder="1" applyAlignment="1">
      <alignment horizontal="distributed" vertical="center"/>
    </xf>
    <xf numFmtId="0" fontId="3" fillId="0" borderId="75" xfId="0" applyFont="1" applyFill="1" applyBorder="1" applyAlignment="1" applyProtection="1">
      <alignment horizontal="distributed" vertical="center"/>
      <protection locked="0"/>
    </xf>
    <xf numFmtId="0" fontId="3" fillId="0" borderId="76" xfId="0" applyFont="1" applyFill="1" applyBorder="1" applyAlignment="1" applyProtection="1">
      <alignment horizontal="distributed" vertical="center"/>
      <protection locked="0"/>
    </xf>
    <xf numFmtId="0" fontId="3" fillId="0" borderId="57" xfId="0" applyFont="1" applyFill="1" applyBorder="1" applyAlignment="1" applyProtection="1">
      <alignment horizontal="distributed" vertical="center"/>
      <protection locked="0"/>
    </xf>
    <xf numFmtId="0" fontId="3" fillId="0" borderId="39" xfId="0" applyFont="1" applyFill="1" applyBorder="1" applyAlignment="1" applyProtection="1">
      <alignment horizontal="distributed" vertical="center"/>
      <protection locked="0"/>
    </xf>
    <xf numFmtId="49" fontId="3" fillId="0" borderId="65" xfId="0" applyNumberFormat="1" applyFont="1" applyBorder="1" applyAlignment="1" applyProtection="1">
      <alignment horizontal="center" vertical="center"/>
    </xf>
    <xf numFmtId="49" fontId="3" fillId="0" borderId="61" xfId="0" applyNumberFormat="1" applyFont="1" applyBorder="1" applyAlignment="1" applyProtection="1">
      <alignment horizontal="center" vertical="center"/>
    </xf>
    <xf numFmtId="49" fontId="3" fillId="0" borderId="63" xfId="0" applyNumberFormat="1" applyFont="1" applyBorder="1" applyAlignment="1" applyProtection="1">
      <alignment horizontal="center" vertical="center"/>
    </xf>
    <xf numFmtId="49" fontId="3" fillId="0" borderId="18" xfId="0" applyNumberFormat="1" applyFont="1" applyBorder="1" applyAlignment="1" applyProtection="1">
      <alignment horizontal="center" vertical="center"/>
    </xf>
    <xf numFmtId="49" fontId="3" fillId="0" borderId="0" xfId="0" applyNumberFormat="1" applyFont="1" applyBorder="1" applyAlignment="1" applyProtection="1">
      <alignment horizontal="center" vertical="center"/>
    </xf>
    <xf numFmtId="49" fontId="3" fillId="0" borderId="66" xfId="0" applyNumberFormat="1" applyFont="1" applyBorder="1" applyAlignment="1" applyProtection="1">
      <alignment horizontal="center" vertical="center"/>
    </xf>
    <xf numFmtId="179" fontId="3" fillId="2" borderId="6" xfId="0" applyNumberFormat="1" applyFont="1" applyFill="1" applyBorder="1" applyAlignment="1" applyProtection="1">
      <alignment horizontal="right" vertical="center" shrinkToFit="1"/>
      <protection locked="0"/>
    </xf>
    <xf numFmtId="179" fontId="3" fillId="2" borderId="21" xfId="0" applyNumberFormat="1" applyFont="1" applyFill="1" applyBorder="1" applyAlignment="1" applyProtection="1">
      <alignment horizontal="right" vertical="center" shrinkToFit="1"/>
      <protection locked="0"/>
    </xf>
    <xf numFmtId="177" fontId="3" fillId="0" borderId="6" xfId="0" applyNumberFormat="1" applyFont="1" applyBorder="1" applyAlignment="1" applyProtection="1">
      <alignment vertical="center"/>
    </xf>
    <xf numFmtId="177" fontId="3" fillId="0" borderId="21" xfId="0" applyNumberFormat="1" applyFont="1" applyBorder="1" applyAlignment="1" applyProtection="1">
      <alignment vertical="center"/>
    </xf>
    <xf numFmtId="177" fontId="3" fillId="0" borderId="67" xfId="0" applyNumberFormat="1" applyFont="1" applyBorder="1" applyAlignment="1" applyProtection="1">
      <alignment vertical="center"/>
    </xf>
    <xf numFmtId="177" fontId="3" fillId="0" borderId="68" xfId="0" applyNumberFormat="1" applyFont="1" applyBorder="1" applyAlignment="1" applyProtection="1">
      <alignment vertical="center"/>
    </xf>
    <xf numFmtId="0" fontId="3" fillId="0" borderId="69" xfId="0" applyFont="1" applyFill="1" applyBorder="1" applyAlignment="1">
      <alignment horizontal="distributed" vertical="center" wrapText="1"/>
    </xf>
    <xf numFmtId="0" fontId="3" fillId="0" borderId="59" xfId="0" applyFont="1" applyFill="1" applyBorder="1" applyAlignment="1">
      <alignment horizontal="distributed" vertical="center"/>
    </xf>
    <xf numFmtId="0" fontId="3" fillId="0" borderId="70" xfId="0" applyFont="1" applyFill="1" applyBorder="1" applyAlignment="1">
      <alignment horizontal="distributed" vertical="center"/>
    </xf>
    <xf numFmtId="0" fontId="3" fillId="0" borderId="0" xfId="0" applyFont="1" applyFill="1" applyAlignment="1" applyProtection="1">
      <alignment horizontal="center" vertical="center" textRotation="180"/>
      <protection locked="0"/>
    </xf>
    <xf numFmtId="0" fontId="3" fillId="0" borderId="40" xfId="0" applyFont="1" applyFill="1" applyBorder="1" applyAlignment="1" applyProtection="1">
      <alignment horizontal="distributed" vertical="center"/>
      <protection locked="0"/>
    </xf>
    <xf numFmtId="0" fontId="3" fillId="0" borderId="41" xfId="0" applyFont="1" applyFill="1" applyBorder="1" applyAlignment="1" applyProtection="1">
      <alignment horizontal="distributed" vertical="center"/>
      <protection locked="0"/>
    </xf>
    <xf numFmtId="0" fontId="3" fillId="0" borderId="36" xfId="0" applyFont="1" applyFill="1" applyBorder="1" applyAlignment="1" applyProtection="1">
      <alignment horizontal="distributed" vertical="center"/>
      <protection locked="0"/>
    </xf>
    <xf numFmtId="0" fontId="3" fillId="0" borderId="0" xfId="0" applyFont="1" applyFill="1" applyBorder="1" applyAlignment="1" applyProtection="1">
      <alignment horizontal="distributed" vertical="center"/>
      <protection locked="0"/>
    </xf>
    <xf numFmtId="0" fontId="3" fillId="0" borderId="65" xfId="0" applyFont="1" applyFill="1" applyBorder="1" applyAlignment="1" applyProtection="1">
      <alignment horizontal="center" vertical="center"/>
      <protection locked="0"/>
    </xf>
    <xf numFmtId="0" fontId="3" fillId="0" borderId="77" xfId="0" applyFont="1" applyFill="1" applyBorder="1" applyAlignment="1" applyProtection="1">
      <alignment horizontal="center" vertical="center"/>
      <protection locked="0"/>
    </xf>
    <xf numFmtId="0" fontId="3" fillId="0" borderId="78" xfId="0" applyFont="1" applyFill="1" applyBorder="1" applyAlignment="1" applyProtection="1">
      <alignment horizontal="center" vertical="center" wrapText="1"/>
      <protection locked="0"/>
    </xf>
    <xf numFmtId="0" fontId="3" fillId="0" borderId="79" xfId="0" applyFont="1" applyFill="1" applyBorder="1" applyAlignment="1" applyProtection="1">
      <alignment horizontal="center" vertical="center" wrapText="1"/>
      <protection locked="0"/>
    </xf>
    <xf numFmtId="0" fontId="3" fillId="0" borderId="80" xfId="0" applyFont="1" applyFill="1" applyBorder="1" applyAlignment="1" applyProtection="1">
      <alignment horizontal="center" vertical="center"/>
      <protection locked="0"/>
    </xf>
    <xf numFmtId="0" fontId="3" fillId="0" borderId="81" xfId="0" applyFont="1" applyFill="1" applyBorder="1" applyAlignment="1" applyProtection="1">
      <alignment horizontal="center" vertical="center"/>
      <protection locked="0"/>
    </xf>
    <xf numFmtId="0" fontId="3" fillId="0" borderId="50" xfId="0" applyFont="1" applyFill="1" applyBorder="1" applyAlignment="1" applyProtection="1">
      <alignment horizontal="distributed" vertical="center"/>
      <protection locked="0"/>
    </xf>
    <xf numFmtId="0" fontId="3" fillId="0" borderId="51" xfId="0" applyFont="1" applyFill="1" applyBorder="1" applyAlignment="1" applyProtection="1">
      <alignment horizontal="distributed" vertical="center"/>
      <protection locked="0"/>
    </xf>
    <xf numFmtId="0" fontId="3" fillId="0" borderId="82" xfId="0" applyFont="1" applyFill="1" applyBorder="1" applyAlignment="1" applyProtection="1">
      <alignment horizontal="center" vertical="center"/>
      <protection locked="0"/>
    </xf>
    <xf numFmtId="0" fontId="3" fillId="0" borderId="83" xfId="0" applyFont="1" applyFill="1" applyBorder="1" applyAlignment="1" applyProtection="1">
      <alignment horizontal="center" vertical="center"/>
      <protection locked="0"/>
    </xf>
    <xf numFmtId="0" fontId="3" fillId="0" borderId="84" xfId="0" applyFont="1" applyFill="1" applyBorder="1" applyAlignment="1" applyProtection="1">
      <alignment horizontal="center" vertical="center" wrapText="1"/>
      <protection locked="0"/>
    </xf>
    <xf numFmtId="0" fontId="3" fillId="0" borderId="85" xfId="0" applyFont="1" applyFill="1" applyBorder="1" applyAlignment="1" applyProtection="1">
      <alignment horizontal="center" vertical="center" wrapText="1"/>
      <protection locked="0"/>
    </xf>
    <xf numFmtId="0" fontId="3" fillId="0" borderId="63" xfId="0" applyFont="1" applyFill="1" applyBorder="1" applyAlignment="1" applyProtection="1">
      <alignment horizontal="center" vertical="center"/>
      <protection locked="0"/>
    </xf>
    <xf numFmtId="0" fontId="3" fillId="0" borderId="86" xfId="0" applyFont="1" applyFill="1" applyBorder="1" applyAlignment="1" applyProtection="1">
      <alignment horizontal="center" vertical="center"/>
      <protection locked="0"/>
    </xf>
    <xf numFmtId="0" fontId="3" fillId="0" borderId="33" xfId="0" applyFont="1" applyFill="1" applyBorder="1" applyAlignment="1" applyProtection="1">
      <alignment horizontal="distributed" vertical="center"/>
      <protection locked="0"/>
    </xf>
    <xf numFmtId="0" fontId="3" fillId="0" borderId="5" xfId="0" applyFont="1" applyFill="1" applyBorder="1" applyAlignment="1" applyProtection="1">
      <alignment horizontal="distributed" vertical="center"/>
      <protection locked="0"/>
    </xf>
    <xf numFmtId="0" fontId="3" fillId="0" borderId="75" xfId="0" applyFont="1" applyFill="1" applyBorder="1" applyAlignment="1" applyProtection="1">
      <alignment horizontal="distributed" vertical="center" wrapText="1"/>
      <protection locked="0"/>
    </xf>
    <xf numFmtId="0" fontId="3" fillId="0" borderId="76" xfId="0" applyFont="1" applyFill="1" applyBorder="1" applyAlignment="1" applyProtection="1">
      <alignment horizontal="distributed" vertical="center" wrapText="1"/>
      <protection locked="0"/>
    </xf>
    <xf numFmtId="0" fontId="4" fillId="0" borderId="41" xfId="3" applyFont="1" applyFill="1" applyBorder="1" applyAlignment="1" applyProtection="1">
      <alignment horizontal="distributed" vertical="center"/>
      <protection locked="0"/>
    </xf>
    <xf numFmtId="0" fontId="4" fillId="0" borderId="44" xfId="3" applyFont="1" applyFill="1" applyBorder="1" applyAlignment="1" applyProtection="1">
      <alignment horizontal="distributed" vertical="center"/>
      <protection locked="0"/>
    </xf>
    <xf numFmtId="0" fontId="4" fillId="0" borderId="0" xfId="3" applyFont="1" applyBorder="1" applyAlignment="1" applyProtection="1">
      <alignment horizontal="right" vertical="center" wrapText="1"/>
      <protection locked="0"/>
    </xf>
    <xf numFmtId="0" fontId="4" fillId="0" borderId="0" xfId="3" applyFont="1" applyBorder="1" applyAlignment="1" applyProtection="1">
      <alignment horizontal="right" vertical="center"/>
      <protection locked="0"/>
    </xf>
    <xf numFmtId="0" fontId="4" fillId="0" borderId="39" xfId="3" applyFont="1" applyBorder="1" applyAlignment="1" applyProtection="1">
      <alignment vertical="center" shrinkToFit="1"/>
      <protection locked="0"/>
    </xf>
    <xf numFmtId="0" fontId="4" fillId="0" borderId="39" xfId="3" applyFont="1" applyBorder="1" applyAlignment="1" applyProtection="1">
      <alignment vertical="center" wrapText="1"/>
      <protection locked="0"/>
    </xf>
    <xf numFmtId="0" fontId="4" fillId="0" borderId="0" xfId="3" applyFont="1" applyBorder="1" applyAlignment="1" applyProtection="1">
      <alignment horizontal="center" vertical="center" wrapText="1"/>
      <protection locked="0"/>
    </xf>
    <xf numFmtId="0" fontId="4" fillId="0" borderId="0" xfId="3" applyFont="1" applyBorder="1" applyAlignment="1" applyProtection="1">
      <alignment horizontal="center" vertical="center"/>
      <protection locked="0"/>
    </xf>
    <xf numFmtId="0" fontId="4" fillId="0" borderId="59" xfId="3" applyFont="1" applyBorder="1" applyAlignment="1" applyProtection="1">
      <alignment vertical="center" shrinkToFit="1"/>
      <protection locked="0"/>
    </xf>
    <xf numFmtId="0" fontId="4" fillId="0" borderId="87" xfId="3" applyFont="1" applyBorder="1" applyAlignment="1" applyProtection="1">
      <alignment horizontal="center" vertical="center"/>
      <protection locked="0"/>
    </xf>
    <xf numFmtId="0" fontId="4" fillId="0" borderId="88" xfId="3" applyFont="1" applyBorder="1" applyAlignment="1" applyProtection="1">
      <alignment horizontal="center" vertical="center"/>
      <protection locked="0"/>
    </xf>
    <xf numFmtId="0" fontId="4" fillId="0" borderId="41" xfId="3" applyFont="1" applyBorder="1" applyAlignment="1" applyProtection="1">
      <alignment horizontal="center" vertical="center"/>
      <protection locked="0"/>
    </xf>
    <xf numFmtId="0" fontId="4" fillId="0" borderId="44" xfId="3" applyFont="1" applyBorder="1" applyAlignment="1" applyProtection="1">
      <alignment horizontal="center" vertical="center"/>
      <protection locked="0"/>
    </xf>
    <xf numFmtId="0" fontId="4" fillId="0" borderId="41" xfId="3" applyFont="1" applyBorder="1" applyAlignment="1" applyProtection="1">
      <alignment horizontal="distributed" vertical="center"/>
      <protection locked="0"/>
    </xf>
    <xf numFmtId="0" fontId="4" fillId="0" borderId="44" xfId="3" applyFont="1" applyBorder="1" applyAlignment="1" applyProtection="1">
      <alignment horizontal="distributed" vertical="center"/>
      <protection locked="0"/>
    </xf>
    <xf numFmtId="177" fontId="16" fillId="6" borderId="54" xfId="3" applyNumberFormat="1" applyFill="1" applyBorder="1" applyAlignment="1" applyProtection="1">
      <alignment horizontal="right" vertical="center" shrinkToFit="1"/>
    </xf>
    <xf numFmtId="177" fontId="16" fillId="6" borderId="39" xfId="3" applyNumberFormat="1" applyFill="1" applyBorder="1" applyAlignment="1" applyProtection="1">
      <alignment horizontal="right" vertical="center" shrinkToFit="1"/>
    </xf>
    <xf numFmtId="0" fontId="4" fillId="3" borderId="41" xfId="3" applyFont="1" applyFill="1" applyBorder="1" applyAlignment="1" applyProtection="1">
      <alignment horizontal="distributed" vertical="center"/>
      <protection locked="0"/>
    </xf>
    <xf numFmtId="0" fontId="4" fillId="3" borderId="44" xfId="3" applyFont="1" applyFill="1" applyBorder="1" applyAlignment="1" applyProtection="1">
      <alignment horizontal="distributed" vertical="center"/>
      <protection locked="0"/>
    </xf>
    <xf numFmtId="0" fontId="4" fillId="4" borderId="41" xfId="3" applyFont="1" applyFill="1" applyBorder="1" applyAlignment="1" applyProtection="1">
      <alignment horizontal="distributed" vertical="center"/>
      <protection locked="0"/>
    </xf>
    <xf numFmtId="0" fontId="4" fillId="4" borderId="44" xfId="3" applyFont="1" applyFill="1" applyBorder="1" applyAlignment="1" applyProtection="1">
      <alignment horizontal="distributed" vertical="center"/>
      <protection locked="0"/>
    </xf>
    <xf numFmtId="0" fontId="4" fillId="5" borderId="41" xfId="3" applyFont="1" applyFill="1" applyBorder="1" applyAlignment="1" applyProtection="1">
      <alignment horizontal="distributed" vertical="center"/>
      <protection locked="0"/>
    </xf>
    <xf numFmtId="0" fontId="4" fillId="5" borderId="44" xfId="3" applyFont="1" applyFill="1" applyBorder="1" applyAlignment="1" applyProtection="1">
      <alignment horizontal="distributed" vertical="center"/>
      <protection locked="0"/>
    </xf>
    <xf numFmtId="0" fontId="7" fillId="0" borderId="46" xfId="3" applyFont="1" applyBorder="1" applyAlignment="1" applyProtection="1">
      <alignment horizontal="center" vertical="center"/>
      <protection locked="0"/>
    </xf>
    <xf numFmtId="0" fontId="7" fillId="0" borderId="47" xfId="3" applyFont="1" applyBorder="1" applyAlignment="1" applyProtection="1">
      <alignment horizontal="center" vertical="center"/>
      <protection locked="0"/>
    </xf>
    <xf numFmtId="0" fontId="7" fillId="0" borderId="49" xfId="3" applyFont="1" applyBorder="1" applyAlignment="1" applyProtection="1">
      <alignment horizontal="center" vertical="center"/>
      <protection locked="0"/>
    </xf>
    <xf numFmtId="0" fontId="18" fillId="0" borderId="57" xfId="0" applyFont="1" applyFill="1" applyBorder="1" applyAlignment="1" applyProtection="1">
      <alignment horizontal="distributed" vertical="center"/>
    </xf>
    <xf numFmtId="0" fontId="18" fillId="0" borderId="39" xfId="0" applyFont="1" applyFill="1" applyBorder="1" applyAlignment="1" applyProtection="1">
      <alignment horizontal="distributed" vertical="center"/>
    </xf>
    <xf numFmtId="0" fontId="18" fillId="0" borderId="33" xfId="0" applyFont="1" applyFill="1" applyBorder="1" applyAlignment="1" applyProtection="1">
      <alignment horizontal="distributed" vertical="center"/>
    </xf>
    <xf numFmtId="0" fontId="18" fillId="0" borderId="5" xfId="0" applyFont="1" applyFill="1" applyBorder="1" applyAlignment="1" applyProtection="1">
      <alignment horizontal="distributed" vertical="center"/>
    </xf>
    <xf numFmtId="0" fontId="3" fillId="0" borderId="33" xfId="0" applyFont="1" applyFill="1" applyBorder="1" applyAlignment="1" applyProtection="1">
      <alignment horizontal="distributed" vertical="center"/>
    </xf>
    <xf numFmtId="0" fontId="3" fillId="0" borderId="5" xfId="0" applyFont="1" applyFill="1" applyBorder="1" applyAlignment="1" applyProtection="1">
      <alignment horizontal="distributed" vertical="center"/>
    </xf>
    <xf numFmtId="0" fontId="18" fillId="0" borderId="71" xfId="0" applyFont="1" applyFill="1" applyBorder="1" applyAlignment="1" applyProtection="1">
      <alignment horizontal="center" vertical="center" wrapText="1"/>
    </xf>
    <xf numFmtId="0" fontId="18" fillId="0" borderId="72" xfId="0" applyFont="1" applyFill="1" applyBorder="1" applyAlignment="1" applyProtection="1">
      <alignment horizontal="center" vertical="center"/>
    </xf>
    <xf numFmtId="0" fontId="18" fillId="0" borderId="75" xfId="0" applyFont="1" applyFill="1" applyBorder="1" applyAlignment="1" applyProtection="1">
      <alignment horizontal="distributed" vertical="center"/>
    </xf>
    <xf numFmtId="0" fontId="18" fillId="0" borderId="76" xfId="0" applyFont="1" applyFill="1" applyBorder="1" applyAlignment="1" applyProtection="1">
      <alignment horizontal="distributed" vertical="center"/>
    </xf>
    <xf numFmtId="0" fontId="18" fillId="0" borderId="40" xfId="0" applyFont="1" applyFill="1" applyBorder="1" applyAlignment="1" applyProtection="1">
      <alignment horizontal="distributed" vertical="center"/>
    </xf>
    <xf numFmtId="0" fontId="18" fillId="0" borderId="41" xfId="0" applyFont="1" applyFill="1" applyBorder="1" applyAlignment="1" applyProtection="1">
      <alignment horizontal="distributed" vertical="center"/>
    </xf>
    <xf numFmtId="0" fontId="18" fillId="0" borderId="50" xfId="0" applyFont="1" applyFill="1" applyBorder="1" applyAlignment="1" applyProtection="1">
      <alignment horizontal="distributed" vertical="center"/>
    </xf>
    <xf numFmtId="0" fontId="18" fillId="0" borderId="51" xfId="0" applyFont="1" applyFill="1" applyBorder="1" applyAlignment="1" applyProtection="1">
      <alignment horizontal="distributed" vertical="center"/>
    </xf>
    <xf numFmtId="0" fontId="18" fillId="0" borderId="82" xfId="0" applyFont="1" applyFill="1" applyBorder="1" applyAlignment="1" applyProtection="1">
      <alignment horizontal="center" vertical="center"/>
    </xf>
    <xf numFmtId="0" fontId="18" fillId="0" borderId="83" xfId="0" applyFont="1" applyFill="1" applyBorder="1" applyAlignment="1" applyProtection="1">
      <alignment horizontal="center" vertical="center"/>
    </xf>
    <xf numFmtId="0" fontId="18" fillId="0" borderId="84" xfId="0" applyFont="1" applyFill="1" applyBorder="1" applyAlignment="1" applyProtection="1">
      <alignment horizontal="center" vertical="center" wrapText="1"/>
    </xf>
    <xf numFmtId="0" fontId="18" fillId="0" borderId="85" xfId="0" applyFont="1" applyFill="1" applyBorder="1" applyAlignment="1" applyProtection="1">
      <alignment horizontal="center" vertical="center" wrapText="1"/>
    </xf>
    <xf numFmtId="0" fontId="18" fillId="0" borderId="63" xfId="0" applyFont="1" applyFill="1" applyBorder="1" applyAlignment="1" applyProtection="1">
      <alignment horizontal="center" vertical="center"/>
    </xf>
    <xf numFmtId="0" fontId="18" fillId="0" borderId="86" xfId="0" applyFont="1" applyFill="1" applyBorder="1" applyAlignment="1" applyProtection="1">
      <alignment horizontal="center" vertical="center"/>
    </xf>
    <xf numFmtId="0" fontId="18" fillId="0" borderId="73" xfId="0" applyFont="1" applyBorder="1" applyAlignment="1" applyProtection="1">
      <alignment horizontal="center" vertical="center"/>
    </xf>
    <xf numFmtId="0" fontId="18" fillId="0" borderId="74" xfId="0" applyFont="1" applyBorder="1" applyAlignment="1" applyProtection="1">
      <alignment horizontal="center" vertical="center"/>
    </xf>
    <xf numFmtId="49" fontId="18" fillId="0" borderId="65" xfId="0" applyNumberFormat="1" applyFont="1" applyBorder="1" applyAlignment="1" applyProtection="1">
      <alignment horizontal="center" vertical="center"/>
    </xf>
    <xf numFmtId="49" fontId="18" fillId="0" borderId="61" xfId="0" applyNumberFormat="1" applyFont="1" applyBorder="1" applyAlignment="1" applyProtection="1">
      <alignment horizontal="center" vertical="center"/>
    </xf>
    <xf numFmtId="49" fontId="18" fillId="0" borderId="63" xfId="0" applyNumberFormat="1" applyFont="1" applyBorder="1" applyAlignment="1" applyProtection="1">
      <alignment horizontal="center" vertical="center"/>
    </xf>
    <xf numFmtId="49" fontId="18" fillId="0" borderId="18" xfId="0" applyNumberFormat="1" applyFont="1" applyBorder="1" applyAlignment="1" applyProtection="1">
      <alignment horizontal="center" vertical="center"/>
    </xf>
    <xf numFmtId="49" fontId="18" fillId="0" borderId="0" xfId="0" applyNumberFormat="1" applyFont="1" applyBorder="1" applyAlignment="1" applyProtection="1">
      <alignment horizontal="center" vertical="center"/>
    </xf>
    <xf numFmtId="49" fontId="18" fillId="0" borderId="66" xfId="0" applyNumberFormat="1" applyFont="1" applyBorder="1" applyAlignment="1" applyProtection="1">
      <alignment horizontal="center" vertical="center"/>
    </xf>
    <xf numFmtId="179" fontId="18" fillId="2" borderId="6" xfId="0" applyNumberFormat="1" applyFont="1" applyFill="1" applyBorder="1" applyAlignment="1" applyProtection="1">
      <alignment horizontal="right" vertical="center" shrinkToFit="1"/>
      <protection locked="0"/>
    </xf>
    <xf numFmtId="179" fontId="18" fillId="2" borderId="21" xfId="0" applyNumberFormat="1" applyFont="1" applyFill="1" applyBorder="1" applyAlignment="1" applyProtection="1">
      <alignment horizontal="right" vertical="center" shrinkToFit="1"/>
      <protection locked="0"/>
    </xf>
    <xf numFmtId="177" fontId="18" fillId="0" borderId="6" xfId="0" applyNumberFormat="1" applyFont="1" applyBorder="1" applyAlignment="1" applyProtection="1">
      <alignment vertical="center"/>
    </xf>
    <xf numFmtId="177" fontId="18" fillId="0" borderId="21" xfId="0" applyNumberFormat="1" applyFont="1" applyBorder="1" applyAlignment="1" applyProtection="1">
      <alignment vertical="center"/>
    </xf>
    <xf numFmtId="177" fontId="18" fillId="0" borderId="67" xfId="0" applyNumberFormat="1" applyFont="1" applyBorder="1" applyAlignment="1" applyProtection="1">
      <alignment vertical="center"/>
    </xf>
    <xf numFmtId="177" fontId="18" fillId="0" borderId="68" xfId="0" applyNumberFormat="1" applyFont="1" applyBorder="1" applyAlignment="1" applyProtection="1">
      <alignment vertical="center"/>
    </xf>
    <xf numFmtId="0" fontId="19" fillId="0" borderId="0" xfId="0" applyFont="1" applyFill="1" applyBorder="1" applyAlignment="1" applyProtection="1">
      <alignment horizontal="center" vertical="center"/>
    </xf>
    <xf numFmtId="0" fontId="18" fillId="0" borderId="69" xfId="0" applyFont="1" applyFill="1" applyBorder="1" applyAlignment="1" applyProtection="1">
      <alignment horizontal="distributed" vertical="center"/>
    </xf>
    <xf numFmtId="0" fontId="18" fillId="0" borderId="59" xfId="0" applyFont="1" applyFill="1" applyBorder="1" applyAlignment="1" applyProtection="1">
      <alignment horizontal="distributed" vertical="center"/>
    </xf>
    <xf numFmtId="0" fontId="18" fillId="0" borderId="70" xfId="0" applyFont="1" applyFill="1" applyBorder="1" applyAlignment="1" applyProtection="1">
      <alignment horizontal="distributed" vertical="center"/>
    </xf>
    <xf numFmtId="0" fontId="18" fillId="0" borderId="69" xfId="0" applyFont="1" applyFill="1" applyBorder="1" applyAlignment="1" applyProtection="1">
      <alignment horizontal="center" vertical="center" shrinkToFit="1"/>
    </xf>
    <xf numFmtId="0" fontId="18" fillId="0" borderId="59" xfId="0" applyFont="1" applyFill="1" applyBorder="1" applyAlignment="1" applyProtection="1">
      <alignment horizontal="center" vertical="center" shrinkToFit="1"/>
    </xf>
    <xf numFmtId="0" fontId="18" fillId="0" borderId="70" xfId="0" applyFont="1" applyFill="1" applyBorder="1" applyAlignment="1" applyProtection="1">
      <alignment horizontal="center" vertical="center" shrinkToFit="1"/>
    </xf>
    <xf numFmtId="0" fontId="18" fillId="0" borderId="78" xfId="0" applyFont="1" applyFill="1" applyBorder="1" applyAlignment="1" applyProtection="1">
      <alignment horizontal="center" vertical="center" wrapText="1"/>
    </xf>
    <xf numFmtId="0" fontId="18" fillId="0" borderId="79" xfId="0" applyFont="1" applyFill="1" applyBorder="1" applyAlignment="1" applyProtection="1">
      <alignment horizontal="center" vertical="center" wrapText="1"/>
    </xf>
    <xf numFmtId="0" fontId="18" fillId="0" borderId="80" xfId="0" applyFont="1" applyFill="1" applyBorder="1" applyAlignment="1" applyProtection="1">
      <alignment horizontal="center" vertical="center"/>
    </xf>
    <xf numFmtId="0" fontId="18" fillId="0" borderId="81" xfId="0" applyFont="1" applyFill="1" applyBorder="1" applyAlignment="1" applyProtection="1">
      <alignment horizontal="center" vertical="center"/>
    </xf>
    <xf numFmtId="0" fontId="18" fillId="0" borderId="0" xfId="0" applyFont="1" applyFill="1" applyAlignment="1" applyProtection="1">
      <alignment horizontal="center" vertical="center" textRotation="180"/>
    </xf>
    <xf numFmtId="0" fontId="18" fillId="0" borderId="69" xfId="0" applyFont="1" applyFill="1" applyBorder="1" applyAlignment="1" applyProtection="1">
      <alignment horizontal="distributed" vertical="center" wrapText="1"/>
    </xf>
    <xf numFmtId="0" fontId="18" fillId="0" borderId="36" xfId="0" applyFont="1" applyFill="1" applyBorder="1" applyAlignment="1" applyProtection="1">
      <alignment horizontal="distributed" vertical="center"/>
    </xf>
    <xf numFmtId="0" fontId="18" fillId="0" borderId="0" xfId="0" applyFont="1" applyFill="1" applyBorder="1" applyAlignment="1" applyProtection="1">
      <alignment horizontal="distributed" vertical="center"/>
    </xf>
    <xf numFmtId="0" fontId="18" fillId="0" borderId="65" xfId="0" applyFont="1" applyFill="1" applyBorder="1" applyAlignment="1" applyProtection="1">
      <alignment horizontal="center" vertical="center"/>
    </xf>
    <xf numFmtId="0" fontId="18" fillId="0" borderId="77" xfId="0" applyFont="1" applyFill="1" applyBorder="1" applyAlignment="1" applyProtection="1">
      <alignment horizontal="center" vertical="center"/>
    </xf>
    <xf numFmtId="0" fontId="18" fillId="0" borderId="75" xfId="0" applyFont="1" applyFill="1" applyBorder="1" applyAlignment="1" applyProtection="1">
      <alignment horizontal="distributed" vertical="center" wrapText="1"/>
    </xf>
    <xf numFmtId="0" fontId="18" fillId="0" borderId="76" xfId="0" applyFont="1" applyFill="1" applyBorder="1" applyAlignment="1" applyProtection="1">
      <alignment horizontal="distributed" vertical="center" wrapText="1"/>
    </xf>
    <xf numFmtId="0" fontId="16" fillId="0" borderId="0" xfId="3" applyFont="1" applyBorder="1" applyAlignment="1" applyProtection="1">
      <alignment horizontal="right" vertical="center" wrapText="1"/>
      <protection locked="0"/>
    </xf>
    <xf numFmtId="0" fontId="16" fillId="0" borderId="0" xfId="3" applyFont="1" applyBorder="1" applyAlignment="1" applyProtection="1">
      <alignment horizontal="right" vertical="center"/>
      <protection locked="0"/>
    </xf>
    <xf numFmtId="0" fontId="17" fillId="0" borderId="39" xfId="3" applyFont="1" applyBorder="1" applyAlignment="1" applyProtection="1">
      <alignment horizontal="left" vertical="center" shrinkToFit="1"/>
      <protection locked="0"/>
    </xf>
    <xf numFmtId="0" fontId="16" fillId="0" borderId="39" xfId="3" applyFont="1" applyBorder="1" applyAlignment="1" applyProtection="1">
      <alignment vertical="center" shrinkToFit="1"/>
      <protection locked="0"/>
    </xf>
    <xf numFmtId="0" fontId="17" fillId="0" borderId="59" xfId="3" applyFont="1" applyBorder="1" applyAlignment="1" applyProtection="1">
      <alignment horizontal="left" vertical="center" shrinkToFit="1"/>
      <protection locked="0"/>
    </xf>
    <xf numFmtId="0" fontId="16" fillId="3" borderId="87" xfId="3" applyFont="1" applyFill="1" applyBorder="1" applyAlignment="1" applyProtection="1">
      <alignment horizontal="distributed" vertical="center"/>
      <protection locked="0"/>
    </xf>
    <xf numFmtId="0" fontId="16" fillId="3" borderId="88" xfId="3" applyFont="1" applyFill="1" applyBorder="1" applyAlignment="1" applyProtection="1">
      <alignment horizontal="distributed" vertical="center"/>
      <protection locked="0"/>
    </xf>
    <xf numFmtId="0" fontId="16" fillId="4" borderId="40" xfId="3" applyFont="1" applyFill="1" applyBorder="1" applyAlignment="1" applyProtection="1">
      <alignment horizontal="distributed" vertical="center"/>
      <protection locked="0"/>
    </xf>
    <xf numFmtId="0" fontId="16" fillId="4" borderId="43" xfId="3" applyFont="1" applyFill="1" applyBorder="1" applyAlignment="1" applyProtection="1">
      <alignment horizontal="distributed" vertical="center"/>
      <protection locked="0"/>
    </xf>
    <xf numFmtId="0" fontId="16" fillId="5" borderId="87" xfId="3" applyFont="1" applyFill="1" applyBorder="1" applyAlignment="1" applyProtection="1">
      <alignment horizontal="distributed" vertical="center"/>
      <protection locked="0"/>
    </xf>
    <xf numFmtId="0" fontId="16" fillId="5" borderId="88" xfId="3" applyFont="1" applyFill="1" applyBorder="1" applyAlignment="1" applyProtection="1">
      <alignment horizontal="distributed" vertical="center"/>
      <protection locked="0"/>
    </xf>
    <xf numFmtId="0" fontId="16" fillId="0" borderId="87" xfId="3" applyFont="1" applyBorder="1" applyAlignment="1" applyProtection="1">
      <alignment horizontal="center" vertical="center"/>
      <protection locked="0"/>
    </xf>
    <xf numFmtId="0" fontId="16" fillId="0" borderId="88" xfId="3" applyFont="1" applyBorder="1" applyAlignment="1" applyProtection="1">
      <alignment horizontal="center" vertical="center"/>
      <protection locked="0"/>
    </xf>
    <xf numFmtId="0" fontId="16" fillId="0" borderId="42" xfId="3" applyFont="1" applyBorder="1" applyAlignment="1" applyProtection="1">
      <alignment horizontal="center" vertical="center"/>
      <protection locked="0"/>
    </xf>
    <xf numFmtId="0" fontId="16" fillId="0" borderId="45" xfId="3" applyFont="1" applyBorder="1" applyAlignment="1" applyProtection="1">
      <alignment horizontal="center" vertical="center"/>
      <protection locked="0"/>
    </xf>
    <xf numFmtId="0" fontId="16" fillId="0" borderId="87" xfId="3" applyFont="1" applyBorder="1" applyAlignment="1" applyProtection="1">
      <alignment horizontal="distributed" vertical="center"/>
      <protection locked="0"/>
    </xf>
    <xf numFmtId="0" fontId="16" fillId="0" borderId="88" xfId="3" applyFont="1" applyBorder="1" applyAlignment="1" applyProtection="1">
      <alignment horizontal="distributed" vertical="center"/>
      <protection locked="0"/>
    </xf>
    <xf numFmtId="0" fontId="16" fillId="0" borderId="40" xfId="3" applyFont="1" applyBorder="1" applyAlignment="1" applyProtection="1">
      <alignment horizontal="distributed" vertical="center"/>
      <protection locked="0"/>
    </xf>
    <xf numFmtId="0" fontId="16" fillId="0" borderId="43" xfId="3" applyFont="1" applyBorder="1" applyAlignment="1" applyProtection="1">
      <alignment horizontal="distributed" vertical="center"/>
      <protection locked="0"/>
    </xf>
    <xf numFmtId="0" fontId="16" fillId="0" borderId="87" xfId="3" applyFont="1" applyFill="1" applyBorder="1" applyAlignment="1" applyProtection="1">
      <alignment horizontal="distributed" vertical="center"/>
      <protection locked="0"/>
    </xf>
    <xf numFmtId="0" fontId="16" fillId="0" borderId="88" xfId="3" applyFont="1" applyFill="1" applyBorder="1" applyAlignment="1" applyProtection="1">
      <alignment horizontal="distributed" vertical="center"/>
      <protection locked="0"/>
    </xf>
    <xf numFmtId="0" fontId="19" fillId="0" borderId="0" xfId="0" applyFont="1" applyBorder="1" applyAlignment="1" applyProtection="1">
      <alignment horizontal="center" vertical="center"/>
    </xf>
    <xf numFmtId="0" fontId="18" fillId="0" borderId="71" xfId="0" applyFont="1" applyBorder="1" applyAlignment="1" applyProtection="1">
      <alignment horizontal="center" vertical="center" wrapText="1"/>
    </xf>
    <xf numFmtId="0" fontId="18" fillId="0" borderId="72" xfId="0" applyFont="1" applyBorder="1" applyAlignment="1" applyProtection="1">
      <alignment horizontal="center" vertical="center" wrapText="1"/>
    </xf>
    <xf numFmtId="0" fontId="18" fillId="0" borderId="69" xfId="0" applyFont="1" applyBorder="1" applyAlignment="1" applyProtection="1">
      <alignment horizontal="distributed" vertical="center"/>
    </xf>
    <xf numFmtId="0" fontId="18" fillId="0" borderId="59" xfId="0" applyFont="1" applyBorder="1" applyAlignment="1" applyProtection="1">
      <alignment horizontal="distributed" vertical="center"/>
    </xf>
    <xf numFmtId="0" fontId="18" fillId="0" borderId="70" xfId="0" applyFont="1" applyBorder="1" applyAlignment="1" applyProtection="1">
      <alignment horizontal="distributed" vertical="center"/>
    </xf>
    <xf numFmtId="0" fontId="18" fillId="0" borderId="33" xfId="0" applyFont="1" applyBorder="1" applyAlignment="1" applyProtection="1">
      <alignment horizontal="distributed" vertical="center"/>
    </xf>
    <xf numFmtId="0" fontId="18" fillId="0" borderId="5" xfId="0" applyFont="1" applyBorder="1" applyAlignment="1" applyProtection="1">
      <alignment horizontal="distributed" vertical="center"/>
    </xf>
    <xf numFmtId="0" fontId="18" fillId="0" borderId="21" xfId="0" applyFont="1" applyBorder="1" applyAlignment="1" applyProtection="1">
      <alignment horizontal="distributed" vertical="center"/>
    </xf>
    <xf numFmtId="0" fontId="18" fillId="0" borderId="75" xfId="0" applyFont="1" applyBorder="1" applyAlignment="1" applyProtection="1">
      <alignment horizontal="distributed" vertical="center"/>
    </xf>
    <xf numFmtId="0" fontId="18" fillId="0" borderId="76" xfId="0" applyFont="1" applyBorder="1" applyAlignment="1" applyProtection="1">
      <alignment horizontal="distributed" vertical="center"/>
    </xf>
    <xf numFmtId="0" fontId="18" fillId="0" borderId="31" xfId="0" applyFont="1" applyBorder="1" applyAlignment="1" applyProtection="1">
      <alignment horizontal="distributed" vertical="center"/>
    </xf>
    <xf numFmtId="0" fontId="18" fillId="0" borderId="82" xfId="0" applyFont="1" applyBorder="1" applyAlignment="1" applyProtection="1">
      <alignment horizontal="center" vertical="center"/>
    </xf>
    <xf numFmtId="0" fontId="18" fillId="0" borderId="83" xfId="0" applyFont="1" applyBorder="1" applyAlignment="1" applyProtection="1">
      <alignment horizontal="center" vertical="center"/>
    </xf>
    <xf numFmtId="0" fontId="18" fillId="0" borderId="84" xfId="0" applyFont="1" applyBorder="1" applyAlignment="1" applyProtection="1">
      <alignment horizontal="center" vertical="center" wrapText="1"/>
    </xf>
    <xf numFmtId="0" fontId="18" fillId="0" borderId="85" xfId="0" applyFont="1" applyBorder="1" applyAlignment="1" applyProtection="1">
      <alignment horizontal="center" vertical="center" wrapText="1"/>
    </xf>
    <xf numFmtId="0" fontId="18" fillId="0" borderId="63" xfId="0" applyFont="1" applyBorder="1" applyAlignment="1" applyProtection="1">
      <alignment horizontal="center" vertical="center"/>
    </xf>
    <xf numFmtId="0" fontId="18" fillId="0" borderId="86" xfId="0" applyFont="1" applyBorder="1" applyAlignment="1" applyProtection="1">
      <alignment horizontal="center" vertical="center"/>
    </xf>
    <xf numFmtId="0" fontId="18" fillId="0" borderId="40" xfId="0" applyFont="1" applyBorder="1" applyAlignment="1" applyProtection="1">
      <alignment horizontal="distributed" vertical="center"/>
    </xf>
    <xf numFmtId="0" fontId="18" fillId="0" borderId="41" xfId="0" applyFont="1" applyBorder="1" applyAlignment="1" applyProtection="1">
      <alignment horizontal="distributed" vertical="center"/>
    </xf>
    <xf numFmtId="0" fontId="18" fillId="0" borderId="89" xfId="0" applyFont="1" applyBorder="1" applyAlignment="1" applyProtection="1">
      <alignment horizontal="distributed" vertical="center"/>
    </xf>
    <xf numFmtId="0" fontId="18" fillId="0" borderId="36" xfId="0" applyFont="1" applyBorder="1" applyAlignment="1" applyProtection="1">
      <alignment horizontal="distributed" vertical="center"/>
    </xf>
    <xf numFmtId="0" fontId="18" fillId="0" borderId="0" xfId="0" applyFont="1" applyBorder="1" applyAlignment="1" applyProtection="1">
      <alignment horizontal="distributed" vertical="center"/>
    </xf>
    <xf numFmtId="0" fontId="18" fillId="0" borderId="66" xfId="0" applyFont="1" applyBorder="1" applyAlignment="1" applyProtection="1">
      <alignment horizontal="distributed" vertical="center"/>
    </xf>
    <xf numFmtId="0" fontId="18" fillId="0" borderId="65" xfId="0" applyFont="1" applyBorder="1" applyAlignment="1" applyProtection="1">
      <alignment horizontal="center" vertical="center"/>
    </xf>
    <xf numFmtId="0" fontId="18" fillId="0" borderId="77" xfId="0" applyFont="1" applyBorder="1" applyAlignment="1" applyProtection="1">
      <alignment horizontal="center" vertical="center"/>
    </xf>
    <xf numFmtId="0" fontId="18" fillId="0" borderId="78" xfId="0" applyFont="1" applyBorder="1" applyAlignment="1" applyProtection="1">
      <alignment horizontal="center" vertical="center" wrapText="1"/>
    </xf>
    <xf numFmtId="0" fontId="18" fillId="0" borderId="79" xfId="0" applyFont="1" applyBorder="1" applyAlignment="1" applyProtection="1">
      <alignment horizontal="center" vertical="center" wrapText="1"/>
    </xf>
    <xf numFmtId="0" fontId="18" fillId="0" borderId="80" xfId="0" applyFont="1" applyBorder="1" applyAlignment="1" applyProtection="1">
      <alignment horizontal="center" vertical="center"/>
    </xf>
    <xf numFmtId="0" fontId="18" fillId="0" borderId="81" xfId="0" applyFont="1" applyBorder="1" applyAlignment="1" applyProtection="1">
      <alignment horizontal="center" vertical="center"/>
    </xf>
    <xf numFmtId="0" fontId="18" fillId="0" borderId="0" xfId="0" applyFont="1" applyAlignment="1" applyProtection="1">
      <alignment horizontal="center" vertical="center" textRotation="180"/>
    </xf>
    <xf numFmtId="0" fontId="18" fillId="0" borderId="57" xfId="0" applyFont="1" applyBorder="1" applyAlignment="1" applyProtection="1">
      <alignment horizontal="distributed" vertical="center"/>
    </xf>
    <xf numFmtId="0" fontId="18" fillId="0" borderId="39" xfId="0" applyFont="1" applyBorder="1" applyAlignment="1" applyProtection="1">
      <alignment horizontal="distributed" vertical="center"/>
    </xf>
    <xf numFmtId="0" fontId="18" fillId="0" borderId="90" xfId="0" applyFont="1" applyBorder="1" applyAlignment="1" applyProtection="1">
      <alignment horizontal="distributed" vertical="center"/>
    </xf>
    <xf numFmtId="0" fontId="18" fillId="0" borderId="50" xfId="0" applyFont="1" applyBorder="1" applyAlignment="1" applyProtection="1">
      <alignment horizontal="distributed" vertical="center"/>
    </xf>
    <xf numFmtId="0" fontId="18" fillId="0" borderId="51" xfId="0" applyFont="1" applyBorder="1" applyAlignment="1" applyProtection="1">
      <alignment horizontal="distributed" vertical="center"/>
    </xf>
    <xf numFmtId="0" fontId="18" fillId="0" borderId="86" xfId="0" applyFont="1" applyBorder="1" applyAlignment="1" applyProtection="1">
      <alignment horizontal="distributed" vertical="center"/>
    </xf>
    <xf numFmtId="0" fontId="25" fillId="0" borderId="0" xfId="0" applyFont="1" applyBorder="1" applyAlignment="1" applyProtection="1">
      <alignment horizontal="left" vertical="center"/>
    </xf>
    <xf numFmtId="0" fontId="24" fillId="0" borderId="0" xfId="3" applyFont="1" applyBorder="1" applyAlignment="1" applyProtection="1">
      <alignment horizontal="right" vertical="center" wrapText="1"/>
      <protection locked="0"/>
    </xf>
    <xf numFmtId="0" fontId="24" fillId="0" borderId="0" xfId="3" applyFont="1" applyBorder="1" applyAlignment="1" applyProtection="1">
      <alignment horizontal="right" vertical="center"/>
      <protection locked="0"/>
    </xf>
    <xf numFmtId="0" fontId="17" fillId="0" borderId="39" xfId="3" applyFont="1" applyBorder="1" applyAlignment="1" applyProtection="1">
      <alignment vertical="center" shrinkToFit="1"/>
      <protection locked="0"/>
    </xf>
    <xf numFmtId="0" fontId="16" fillId="0" borderId="39" xfId="0" applyFont="1" applyBorder="1" applyAlignment="1" applyProtection="1">
      <alignment vertical="center" shrinkToFit="1"/>
      <protection locked="0"/>
    </xf>
    <xf numFmtId="0" fontId="16" fillId="0" borderId="0" xfId="3" applyFont="1" applyBorder="1" applyAlignment="1" applyProtection="1">
      <alignment horizontal="right" vertical="center" shrinkToFit="1"/>
      <protection locked="0"/>
    </xf>
    <xf numFmtId="0" fontId="17" fillId="0" borderId="59" xfId="3" applyFont="1" applyBorder="1" applyAlignment="1" applyProtection="1">
      <alignment vertical="center" shrinkToFit="1"/>
      <protection locked="0"/>
    </xf>
    <xf numFmtId="0" fontId="16" fillId="0" borderId="41" xfId="3" applyFont="1" applyBorder="1" applyAlignment="1" applyProtection="1">
      <alignment horizontal="distributed" vertical="center"/>
      <protection locked="0"/>
    </xf>
    <xf numFmtId="0" fontId="16" fillId="0" borderId="44" xfId="3" applyFont="1" applyBorder="1" applyAlignment="1" applyProtection="1">
      <alignment horizontal="distributed" vertical="center"/>
      <protection locked="0"/>
    </xf>
  </cellXfs>
  <cellStyles count="6">
    <cellStyle name="桁区切り 2" xfId="1"/>
    <cellStyle name="桁区切り 2 2" xfId="2"/>
    <cellStyle name="標準" xfId="0" builtinId="0"/>
    <cellStyle name="標準 2" xfId="3"/>
    <cellStyle name="標準 2 2" xfId="4"/>
    <cellStyle name="標準 3" xfId="5"/>
  </cellStyles>
  <dxfs count="14">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0000"/>
        </patternFill>
      </fill>
    </dxf>
    <dxf>
      <fill>
        <patternFill>
          <bgColor rgb="FF00B0F0"/>
        </patternFill>
      </fill>
    </dxf>
    <dxf>
      <fill>
        <patternFill>
          <bgColor rgb="FF7030A0"/>
        </patternFill>
      </fill>
    </dxf>
    <dxf>
      <fill>
        <patternFill>
          <bgColor rgb="FFFF0000"/>
        </patternFill>
      </fill>
    </dxf>
    <dxf>
      <font>
        <color rgb="FFFF0000"/>
      </font>
      <fill>
        <patternFill>
          <bgColor rgb="FFFFFF00"/>
        </patternFill>
      </fill>
    </dxf>
    <dxf>
      <font>
        <color rgb="FFFF0000"/>
      </font>
      <fill>
        <patternFill>
          <bgColor rgb="FFFFFF00"/>
        </patternFill>
      </fill>
    </dxf>
    <dxf>
      <fill>
        <patternFill>
          <bgColor rgb="FFFF0000"/>
        </patternFill>
      </fill>
    </dxf>
    <dxf>
      <fill>
        <patternFill>
          <bgColor rgb="FF00B0F0"/>
        </patternFill>
      </fill>
    </dxf>
    <dxf>
      <fill>
        <patternFill>
          <bgColor rgb="FF7030A0"/>
        </patternFill>
      </fill>
    </dxf>
    <dxf>
      <fill>
        <patternFill>
          <bgColor rgb="FFFF0000"/>
        </patternFill>
      </fill>
    </dxf>
    <dxf>
      <font>
        <color rgb="FFFF0000"/>
      </font>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771525</xdr:colOff>
      <xdr:row>0</xdr:row>
      <xdr:rowOff>15790</xdr:rowOff>
    </xdr:from>
    <xdr:ext cx="2352675" cy="553998"/>
    <xdr:sp macro="" textlink="">
      <xdr:nvSpPr>
        <xdr:cNvPr id="2" name="正方形/長方形 1"/>
        <xdr:cNvSpPr/>
      </xdr:nvSpPr>
      <xdr:spPr>
        <a:xfrm>
          <a:off x="5524500" y="15790"/>
          <a:ext cx="2352675" cy="553998"/>
        </a:xfrm>
        <a:prstGeom prst="rect">
          <a:avLst/>
        </a:prstGeom>
        <a:solidFill>
          <a:schemeClr val="accent1">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1200"/>
            </a:lnSpc>
          </a:pPr>
          <a:r>
            <a:rPr kumimoji="1" lang="ja-JP" altLang="en-US" sz="900">
              <a:solidFill>
                <a:srgbClr val="FF0000"/>
              </a:solidFill>
            </a:rPr>
            <a:t>実行委員会や地方協会等に事務を委任する</a:t>
          </a:r>
          <a:endParaRPr kumimoji="1" lang="en-US" altLang="ja-JP" sz="900">
            <a:solidFill>
              <a:srgbClr val="FF0000"/>
            </a:solidFill>
          </a:endParaRPr>
        </a:p>
        <a:p>
          <a:pPr algn="l">
            <a:lnSpc>
              <a:spcPts val="1200"/>
            </a:lnSpc>
          </a:pPr>
          <a:r>
            <a:rPr kumimoji="1" lang="ja-JP" altLang="en-US" sz="900">
              <a:solidFill>
                <a:srgbClr val="FF0000"/>
              </a:solidFill>
            </a:rPr>
            <a:t>場合は、委任先用の収支計算書、収支簿も</a:t>
          </a:r>
          <a:endParaRPr kumimoji="1" lang="en-US" altLang="ja-JP" sz="900">
            <a:solidFill>
              <a:srgbClr val="FF0000"/>
            </a:solidFill>
          </a:endParaRPr>
        </a:p>
        <a:p>
          <a:pPr algn="l">
            <a:lnSpc>
              <a:spcPts val="1200"/>
            </a:lnSpc>
          </a:pPr>
          <a:r>
            <a:rPr kumimoji="1" lang="ja-JP" altLang="en-US" sz="900">
              <a:solidFill>
                <a:srgbClr val="FF0000"/>
              </a:solidFill>
            </a:rPr>
            <a:t>併せて作成してください。</a:t>
          </a:r>
        </a:p>
      </xdr:txBody>
    </xdr:sp>
    <xdr:clientData/>
  </xdr:oneCellAnchor>
  <xdr:oneCellAnchor>
    <xdr:from>
      <xdr:col>9</xdr:col>
      <xdr:colOff>152401</xdr:colOff>
      <xdr:row>21</xdr:row>
      <xdr:rowOff>85726</xdr:rowOff>
    </xdr:from>
    <xdr:ext cx="1990724" cy="1438274"/>
    <xdr:sp macro="" textlink="">
      <xdr:nvSpPr>
        <xdr:cNvPr id="5" name="AutoShape 8"/>
        <xdr:cNvSpPr>
          <a:spLocks noChangeArrowheads="1"/>
        </xdr:cNvSpPr>
      </xdr:nvSpPr>
      <xdr:spPr bwMode="auto">
        <a:xfrm>
          <a:off x="5743576" y="5514976"/>
          <a:ext cx="1990724" cy="1438274"/>
        </a:xfrm>
        <a:prstGeom prst="rect">
          <a:avLst/>
        </a:prstGeom>
        <a:solidFill>
          <a:schemeClr val="accent2">
            <a:lumMod val="20000"/>
            <a:lumOff val="80000"/>
          </a:schemeClr>
        </a:solidFill>
        <a:ln w="19050">
          <a:solidFill>
            <a:srgbClr val="FF0000"/>
          </a:solidFill>
          <a:miter lim="800000"/>
          <a:headEnd type="none" w="sm" len="med"/>
          <a:tailEnd/>
        </a:ln>
      </xdr:spPr>
      <xdr:txBody>
        <a:bodyPr vertOverflow="clip" wrap="square" lIns="27432" tIns="18288" rIns="27432" bIns="18288" anchor="ctr" upright="1">
          <a:noAutofit/>
        </a:bodyPr>
        <a:lstStyle/>
        <a:p>
          <a:pPr rtl="0">
            <a:lnSpc>
              <a:spcPts val="1200"/>
            </a:lnSpc>
          </a:pPr>
          <a:r>
            <a:rPr lang="ja-JP" altLang="en-US" sz="900" b="1">
              <a:solidFill>
                <a:srgbClr val="FF0000"/>
              </a:solidFill>
              <a:effectLst/>
            </a:rPr>
            <a:t>・薄黄色で網掛けされている部分のみ入力してください。</a:t>
          </a:r>
          <a:endParaRPr lang="en-US" altLang="ja-JP" sz="900" b="1">
            <a:solidFill>
              <a:srgbClr val="FF0000"/>
            </a:solidFill>
            <a:effectLst/>
          </a:endParaRPr>
        </a:p>
        <a:p>
          <a:pPr rtl="0">
            <a:lnSpc>
              <a:spcPts val="1200"/>
            </a:lnSpc>
          </a:pPr>
          <a:endParaRPr lang="en-US" altLang="ja-JP" sz="500" b="1">
            <a:solidFill>
              <a:srgbClr val="FF0000"/>
            </a:solidFill>
            <a:effectLst/>
          </a:endParaRPr>
        </a:p>
        <a:p>
          <a:pPr rtl="0">
            <a:lnSpc>
              <a:spcPts val="1200"/>
            </a:lnSpc>
          </a:pPr>
          <a:r>
            <a:rPr lang="en-US" altLang="ja-JP" sz="900" b="1">
              <a:solidFill>
                <a:srgbClr val="FF0000"/>
              </a:solidFill>
              <a:effectLst/>
            </a:rPr>
            <a:t>※</a:t>
          </a:r>
          <a:r>
            <a:rPr lang="ja-JP" altLang="en-US" sz="900" b="1">
              <a:solidFill>
                <a:srgbClr val="FF0000"/>
              </a:solidFill>
              <a:effectLst/>
            </a:rPr>
            <a:t>それ以外のセルは、数式を用いて、　自動計算されるよう 設定していますので、　直接入力しないようにしてください。</a:t>
          </a:r>
          <a:endParaRPr lang="en-US" altLang="ja-JP" sz="900" b="1">
            <a:solidFill>
              <a:srgbClr val="FF0000"/>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25</xdr:col>
      <xdr:colOff>47625</xdr:colOff>
      <xdr:row>6</xdr:row>
      <xdr:rowOff>11642</xdr:rowOff>
    </xdr:from>
    <xdr:to>
      <xdr:col>27</xdr:col>
      <xdr:colOff>26809</xdr:colOff>
      <xdr:row>41</xdr:row>
      <xdr:rowOff>342900</xdr:rowOff>
    </xdr:to>
    <xdr:sp macro="" textlink="">
      <xdr:nvSpPr>
        <xdr:cNvPr id="38" name="正方形/長方形 37"/>
        <xdr:cNvSpPr/>
      </xdr:nvSpPr>
      <xdr:spPr>
        <a:xfrm>
          <a:off x="7991475" y="1364192"/>
          <a:ext cx="750709" cy="1366625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25401</xdr:colOff>
      <xdr:row>6</xdr:row>
      <xdr:rowOff>11642</xdr:rowOff>
    </xdr:from>
    <xdr:to>
      <xdr:col>30</xdr:col>
      <xdr:colOff>8818</xdr:colOff>
      <xdr:row>41</xdr:row>
      <xdr:rowOff>342900</xdr:rowOff>
    </xdr:to>
    <xdr:sp macro="" textlink="">
      <xdr:nvSpPr>
        <xdr:cNvPr id="37" name="正方形/長方形 36"/>
        <xdr:cNvSpPr/>
      </xdr:nvSpPr>
      <xdr:spPr>
        <a:xfrm>
          <a:off x="8797926" y="1364192"/>
          <a:ext cx="754942" cy="1366625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47625</xdr:colOff>
      <xdr:row>6</xdr:row>
      <xdr:rowOff>9525</xdr:rowOff>
    </xdr:from>
    <xdr:to>
      <xdr:col>38</xdr:col>
      <xdr:colOff>914400</xdr:colOff>
      <xdr:row>41</xdr:row>
      <xdr:rowOff>342900</xdr:rowOff>
    </xdr:to>
    <xdr:sp macro="" textlink="">
      <xdr:nvSpPr>
        <xdr:cNvPr id="35" name="正方形/長方形 34"/>
        <xdr:cNvSpPr/>
      </xdr:nvSpPr>
      <xdr:spPr>
        <a:xfrm>
          <a:off x="9648825" y="1362075"/>
          <a:ext cx="2505075" cy="136683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161925</xdr:colOff>
      <xdr:row>6</xdr:row>
      <xdr:rowOff>47625</xdr:rowOff>
    </xdr:from>
    <xdr:to>
      <xdr:col>1</xdr:col>
      <xdr:colOff>28575</xdr:colOff>
      <xdr:row>8</xdr:row>
      <xdr:rowOff>333375</xdr:rowOff>
    </xdr:to>
    <xdr:sp macro="" textlink="">
      <xdr:nvSpPr>
        <xdr:cNvPr id="29402" name="AutoShape 40"/>
        <xdr:cNvSpPr>
          <a:spLocks/>
        </xdr:cNvSpPr>
      </xdr:nvSpPr>
      <xdr:spPr bwMode="auto">
        <a:xfrm>
          <a:off x="161925" y="1400175"/>
          <a:ext cx="180975" cy="1047750"/>
        </a:xfrm>
        <a:prstGeom prst="rightBrace">
          <a:avLst>
            <a:gd name="adj1" fmla="val 3264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161925</xdr:colOff>
      <xdr:row>10</xdr:row>
      <xdr:rowOff>57150</xdr:rowOff>
    </xdr:from>
    <xdr:to>
      <xdr:col>1</xdr:col>
      <xdr:colOff>28575</xdr:colOff>
      <xdr:row>11</xdr:row>
      <xdr:rowOff>323850</xdr:rowOff>
    </xdr:to>
    <xdr:sp macro="" textlink="">
      <xdr:nvSpPr>
        <xdr:cNvPr id="29403" name="AutoShape 55"/>
        <xdr:cNvSpPr>
          <a:spLocks/>
        </xdr:cNvSpPr>
      </xdr:nvSpPr>
      <xdr:spPr bwMode="auto">
        <a:xfrm>
          <a:off x="161925" y="2933700"/>
          <a:ext cx="180975" cy="647700"/>
        </a:xfrm>
        <a:prstGeom prst="rightBrace">
          <a:avLst>
            <a:gd name="adj1" fmla="val 2207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148165</xdr:colOff>
      <xdr:row>24</xdr:row>
      <xdr:rowOff>10581</xdr:rowOff>
    </xdr:from>
    <xdr:to>
      <xdr:col>14</xdr:col>
      <xdr:colOff>169332</xdr:colOff>
      <xdr:row>40</xdr:row>
      <xdr:rowOff>0</xdr:rowOff>
    </xdr:to>
    <xdr:sp macro="" textlink="">
      <xdr:nvSpPr>
        <xdr:cNvPr id="6" name="AutoShape 36"/>
        <xdr:cNvSpPr>
          <a:spLocks noChangeArrowheads="1"/>
        </xdr:cNvSpPr>
      </xdr:nvSpPr>
      <xdr:spPr bwMode="auto">
        <a:xfrm>
          <a:off x="148165" y="8221131"/>
          <a:ext cx="4974167" cy="6085419"/>
        </a:xfrm>
        <a:prstGeom prst="wedgeRectCallout">
          <a:avLst>
            <a:gd name="adj1" fmla="val -13321"/>
            <a:gd name="adj2" fmla="val -4983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ja-JP" altLang="en-US" sz="1000" b="0" i="0" u="none" strike="noStrike" baseline="0">
            <a:solidFill>
              <a:srgbClr val="000000"/>
            </a:solidFill>
            <a:latin typeface="ＭＳ ゴシック"/>
            <a:ea typeface="ＭＳ ゴシック"/>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chemeClr val="tx1"/>
              </a:solidFill>
              <a:latin typeface="ＭＳ ゴシック"/>
              <a:ea typeface="ＭＳ ゴシック"/>
            </a:rPr>
            <a:t>収支に関する証拠</a:t>
          </a:r>
          <a:r>
            <a:rPr lang="ja-JP" altLang="en-US" sz="1000" b="0" i="0" u="none" strike="noStrike" baseline="0">
              <a:solidFill>
                <a:srgbClr val="000000"/>
              </a:solidFill>
              <a:latin typeface="ＭＳ ゴシック"/>
              <a:ea typeface="ＭＳ ゴシック"/>
            </a:rPr>
            <a:t>書類</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　　　　　　　　　　　　　　</a:t>
          </a:r>
          <a:r>
            <a:rPr lang="en-US" altLang="ja-JP" sz="1000" b="0" i="0" baseline="0">
              <a:effectLst/>
              <a:latin typeface="+mn-lt"/>
              <a:ea typeface="+mn-ea"/>
              <a:cs typeface="+mn-cs"/>
            </a:rPr>
            <a:t>No.1</a:t>
          </a:r>
          <a:r>
            <a:rPr lang="ja-JP" altLang="ja-JP" sz="1000" b="0" i="0" baseline="0">
              <a:effectLst/>
              <a:latin typeface="+mn-lt"/>
              <a:ea typeface="+mn-ea"/>
              <a:cs typeface="+mn-cs"/>
            </a:rPr>
            <a:t>、</a:t>
          </a:r>
          <a:r>
            <a:rPr lang="en-US" altLang="ja-JP" sz="1000" b="0" i="0" baseline="0">
              <a:effectLst/>
              <a:latin typeface="+mn-lt"/>
              <a:ea typeface="+mn-ea"/>
              <a:cs typeface="+mn-cs"/>
            </a:rPr>
            <a:t>2</a:t>
          </a:r>
          <a:r>
            <a:rPr lang="ja-JP" altLang="ja-JP" sz="1000" b="0" i="0" baseline="0">
              <a:effectLst/>
              <a:latin typeface="+mn-lt"/>
              <a:ea typeface="+mn-ea"/>
              <a:cs typeface="+mn-cs"/>
            </a:rPr>
            <a:t>、</a:t>
          </a:r>
          <a:r>
            <a:rPr lang="en-US" altLang="ja-JP" sz="1000" b="0" i="0" baseline="0">
              <a:effectLst/>
              <a:latin typeface="+mn-lt"/>
              <a:ea typeface="+mn-ea"/>
              <a:cs typeface="+mn-cs"/>
            </a:rPr>
            <a:t>3 </a:t>
          </a:r>
          <a:endParaRPr lang="ja-JP" altLang="ja-JP">
            <a:effectLst/>
          </a:endParaRPr>
        </a:p>
        <a:p>
          <a:pPr algn="l" rtl="0">
            <a:lnSpc>
              <a:spcPts val="1100"/>
            </a:lnSpc>
            <a:defRPr sz="1000"/>
          </a:pP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FF0000"/>
              </a:solidFill>
              <a:latin typeface="ＭＳ ゴシック"/>
              <a:ea typeface="ＭＳ ゴシック"/>
            </a:rPr>
            <a:t>● </a:t>
          </a:r>
          <a:r>
            <a:rPr lang="en-US" altLang="ja-JP" sz="1000" b="1" i="0" u="none" strike="noStrike" baseline="0">
              <a:solidFill>
                <a:srgbClr val="FF0000"/>
              </a:solidFill>
              <a:latin typeface="ＭＳ ゴシック"/>
              <a:ea typeface="ＭＳ ゴシック"/>
            </a:rPr>
            <a:t>No.1</a:t>
          </a:r>
          <a:r>
            <a:rPr lang="ja-JP" altLang="en-US" sz="1000" b="1" i="0" u="none" strike="noStrike" baseline="0">
              <a:solidFill>
                <a:srgbClr val="FF0000"/>
              </a:solidFill>
              <a:latin typeface="ＭＳ ゴシック"/>
              <a:ea typeface="ＭＳ ゴシック"/>
            </a:rPr>
            <a:t>、</a:t>
          </a:r>
          <a:r>
            <a:rPr lang="en-US" altLang="ja-JP" sz="1000" b="1" i="0" u="none" strike="noStrike" baseline="0">
              <a:solidFill>
                <a:srgbClr val="FF0000"/>
              </a:solidFill>
              <a:latin typeface="ＭＳ ゴシック"/>
              <a:ea typeface="ＭＳ ゴシック"/>
            </a:rPr>
            <a:t>2</a:t>
          </a:r>
          <a:r>
            <a:rPr lang="ja-JP" altLang="en-US" sz="1000" b="1" i="0" u="none" strike="noStrike" baseline="0">
              <a:solidFill>
                <a:srgbClr val="FF0000"/>
              </a:solidFill>
              <a:latin typeface="ＭＳ ゴシック"/>
              <a:ea typeface="ＭＳ ゴシック"/>
            </a:rPr>
            <a:t>、</a:t>
          </a:r>
          <a:r>
            <a:rPr lang="en-US" altLang="ja-JP" sz="1000" b="1" i="0" u="none" strike="noStrike" baseline="0">
              <a:solidFill>
                <a:srgbClr val="FF0000"/>
              </a:solidFill>
              <a:latin typeface="ＭＳ ゴシック"/>
              <a:ea typeface="ＭＳ ゴシック"/>
            </a:rPr>
            <a:t>3 </a:t>
          </a:r>
          <a:r>
            <a:rPr lang="ja-JP" altLang="en-US" sz="1000" b="1" i="0" u="none" strike="noStrike" baseline="0">
              <a:solidFill>
                <a:srgbClr val="FF0000"/>
              </a:solidFill>
              <a:latin typeface="ＭＳ ゴシック"/>
              <a:ea typeface="ＭＳ ゴシック"/>
            </a:rPr>
            <a:t>と記載し、収支簿 </a:t>
          </a:r>
          <a:r>
            <a:rPr lang="en-US" altLang="ja-JP" sz="1000" b="1" i="0" u="none" strike="noStrike" baseline="0">
              <a:solidFill>
                <a:srgbClr val="FF0000"/>
              </a:solidFill>
              <a:latin typeface="ＭＳ ゴシック"/>
              <a:ea typeface="ＭＳ ゴシック"/>
            </a:rPr>
            <a:t>No. </a:t>
          </a:r>
          <a:r>
            <a:rPr lang="ja-JP" altLang="en-US" sz="1000" b="1" i="0" u="none" strike="noStrike" baseline="0">
              <a:solidFill>
                <a:srgbClr val="FF0000"/>
              </a:solidFill>
              <a:latin typeface="ＭＳ ゴシック"/>
              <a:ea typeface="ＭＳ ゴシック"/>
            </a:rPr>
            <a:t>と一致させる</a:t>
          </a:r>
        </a:p>
      </xdr:txBody>
    </xdr:sp>
    <xdr:clientData/>
  </xdr:twoCellAnchor>
  <xdr:twoCellAnchor>
    <xdr:from>
      <xdr:col>17</xdr:col>
      <xdr:colOff>21167</xdr:colOff>
      <xdr:row>24</xdr:row>
      <xdr:rowOff>6350</xdr:rowOff>
    </xdr:from>
    <xdr:to>
      <xdr:col>32</xdr:col>
      <xdr:colOff>390525</xdr:colOff>
      <xdr:row>32</xdr:row>
      <xdr:rowOff>171449</xdr:rowOff>
    </xdr:to>
    <xdr:sp macro="" textlink="">
      <xdr:nvSpPr>
        <xdr:cNvPr id="7" name="AutoShape 39"/>
        <xdr:cNvSpPr>
          <a:spLocks noChangeArrowheads="1"/>
        </xdr:cNvSpPr>
      </xdr:nvSpPr>
      <xdr:spPr bwMode="auto">
        <a:xfrm>
          <a:off x="5736167" y="8216900"/>
          <a:ext cx="4312708" cy="3213099"/>
        </a:xfrm>
        <a:prstGeom prst="wedgeRectCallout">
          <a:avLst>
            <a:gd name="adj1" fmla="val -23894"/>
            <a:gd name="adj2" fmla="val -4916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en-US" altLang="ja-JP" sz="1000" b="0" i="0" u="none" strike="noStrike" baseline="0">
            <a:solidFill>
              <a:srgbClr val="000000"/>
            </a:solidFill>
            <a:latin typeface="ＭＳ ゴシック"/>
            <a:ea typeface="ＭＳ ゴシック"/>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ゴシック"/>
              <a:ea typeface="ＭＳ ゴシック"/>
            </a:rPr>
            <a:t>　　　　　　　　　　　　　　　　　　　　　　　　　　</a:t>
          </a:r>
          <a:r>
            <a:rPr lang="en-US" altLang="ja-JP" sz="1000" b="0" i="0" baseline="0">
              <a:effectLst/>
              <a:latin typeface="+mn-lt"/>
              <a:ea typeface="+mn-ea"/>
              <a:cs typeface="+mn-cs"/>
            </a:rPr>
            <a:t>No.5</a:t>
          </a:r>
          <a:r>
            <a:rPr lang="ja-JP" altLang="ja-JP" sz="1000" b="0" i="0" baseline="0">
              <a:effectLst/>
              <a:latin typeface="+mn-lt"/>
              <a:ea typeface="+mn-ea"/>
              <a:cs typeface="+mn-cs"/>
            </a:rPr>
            <a:t>、</a:t>
          </a:r>
          <a:r>
            <a:rPr lang="en-US" altLang="ja-JP" sz="1000" b="0" i="0" baseline="0">
              <a:effectLst/>
              <a:latin typeface="+mn-lt"/>
              <a:ea typeface="+mn-ea"/>
              <a:cs typeface="+mn-cs"/>
            </a:rPr>
            <a:t>6</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en-US" altLang="ja-JP" sz="1000" b="0" i="0" u="none" strike="noStrike" baseline="0">
              <a:solidFill>
                <a:srgbClr val="000000"/>
              </a:solidFill>
              <a:latin typeface="ＭＳ ゴシック"/>
              <a:ea typeface="ＭＳ ゴシック"/>
            </a:rPr>
            <a:t>      </a:t>
          </a:r>
          <a:r>
            <a:rPr lang="ja-JP" altLang="en-US" sz="1000" b="1" i="0" u="none" strike="noStrike" baseline="0">
              <a:solidFill>
                <a:srgbClr val="FF0000"/>
              </a:solidFill>
              <a:latin typeface="ＭＳ ゴシック"/>
              <a:ea typeface="ＭＳ ゴシック"/>
            </a:rPr>
            <a:t>● </a:t>
          </a:r>
          <a:r>
            <a:rPr lang="en-US" altLang="ja-JP" sz="1000" b="1" i="0" u="none" strike="noStrike" baseline="0">
              <a:solidFill>
                <a:srgbClr val="FF0000"/>
              </a:solidFill>
              <a:latin typeface="ＭＳ ゴシック"/>
              <a:ea typeface="ＭＳ ゴシック"/>
            </a:rPr>
            <a:t>No.5</a:t>
          </a:r>
          <a:r>
            <a:rPr lang="ja-JP" altLang="en-US" sz="1000" b="1" i="0" u="none" strike="noStrike" baseline="0">
              <a:solidFill>
                <a:srgbClr val="FF0000"/>
              </a:solidFill>
              <a:latin typeface="ＭＳ ゴシック"/>
              <a:ea typeface="ＭＳ ゴシック"/>
            </a:rPr>
            <a:t>、</a:t>
          </a:r>
          <a:r>
            <a:rPr lang="en-US" altLang="ja-JP" sz="1000" b="1" i="0" u="none" strike="noStrike" baseline="0">
              <a:solidFill>
                <a:srgbClr val="FF0000"/>
              </a:solidFill>
              <a:latin typeface="ＭＳ ゴシック"/>
              <a:ea typeface="ＭＳ ゴシック"/>
            </a:rPr>
            <a:t>6 </a:t>
          </a:r>
          <a:r>
            <a:rPr lang="ja-JP" altLang="en-US" sz="1000" b="1" i="0" u="none" strike="noStrike" baseline="0">
              <a:solidFill>
                <a:srgbClr val="FF0000"/>
              </a:solidFill>
              <a:latin typeface="ＭＳ ゴシック"/>
              <a:ea typeface="ＭＳ ゴシック"/>
            </a:rPr>
            <a:t>と記載し、収支簿 </a:t>
          </a:r>
          <a:r>
            <a:rPr lang="en-US" altLang="ja-JP" sz="1000" b="1" i="0" u="none" strike="noStrike" baseline="0">
              <a:solidFill>
                <a:srgbClr val="FF0000"/>
              </a:solidFill>
              <a:latin typeface="ＭＳ ゴシック"/>
              <a:ea typeface="ＭＳ ゴシック"/>
            </a:rPr>
            <a:t>No. </a:t>
          </a:r>
          <a:r>
            <a:rPr lang="ja-JP" altLang="en-US" sz="1000" b="1" i="0" u="none" strike="noStrike" baseline="0">
              <a:solidFill>
                <a:srgbClr val="FF0000"/>
              </a:solidFill>
              <a:latin typeface="ＭＳ ゴシック"/>
              <a:ea typeface="ＭＳ ゴシック"/>
            </a:rPr>
            <a:t>と一致させる</a:t>
          </a:r>
        </a:p>
      </xdr:txBody>
    </xdr:sp>
    <xdr:clientData/>
  </xdr:twoCellAnchor>
  <xdr:twoCellAnchor>
    <xdr:from>
      <xdr:col>17</xdr:col>
      <xdr:colOff>412749</xdr:colOff>
      <xdr:row>25</xdr:row>
      <xdr:rowOff>296333</xdr:rowOff>
    </xdr:from>
    <xdr:to>
      <xdr:col>32</xdr:col>
      <xdr:colOff>95250</xdr:colOff>
      <xdr:row>32</xdr:row>
      <xdr:rowOff>52916</xdr:rowOff>
    </xdr:to>
    <xdr:sp macro="" textlink="">
      <xdr:nvSpPr>
        <xdr:cNvPr id="8" name="Rectangle 41"/>
        <xdr:cNvSpPr>
          <a:spLocks noChangeArrowheads="1"/>
        </xdr:cNvSpPr>
      </xdr:nvSpPr>
      <xdr:spPr bwMode="auto">
        <a:xfrm>
          <a:off x="6127749" y="8887883"/>
          <a:ext cx="3625851" cy="242358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ＭＳ ゴシック"/>
              <a:ea typeface="ＭＳ ゴシック"/>
              <a:cs typeface="+mn-cs"/>
            </a:rPr>
            <a:t>　</a:t>
          </a: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000000"/>
              </a:solidFill>
              <a:latin typeface="ＭＳ ゴシック"/>
              <a:ea typeface="ＭＳ ゴシック"/>
            </a:rPr>
            <a:t>請求書</a:t>
          </a:r>
          <a:endParaRPr lang="ja-JP" altLang="en-US" sz="1000" b="0" i="0" u="none" strike="noStrike" baseline="0">
            <a:solidFill>
              <a:srgbClr val="000000"/>
            </a:solidFill>
            <a:latin typeface="ＭＳ ゴシック"/>
            <a:ea typeface="ＭＳ ゴシック"/>
          </a:endParaRPr>
        </a:p>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公益財団法人○○協会　様</a:t>
          </a:r>
          <a:endParaRPr lang="en-US" altLang="ja-JP" sz="1000" b="0" i="0" u="none" strike="noStrike" baseline="0">
            <a:solidFill>
              <a:srgbClr val="000000"/>
            </a:solidFill>
            <a:latin typeface="ＭＳ ゴシック"/>
            <a:ea typeface="ＭＳ ゴシック"/>
          </a:endParaRPr>
        </a:p>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◇◇スポーツ店 代表</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 印</a:t>
          </a:r>
        </a:p>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000" b="0" i="0" u="sng" strike="noStrike" baseline="0">
              <a:solidFill>
                <a:srgbClr val="000000"/>
              </a:solidFill>
              <a:latin typeface="ＭＳ ゴシック"/>
              <a:ea typeface="ＭＳ ゴシック"/>
            </a:rPr>
            <a:t>金</a:t>
          </a:r>
          <a:r>
            <a:rPr lang="en-US" altLang="ja-JP" sz="1000" b="0" i="0" u="sng" strike="noStrike" baseline="0">
              <a:solidFill>
                <a:srgbClr val="000000"/>
              </a:solidFill>
              <a:latin typeface="ＭＳ ゴシック"/>
              <a:ea typeface="ＭＳ ゴシック"/>
            </a:rPr>
            <a:t>60,000</a:t>
          </a:r>
          <a:r>
            <a:rPr lang="ja-JP" altLang="en-US" sz="1000" b="0" i="0" u="sng" strike="noStrike" baseline="0">
              <a:solidFill>
                <a:srgbClr val="000000"/>
              </a:solidFill>
              <a:latin typeface="ＭＳ ゴシック"/>
              <a:ea typeface="ＭＳ ゴシック"/>
            </a:rPr>
            <a:t>円也</a:t>
          </a:r>
          <a:endParaRPr lang="ja-JP" altLang="en-US" sz="1000" b="0" i="0" u="none" strike="noStrike" baseline="0">
            <a:solidFill>
              <a:srgbClr val="000000"/>
            </a:solidFill>
            <a:latin typeface="ＭＳ ゴシック"/>
            <a:ea typeface="ＭＳ ゴシック"/>
          </a:endParaRPr>
        </a:p>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内訳</a:t>
          </a:r>
          <a:r>
            <a:rPr lang="en-US" altLang="ja-JP" sz="1000" b="0" i="0" u="none" strike="noStrike" baseline="0">
              <a:solidFill>
                <a:srgbClr val="000000"/>
              </a:solidFill>
              <a:latin typeface="ＭＳ ゴシック"/>
              <a:ea typeface="ＭＳ ゴシック"/>
            </a:rPr>
            <a:t>]</a:t>
          </a:r>
        </a:p>
        <a:p>
          <a:pPr algn="l" rtl="0">
            <a:lnSpc>
              <a:spcPts val="1100"/>
            </a:lnSpc>
            <a:defRPr sz="1000"/>
          </a:pPr>
          <a:r>
            <a:rPr lang="ja-JP" altLang="en-US" sz="1000" b="0" i="0" u="none" strike="noStrike" baseline="0">
              <a:solidFill>
                <a:srgbClr val="000000"/>
              </a:solidFill>
              <a:latin typeface="ＭＳ ゴシック"/>
              <a:ea typeface="ＭＳ ゴシック"/>
            </a:rPr>
            <a:t>　サッカーボール　</a:t>
          </a:r>
          <a:r>
            <a:rPr lang="en-US" altLang="ja-JP" sz="1000" b="0" i="0" u="none" strike="noStrike" baseline="0">
              <a:solidFill>
                <a:srgbClr val="000000"/>
              </a:solidFill>
              <a:latin typeface="ＭＳ ゴシック"/>
              <a:ea typeface="ＭＳ ゴシック"/>
            </a:rPr>
            <a:t>10</a:t>
          </a:r>
          <a:r>
            <a:rPr lang="ja-JP" altLang="en-US" sz="1000" b="0" i="0" u="none" strike="noStrike" baseline="0">
              <a:solidFill>
                <a:srgbClr val="000000"/>
              </a:solidFill>
              <a:latin typeface="ＭＳ ゴシック"/>
              <a:ea typeface="ＭＳ ゴシック"/>
            </a:rPr>
            <a:t>個 </a:t>
          </a:r>
          <a:r>
            <a:rPr lang="en-US" altLang="ja-JP" sz="1000" b="0" i="0" u="none" strike="noStrike" baseline="0">
              <a:solidFill>
                <a:srgbClr val="000000"/>
              </a:solidFill>
              <a:latin typeface="ＭＳ ゴシック"/>
              <a:ea typeface="ＭＳ ゴシック"/>
            </a:rPr>
            <a:t>× @5,000</a:t>
          </a:r>
          <a:r>
            <a:rPr lang="ja-JP" altLang="en-US" sz="1000" b="0" i="0" u="none" strike="noStrike" baseline="0">
              <a:solidFill>
                <a:srgbClr val="000000"/>
              </a:solidFill>
              <a:latin typeface="ＭＳ ゴシック"/>
              <a:ea typeface="ＭＳ ゴシック"/>
            </a:rPr>
            <a:t>円 ＝ </a:t>
          </a:r>
          <a:r>
            <a:rPr lang="en-US" altLang="ja-JP" sz="1000" b="0" i="0" u="none" strike="noStrike" baseline="0">
              <a:solidFill>
                <a:srgbClr val="000000"/>
              </a:solidFill>
              <a:latin typeface="ＭＳ ゴシック"/>
              <a:ea typeface="ＭＳ ゴシック"/>
            </a:rPr>
            <a:t>50,000</a:t>
          </a:r>
          <a:r>
            <a:rPr lang="ja-JP" altLang="en-US" sz="1000" b="0" i="0" u="none" strike="noStrike" baseline="0">
              <a:solidFill>
                <a:srgbClr val="000000"/>
              </a:solidFill>
              <a:latin typeface="ＭＳ ゴシック"/>
              <a:ea typeface="ＭＳ ゴシック"/>
            </a:rPr>
            <a:t>円</a:t>
          </a:r>
        </a:p>
        <a:p>
          <a:pPr algn="l" rtl="0">
            <a:lnSpc>
              <a:spcPts val="1200"/>
            </a:lnSpc>
            <a:defRPr sz="1000"/>
          </a:pPr>
          <a:r>
            <a:rPr lang="ja-JP" altLang="en-US" sz="1000" b="0" i="0" u="none" strike="noStrike" baseline="0">
              <a:solidFill>
                <a:srgbClr val="000000"/>
              </a:solidFill>
              <a:latin typeface="ＭＳ ゴシック"/>
              <a:ea typeface="ＭＳ ゴシック"/>
            </a:rPr>
            <a:t>　カラーコーン　　</a:t>
          </a:r>
          <a:r>
            <a:rPr lang="en-US" altLang="ja-JP" sz="1000" b="0" i="0" u="none" strike="noStrike" baseline="0">
              <a:solidFill>
                <a:srgbClr val="000000"/>
              </a:solidFill>
              <a:latin typeface="ＭＳ ゴシック"/>
              <a:ea typeface="ＭＳ ゴシック"/>
            </a:rPr>
            <a:t>10</a:t>
          </a:r>
          <a:r>
            <a:rPr lang="ja-JP" altLang="en-US" sz="1000" b="0" i="0" u="none" strike="noStrike" baseline="0">
              <a:solidFill>
                <a:srgbClr val="000000"/>
              </a:solidFill>
              <a:latin typeface="ＭＳ ゴシック"/>
              <a:ea typeface="ＭＳ ゴシック"/>
            </a:rPr>
            <a:t>個 </a:t>
          </a:r>
          <a:r>
            <a:rPr lang="en-US" altLang="ja-JP" sz="1000" b="0" i="0" u="none" strike="noStrike" baseline="0">
              <a:solidFill>
                <a:srgbClr val="000000"/>
              </a:solidFill>
              <a:latin typeface="ＭＳ ゴシック"/>
              <a:ea typeface="ＭＳ ゴシック"/>
            </a:rPr>
            <a:t>× @1,000</a:t>
          </a:r>
          <a:r>
            <a:rPr lang="ja-JP" altLang="en-US" sz="1000" b="0" i="0" u="none" strike="noStrike" baseline="0">
              <a:solidFill>
                <a:srgbClr val="000000"/>
              </a:solidFill>
              <a:latin typeface="ＭＳ ゴシック"/>
              <a:ea typeface="ＭＳ ゴシック"/>
            </a:rPr>
            <a:t>円 ＝ </a:t>
          </a:r>
          <a:r>
            <a:rPr lang="en-US" altLang="ja-JP" sz="1000" b="0" i="0" u="none" strike="noStrike" baseline="0">
              <a:solidFill>
                <a:srgbClr val="000000"/>
              </a:solidFill>
              <a:latin typeface="ＭＳ ゴシック"/>
              <a:ea typeface="ＭＳ ゴシック"/>
            </a:rPr>
            <a:t>10,000</a:t>
          </a:r>
          <a:r>
            <a:rPr lang="ja-JP" altLang="en-US" sz="1000" b="0" i="0" u="none" strike="noStrike" baseline="0">
              <a:solidFill>
                <a:srgbClr val="000000"/>
              </a:solidFill>
              <a:latin typeface="ＭＳ ゴシック"/>
              <a:ea typeface="ＭＳ ゴシック"/>
            </a:rPr>
            <a:t>円</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2</xdr:col>
      <xdr:colOff>169334</xdr:colOff>
      <xdr:row>25</xdr:row>
      <xdr:rowOff>317501</xdr:rowOff>
    </xdr:from>
    <xdr:to>
      <xdr:col>11</xdr:col>
      <xdr:colOff>600075</xdr:colOff>
      <xdr:row>34</xdr:row>
      <xdr:rowOff>85724</xdr:rowOff>
    </xdr:to>
    <xdr:sp macro="" textlink="">
      <xdr:nvSpPr>
        <xdr:cNvPr id="9" name="Rectangle 37"/>
        <xdr:cNvSpPr>
          <a:spLocks noChangeArrowheads="1"/>
        </xdr:cNvSpPr>
      </xdr:nvSpPr>
      <xdr:spPr bwMode="auto">
        <a:xfrm>
          <a:off x="540809" y="8909051"/>
          <a:ext cx="4250266" cy="319722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200" b="0" i="0" u="none" strike="noStrike" baseline="0">
              <a:solidFill>
                <a:srgbClr val="000000"/>
              </a:solidFill>
              <a:latin typeface="ＭＳ ゴシック"/>
              <a:ea typeface="ＭＳ ゴシック"/>
              <a:cs typeface="+mn-cs"/>
            </a:rPr>
            <a:t>　</a:t>
          </a:r>
          <a:endParaRPr lang="en-US" altLang="ja-JP" sz="1200" b="0" i="0" u="none" strike="noStrike" baseline="0">
            <a:solidFill>
              <a:srgbClr val="000000"/>
            </a:solidFill>
            <a:latin typeface="ＭＳ ゴシック"/>
            <a:ea typeface="ＭＳ ゴシック"/>
            <a:cs typeface="+mn-cs"/>
          </a:endParaRPr>
        </a:p>
        <a:p>
          <a:pPr algn="ctr" rtl="0">
            <a:lnSpc>
              <a:spcPts val="1200"/>
            </a:lnSpc>
            <a:defRPr sz="1000"/>
          </a:pPr>
          <a:r>
            <a:rPr lang="ja-JP" altLang="en-US" sz="1000" b="1" i="0" u="none" strike="noStrike" baseline="0">
              <a:solidFill>
                <a:srgbClr val="000000"/>
              </a:solidFill>
              <a:latin typeface="ＭＳ ゴシック"/>
              <a:ea typeface="ＭＳ ゴシック"/>
            </a:rPr>
            <a:t>支給明細書</a:t>
          </a: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l" rtl="0">
            <a:lnSpc>
              <a:spcPts val="1200"/>
            </a:lnSpc>
            <a:defRPr sz="1000"/>
          </a:pPr>
          <a:r>
            <a:rPr lang="ja-JP" altLang="en-US" sz="1000" b="0" i="0" u="none" strike="noStrike" baseline="0">
              <a:solidFill>
                <a:srgbClr val="000000"/>
              </a:solidFill>
              <a:latin typeface="ＭＳ ゴシック"/>
              <a:ea typeface="ＭＳ ゴシック"/>
            </a:rPr>
            <a:t>　基金一郎　様</a:t>
          </a:r>
        </a:p>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ctr" rtl="0">
            <a:lnSpc>
              <a:spcPts val="1200"/>
            </a:lnSpc>
            <a:defRPr sz="1000"/>
          </a:pPr>
          <a:r>
            <a:rPr lang="ja-JP" altLang="en-US" sz="1000" b="0" i="0" u="sng" strike="noStrike" baseline="0">
              <a:solidFill>
                <a:srgbClr val="000000"/>
              </a:solidFill>
              <a:latin typeface="ＭＳ ゴシック"/>
              <a:ea typeface="ＭＳ ゴシック"/>
            </a:rPr>
            <a:t>金</a:t>
          </a:r>
          <a:r>
            <a:rPr lang="en-US" altLang="ja-JP" sz="1000" b="0" i="0" u="sng" strike="noStrike" baseline="0">
              <a:solidFill>
                <a:srgbClr val="000000"/>
              </a:solidFill>
              <a:latin typeface="ＭＳ ゴシック"/>
              <a:ea typeface="ＭＳ ゴシック"/>
            </a:rPr>
            <a:t>94,280</a:t>
          </a:r>
          <a:r>
            <a:rPr lang="ja-JP" altLang="en-US" sz="1000" b="0" i="0" u="sng" strike="noStrike" baseline="0">
              <a:solidFill>
                <a:srgbClr val="000000"/>
              </a:solidFill>
              <a:latin typeface="ＭＳ ゴシック"/>
              <a:ea typeface="ＭＳ ゴシック"/>
            </a:rPr>
            <a:t>円也</a:t>
          </a: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ctr" rtl="0">
            <a:lnSpc>
              <a:spcPts val="1200"/>
            </a:lnSpc>
            <a:defRPr sz="1000"/>
          </a:pPr>
          <a:r>
            <a:rPr lang="ja-JP" altLang="en-US" sz="1000" b="0" i="0" u="none" strike="noStrike" baseline="0">
              <a:solidFill>
                <a:srgbClr val="000000"/>
              </a:solidFill>
              <a:latin typeface="ＭＳ ゴシック"/>
              <a:ea typeface="ＭＳ ゴシック"/>
            </a:rPr>
            <a:t>但し、○○大会謝金・旅費（令和〇年〇月分）として</a:t>
          </a:r>
        </a:p>
        <a:p>
          <a:pPr rtl="0" fontAlgn="base"/>
          <a:endParaRPr lang="ja-JP" altLang="ja-JP" sz="1000" b="0" i="0" baseline="0">
            <a:latin typeface="+mn-lt"/>
            <a:ea typeface="+mn-ea"/>
            <a:cs typeface="+mn-cs"/>
          </a:endParaRPr>
        </a:p>
        <a:p>
          <a:pPr rtl="0">
            <a:lnSpc>
              <a:spcPts val="1200"/>
            </a:lnSpc>
          </a:pPr>
          <a:r>
            <a:rPr lang="ja-JP" altLang="ja-JP" sz="1000" b="0" i="0" baseline="0">
              <a:latin typeface="+mn-lt"/>
              <a:ea typeface="+mn-ea"/>
              <a:cs typeface="+mn-cs"/>
            </a:rPr>
            <a:t>　</a:t>
          </a:r>
          <a:r>
            <a:rPr lang="en-US" altLang="ja-JP" sz="1000" b="0" i="0" baseline="0">
              <a:latin typeface="+mn-lt"/>
              <a:ea typeface="+mn-ea"/>
              <a:cs typeface="+mn-cs"/>
            </a:rPr>
            <a:t>[</a:t>
          </a:r>
          <a:r>
            <a:rPr lang="ja-JP" altLang="ja-JP" sz="1000" b="0" i="0" baseline="0">
              <a:latin typeface="+mn-lt"/>
              <a:ea typeface="+mn-ea"/>
              <a:cs typeface="+mn-cs"/>
            </a:rPr>
            <a:t>内訳</a:t>
          </a:r>
          <a:r>
            <a:rPr lang="en-US" altLang="ja-JP" sz="1000" b="0" i="0" baseline="0">
              <a:latin typeface="+mn-lt"/>
              <a:ea typeface="+mn-ea"/>
              <a:cs typeface="+mn-cs"/>
            </a:rPr>
            <a:t>]</a:t>
          </a:r>
          <a:endParaRPr lang="ja-JP" altLang="ja-JP" sz="1000"/>
        </a:p>
        <a:p>
          <a:pPr rtl="0">
            <a:lnSpc>
              <a:spcPts val="1200"/>
            </a:lnSpc>
          </a:pPr>
          <a:r>
            <a:rPr lang="ja-JP" altLang="ja-JP" sz="1000" b="0" i="0" baseline="0">
              <a:latin typeface="+mn-lt"/>
              <a:ea typeface="+mn-ea"/>
              <a:cs typeface="+mn-cs"/>
            </a:rPr>
            <a:t>　　</a:t>
          </a:r>
          <a:r>
            <a:rPr lang="ja-JP" altLang="en-US" sz="1000" b="0" i="0" baseline="0">
              <a:latin typeface="+mn-lt"/>
              <a:ea typeface="+mn-ea"/>
              <a:cs typeface="+mn-cs"/>
            </a:rPr>
            <a:t>　</a:t>
          </a:r>
          <a:r>
            <a:rPr lang="en-US" altLang="ja-JP" sz="1000" b="0" i="0" baseline="0">
              <a:latin typeface="+mn-lt"/>
              <a:ea typeface="+mn-ea"/>
              <a:cs typeface="+mn-cs"/>
            </a:rPr>
            <a:t>4</a:t>
          </a:r>
          <a:r>
            <a:rPr lang="ja-JP" altLang="en-US" sz="1000" b="0" i="0" baseline="0">
              <a:latin typeface="+mn-lt"/>
              <a:ea typeface="+mn-ea"/>
              <a:cs typeface="+mn-cs"/>
            </a:rPr>
            <a:t>月</a:t>
          </a:r>
          <a:r>
            <a:rPr lang="en-US" altLang="ja-JP" sz="1000" b="0" i="0" baseline="0">
              <a:latin typeface="+mn-lt"/>
              <a:ea typeface="+mn-ea"/>
              <a:cs typeface="+mn-cs"/>
            </a:rPr>
            <a:t>12</a:t>
          </a:r>
          <a:r>
            <a:rPr lang="ja-JP" altLang="en-US" sz="1000" b="0" i="0" baseline="0">
              <a:latin typeface="+mn-lt"/>
              <a:ea typeface="+mn-ea"/>
              <a:cs typeface="+mn-cs"/>
            </a:rPr>
            <a:t>日   計</a:t>
          </a:r>
          <a:r>
            <a:rPr lang="en-US" altLang="ja-JP" sz="1000" b="0" i="0" baseline="0">
              <a:latin typeface="+mn-lt"/>
              <a:ea typeface="+mn-ea"/>
              <a:cs typeface="+mn-cs"/>
            </a:rPr>
            <a:t>1</a:t>
          </a:r>
          <a:r>
            <a:rPr lang="ja-JP" altLang="en-US" sz="1000" b="0" i="0" baseline="0">
              <a:latin typeface="+mn-lt"/>
              <a:ea typeface="+mn-ea"/>
              <a:cs typeface="+mn-cs"/>
            </a:rPr>
            <a:t>回</a:t>
          </a:r>
        </a:p>
        <a:p>
          <a:pPr rtl="0">
            <a:lnSpc>
              <a:spcPts val="1200"/>
            </a:lnSpc>
          </a:pPr>
          <a:r>
            <a:rPr lang="ja-JP" altLang="en-US" sz="1000" b="0" i="0" baseline="0">
              <a:latin typeface="+mn-lt"/>
              <a:ea typeface="+mn-ea"/>
              <a:cs typeface="+mn-cs"/>
            </a:rPr>
            <a:t>　　　謝金　</a:t>
          </a:r>
          <a:r>
            <a:rPr lang="en-US" altLang="ja-JP" sz="1000" b="0" i="0" baseline="0">
              <a:latin typeface="+mn-lt"/>
              <a:ea typeface="+mn-ea"/>
              <a:cs typeface="+mn-cs"/>
            </a:rPr>
            <a:t>@50,000</a:t>
          </a:r>
          <a:r>
            <a:rPr lang="ja-JP" altLang="en-US" sz="1000" b="0" i="0" baseline="0">
              <a:latin typeface="+mn-lt"/>
              <a:ea typeface="+mn-ea"/>
              <a:cs typeface="+mn-cs"/>
            </a:rPr>
            <a:t>円 </a:t>
          </a:r>
          <a:r>
            <a:rPr lang="en-US" altLang="ja-JP" sz="1000" b="0" i="0" baseline="0">
              <a:latin typeface="+mn-lt"/>
              <a:ea typeface="+mn-ea"/>
              <a:cs typeface="+mn-cs"/>
            </a:rPr>
            <a:t>×2</a:t>
          </a:r>
          <a:r>
            <a:rPr lang="ja-JP" altLang="en-US" sz="1000" b="0" i="0" baseline="0">
              <a:latin typeface="+mn-lt"/>
              <a:ea typeface="+mn-ea"/>
              <a:cs typeface="+mn-cs"/>
            </a:rPr>
            <a:t>時間  ＝  </a:t>
          </a:r>
          <a:r>
            <a:rPr lang="en-US" altLang="ja-JP" sz="1000" b="0" i="0" baseline="0">
              <a:latin typeface="+mn-lt"/>
              <a:ea typeface="+mn-ea"/>
              <a:cs typeface="+mn-cs"/>
            </a:rPr>
            <a:t>100,000</a:t>
          </a:r>
          <a:r>
            <a:rPr lang="ja-JP" altLang="en-US" sz="1000" b="0" i="0" baseline="0">
              <a:latin typeface="+mn-lt"/>
              <a:ea typeface="+mn-ea"/>
              <a:cs typeface="+mn-cs"/>
            </a:rPr>
            <a:t>円</a:t>
          </a:r>
        </a:p>
        <a:p>
          <a:pPr rtl="0">
            <a:lnSpc>
              <a:spcPts val="1200"/>
            </a:lnSpc>
          </a:pPr>
          <a:r>
            <a:rPr lang="ja-JP" altLang="en-US" sz="1000" b="0" i="0" baseline="0">
              <a:latin typeface="+mn-lt"/>
              <a:ea typeface="+mn-ea"/>
              <a:cs typeface="+mn-cs"/>
            </a:rPr>
            <a:t>         旅費　</a:t>
          </a:r>
          <a:r>
            <a:rPr lang="en-US" altLang="ja-JP" sz="1000" b="0" i="0" baseline="0">
              <a:latin typeface="+mn-lt"/>
              <a:ea typeface="+mn-ea"/>
              <a:cs typeface="+mn-cs"/>
            </a:rPr>
            <a:t>@5,000</a:t>
          </a:r>
          <a:r>
            <a:rPr lang="ja-JP" altLang="en-US" sz="1000" b="0" i="0" baseline="0">
              <a:latin typeface="+mn-lt"/>
              <a:ea typeface="+mn-ea"/>
              <a:cs typeface="+mn-cs"/>
            </a:rPr>
            <a:t>円</a:t>
          </a:r>
          <a:r>
            <a:rPr lang="en-US" altLang="ja-JP" sz="1000" b="0" i="0" baseline="0">
              <a:latin typeface="+mn-lt"/>
              <a:ea typeface="+mn-ea"/>
              <a:cs typeface="+mn-cs"/>
            </a:rPr>
            <a:t>×1</a:t>
          </a:r>
          <a:r>
            <a:rPr lang="ja-JP" altLang="en-US" sz="1000" b="0" i="0" baseline="0">
              <a:latin typeface="+mn-lt"/>
              <a:ea typeface="+mn-ea"/>
              <a:cs typeface="+mn-cs"/>
            </a:rPr>
            <a:t>回　＝   </a:t>
          </a:r>
          <a:r>
            <a:rPr lang="en-US" altLang="ja-JP" sz="1000" b="0" i="0" baseline="0">
              <a:latin typeface="+mn-lt"/>
              <a:ea typeface="+mn-ea"/>
              <a:cs typeface="+mn-cs"/>
            </a:rPr>
            <a:t>5,000</a:t>
          </a:r>
          <a:r>
            <a:rPr lang="ja-JP" altLang="en-US" sz="1000" b="0" i="0" baseline="0">
              <a:latin typeface="+mn-lt"/>
              <a:ea typeface="+mn-ea"/>
              <a:cs typeface="+mn-cs"/>
            </a:rPr>
            <a:t>円</a:t>
          </a:r>
        </a:p>
        <a:p>
          <a:pPr rtl="0">
            <a:lnSpc>
              <a:spcPts val="1200"/>
            </a:lnSpc>
          </a:pPr>
          <a:r>
            <a:rPr lang="ja-JP" altLang="en-US" sz="1000" b="0" i="0" baseline="0">
              <a:latin typeface="+mn-lt"/>
              <a:ea typeface="+mn-ea"/>
              <a:cs typeface="+mn-cs"/>
            </a:rPr>
            <a:t>         支給額合計 </a:t>
          </a:r>
          <a:r>
            <a:rPr lang="en-US" altLang="ja-JP" sz="1000" b="0" i="0" baseline="0">
              <a:latin typeface="+mn-lt"/>
              <a:ea typeface="+mn-ea"/>
              <a:cs typeface="+mn-cs"/>
            </a:rPr>
            <a:t>105,000</a:t>
          </a:r>
          <a:r>
            <a:rPr lang="ja-JP" altLang="en-US" sz="1000" b="0" i="0" baseline="0">
              <a:latin typeface="+mn-lt"/>
              <a:ea typeface="+mn-ea"/>
              <a:cs typeface="+mn-cs"/>
            </a:rPr>
            <a:t>円     源泉徴収税（</a:t>
          </a:r>
          <a:r>
            <a:rPr lang="en-US" altLang="ja-JP" sz="1000" b="0" i="0" baseline="0">
              <a:latin typeface="+mn-lt"/>
              <a:ea typeface="+mn-ea"/>
              <a:cs typeface="+mn-cs"/>
            </a:rPr>
            <a:t>10.21</a:t>
          </a:r>
          <a:r>
            <a:rPr lang="ja-JP" altLang="en-US" sz="1000" b="0" i="0" baseline="0">
              <a:latin typeface="+mn-lt"/>
              <a:ea typeface="+mn-ea"/>
              <a:cs typeface="+mn-cs"/>
            </a:rPr>
            <a:t>％）   △</a:t>
          </a:r>
          <a:r>
            <a:rPr lang="en-US" altLang="ja-JP" sz="1000" b="0" i="0" baseline="0">
              <a:latin typeface="+mn-lt"/>
              <a:ea typeface="+mn-ea"/>
              <a:cs typeface="+mn-cs"/>
            </a:rPr>
            <a:t>10,720</a:t>
          </a:r>
          <a:r>
            <a:rPr lang="ja-JP" altLang="en-US" sz="1000" b="0" i="0" baseline="0">
              <a:latin typeface="+mn-lt"/>
              <a:ea typeface="+mn-ea"/>
              <a:cs typeface="+mn-cs"/>
            </a:rPr>
            <a:t>円</a:t>
          </a:r>
        </a:p>
        <a:p>
          <a:pPr rtl="0">
            <a:lnSpc>
              <a:spcPts val="1200"/>
            </a:lnSpc>
          </a:pPr>
          <a:r>
            <a:rPr lang="ja-JP" altLang="en-US" sz="1000" b="0" i="0" baseline="0">
              <a:latin typeface="+mn-lt"/>
              <a:ea typeface="+mn-ea"/>
              <a:cs typeface="+mn-cs"/>
            </a:rPr>
            <a:t>         差引支給額　</a:t>
          </a:r>
          <a:r>
            <a:rPr lang="en-US" altLang="ja-JP" sz="1000" b="0" i="0" baseline="0">
              <a:latin typeface="+mn-lt"/>
              <a:ea typeface="+mn-ea"/>
              <a:cs typeface="+mn-cs"/>
            </a:rPr>
            <a:t>94,280</a:t>
          </a:r>
          <a:r>
            <a:rPr lang="ja-JP" altLang="en-US" sz="1000" b="0" i="0" baseline="0">
              <a:latin typeface="+mn-lt"/>
              <a:ea typeface="+mn-ea"/>
              <a:cs typeface="+mn-cs"/>
            </a:rPr>
            <a:t>円</a:t>
          </a:r>
          <a:endParaRPr lang="en-US" altLang="ja-JP" sz="1000" b="0" i="0" baseline="0">
            <a:latin typeface="+mn-lt"/>
            <a:ea typeface="+mn-ea"/>
            <a:cs typeface="+mn-cs"/>
          </a:endParaRPr>
        </a:p>
        <a:p>
          <a:pPr rtl="0"/>
          <a:endParaRPr lang="en-US" altLang="ja-JP" sz="1000" b="0" i="0" baseline="0">
            <a:latin typeface="+mn-lt"/>
            <a:ea typeface="+mn-ea"/>
            <a:cs typeface="+mn-cs"/>
          </a:endParaRPr>
        </a:p>
        <a:p>
          <a:pPr rtl="0">
            <a:lnSpc>
              <a:spcPts val="1200"/>
            </a:lnSpc>
          </a:pPr>
          <a:r>
            <a:rPr lang="ja-JP" altLang="en-US" sz="1000" b="0" i="0" baseline="0">
              <a:latin typeface="+mn-lt"/>
              <a:ea typeface="+mn-ea"/>
              <a:cs typeface="+mn-cs"/>
            </a:rPr>
            <a:t>　令和</a:t>
          </a:r>
          <a:r>
            <a:rPr lang="ja-JP" altLang="en-US" sz="1000" b="0" i="0" baseline="0">
              <a:solidFill>
                <a:schemeClr val="tx1"/>
              </a:solidFill>
              <a:latin typeface="+mn-lt"/>
              <a:ea typeface="+mn-ea"/>
              <a:cs typeface="+mn-cs"/>
            </a:rPr>
            <a:t>〇</a:t>
          </a:r>
          <a:r>
            <a:rPr lang="ja-JP" altLang="en-US" sz="1000" b="0" i="0" baseline="0">
              <a:latin typeface="+mn-lt"/>
              <a:ea typeface="+mn-ea"/>
              <a:cs typeface="+mn-cs"/>
            </a:rPr>
            <a:t>年〇月〇日　指定口座に振り込みました</a:t>
          </a:r>
          <a:endParaRPr lang="en-US" altLang="ja-JP" sz="1000" b="0" i="0" baseline="0">
            <a:latin typeface="+mn-lt"/>
            <a:ea typeface="+mn-ea"/>
            <a:cs typeface="+mn-cs"/>
          </a:endParaRPr>
        </a:p>
        <a:p>
          <a:pPr rtl="0"/>
          <a:r>
            <a:rPr lang="ja-JP" altLang="en-US" sz="1000"/>
            <a:t>　　　　　　　　　　　　　　　　　　　　　　　　　　　　　　公益</a:t>
          </a:r>
          <a:r>
            <a:rPr lang="ja-JP" altLang="ja-JP" sz="1000" b="0" i="0" baseline="0">
              <a:latin typeface="+mn-lt"/>
              <a:ea typeface="+mn-ea"/>
              <a:cs typeface="+mn-cs"/>
            </a:rPr>
            <a:t>財団法人</a:t>
          </a:r>
          <a:r>
            <a:rPr lang="ja-JP" altLang="en-US" sz="1000" b="0" i="0" baseline="0">
              <a:latin typeface="+mn-lt"/>
              <a:ea typeface="+mn-ea"/>
              <a:cs typeface="+mn-cs"/>
            </a:rPr>
            <a:t>○○</a:t>
          </a:r>
          <a:r>
            <a:rPr lang="ja-JP" altLang="ja-JP" sz="1000" b="0" i="0" baseline="0">
              <a:latin typeface="+mn-lt"/>
              <a:ea typeface="+mn-ea"/>
              <a:cs typeface="+mn-cs"/>
            </a:rPr>
            <a:t>協会</a:t>
          </a:r>
          <a:endParaRPr lang="ja-JP" altLang="ja-JP" sz="1000"/>
        </a:p>
      </xdr:txBody>
    </xdr:sp>
    <xdr:clientData/>
  </xdr:twoCellAnchor>
  <xdr:twoCellAnchor>
    <xdr:from>
      <xdr:col>2</xdr:col>
      <xdr:colOff>169332</xdr:colOff>
      <xdr:row>34</xdr:row>
      <xdr:rowOff>201082</xdr:rowOff>
    </xdr:from>
    <xdr:to>
      <xdr:col>11</xdr:col>
      <xdr:colOff>609600</xdr:colOff>
      <xdr:row>39</xdr:row>
      <xdr:rowOff>247649</xdr:rowOff>
    </xdr:to>
    <xdr:sp macro="" textlink="">
      <xdr:nvSpPr>
        <xdr:cNvPr id="10" name="Rectangle 46"/>
        <xdr:cNvSpPr>
          <a:spLocks noChangeArrowheads="1"/>
        </xdr:cNvSpPr>
      </xdr:nvSpPr>
      <xdr:spPr bwMode="auto">
        <a:xfrm>
          <a:off x="540807" y="12221632"/>
          <a:ext cx="4259793" cy="1951567"/>
        </a:xfrm>
        <a:prstGeom prst="rect">
          <a:avLst/>
        </a:prstGeom>
        <a:solidFill>
          <a:srgbClr val="FFFFFF"/>
        </a:solidFill>
        <a:ln w="9525" algn="ctr">
          <a:solidFill>
            <a:srgbClr val="000000"/>
          </a:solidFill>
          <a:miter lim="800000"/>
          <a:headEnd/>
          <a:tailEnd/>
        </a:ln>
        <a:effec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l" rtl="0">
            <a:lnSpc>
              <a:spcPts val="1100"/>
            </a:lnSpc>
            <a:defRPr sz="1000"/>
          </a:pPr>
          <a:r>
            <a:rPr lang="ja-JP" altLang="en-US" sz="1000" b="0" i="0" u="none" strike="noStrike" baseline="0">
              <a:solidFill>
                <a:srgbClr val="000000"/>
              </a:solidFill>
              <a:latin typeface="ＭＳ ゴシック"/>
              <a:ea typeface="ＭＳ ゴシック"/>
            </a:rPr>
            <a:t>　　　　　　　　　銀行振込依頼書（お客様控え）</a:t>
          </a:r>
        </a:p>
        <a:p>
          <a:pPr algn="l" rtl="0">
            <a:lnSpc>
              <a:spcPts val="1200"/>
            </a:lnSpc>
            <a:defRPr sz="1000"/>
          </a:pP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依 頼 人　公益</a:t>
          </a:r>
          <a:r>
            <a:rPr lang="ja-JP" altLang="ja-JP" sz="1000" b="0" i="0" baseline="0">
              <a:latin typeface="+mn-lt"/>
              <a:ea typeface="+mn-ea"/>
              <a:cs typeface="+mn-cs"/>
            </a:rPr>
            <a:t>財団法人</a:t>
          </a:r>
          <a:r>
            <a:rPr lang="ja-JP" altLang="en-US" sz="1000" b="0" i="0" baseline="0">
              <a:latin typeface="+mn-lt"/>
              <a:ea typeface="+mn-ea"/>
              <a:cs typeface="+mn-cs"/>
            </a:rPr>
            <a:t>○○</a:t>
          </a:r>
          <a:r>
            <a:rPr lang="ja-JP" altLang="ja-JP" sz="1000" b="0" i="0" baseline="0">
              <a:latin typeface="+mn-lt"/>
              <a:ea typeface="+mn-ea"/>
              <a:cs typeface="+mn-cs"/>
            </a:rPr>
            <a:t>協会</a:t>
          </a:r>
          <a:r>
            <a:rPr lang="ja-JP" altLang="en-US" sz="1000" b="0" i="0" u="none" strike="noStrike" baseline="0">
              <a:solidFill>
                <a:srgbClr val="000000"/>
              </a:solidFill>
              <a:latin typeface="ＭＳ ゴシック"/>
              <a:ea typeface="ＭＳ ゴシック"/>
            </a:rPr>
            <a:t>様</a:t>
          </a:r>
          <a:endParaRPr lang="en-US" altLang="ja-JP" sz="1000" b="0" i="0" u="none" strike="noStrike" baseline="0">
            <a:solidFill>
              <a:srgbClr val="000000"/>
            </a:solidFill>
            <a:latin typeface="ＭＳ ゴシック"/>
            <a:ea typeface="ＭＳ ゴシック"/>
          </a:endParaRPr>
        </a:p>
        <a:p>
          <a:pPr algn="l" rtl="0">
            <a:lnSpc>
              <a:spcPts val="1100"/>
            </a:lnSpc>
            <a:defRPr sz="1000"/>
          </a:pP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振 込 先　○○銀行</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支店</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口座番号　・・・・</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お受取人　基金一郎</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金　　額　</a:t>
          </a:r>
          <a:r>
            <a:rPr lang="en-US" altLang="ja-JP" sz="1000" b="0" i="0" u="none" strike="noStrike" baseline="0">
              <a:solidFill>
                <a:srgbClr val="000000"/>
              </a:solidFill>
              <a:latin typeface="ＭＳ ゴシック"/>
              <a:ea typeface="ＭＳ ゴシック"/>
            </a:rPr>
            <a:t>94,280</a:t>
          </a:r>
          <a:r>
            <a:rPr lang="ja-JP" altLang="en-US" sz="1000" b="0" i="0" u="none" strike="noStrike" baseline="0">
              <a:solidFill>
                <a:srgbClr val="000000"/>
              </a:solidFill>
              <a:latin typeface="ＭＳ ゴシック"/>
              <a:ea typeface="ＭＳ ゴシック"/>
            </a:rPr>
            <a:t>円</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手 数 料　   </a:t>
          </a:r>
          <a:r>
            <a:rPr lang="en-US" altLang="ja-JP" sz="1000" b="0" i="0" u="none" strike="noStrike" baseline="0">
              <a:solidFill>
                <a:srgbClr val="000000"/>
              </a:solidFill>
              <a:latin typeface="ＭＳ ゴシック"/>
              <a:ea typeface="ＭＳ ゴシック"/>
            </a:rPr>
            <a:t>324</a:t>
          </a:r>
          <a:r>
            <a:rPr lang="ja-JP" altLang="en-US" sz="1000" b="0" i="0" u="none" strike="noStrike" baseline="0">
              <a:solidFill>
                <a:srgbClr val="000000"/>
              </a:solidFill>
              <a:latin typeface="ＭＳ ゴシック"/>
              <a:ea typeface="ＭＳ ゴシック"/>
            </a:rPr>
            <a:t>円</a:t>
          </a:r>
        </a:p>
      </xdr:txBody>
    </xdr:sp>
    <xdr:clientData/>
  </xdr:twoCellAnchor>
  <xdr:twoCellAnchor>
    <xdr:from>
      <xdr:col>0</xdr:col>
      <xdr:colOff>258233</xdr:colOff>
      <xdr:row>24</xdr:row>
      <xdr:rowOff>120650</xdr:rowOff>
    </xdr:from>
    <xdr:to>
      <xdr:col>2</xdr:col>
      <xdr:colOff>74083</xdr:colOff>
      <xdr:row>24</xdr:row>
      <xdr:rowOff>395816</xdr:rowOff>
    </xdr:to>
    <xdr:sp macro="" textlink="">
      <xdr:nvSpPr>
        <xdr:cNvPr id="17" name="正方形/長方形 16"/>
        <xdr:cNvSpPr/>
      </xdr:nvSpPr>
      <xdr:spPr>
        <a:xfrm>
          <a:off x="258233" y="8140700"/>
          <a:ext cx="177800" cy="25611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1</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17</xdr:col>
      <xdr:colOff>141817</xdr:colOff>
      <xdr:row>24</xdr:row>
      <xdr:rowOff>79374</xdr:rowOff>
    </xdr:from>
    <xdr:to>
      <xdr:col>17</xdr:col>
      <xdr:colOff>342901</xdr:colOff>
      <xdr:row>24</xdr:row>
      <xdr:rowOff>354542</xdr:rowOff>
    </xdr:to>
    <xdr:sp macro="" textlink="">
      <xdr:nvSpPr>
        <xdr:cNvPr id="18" name="正方形/長方形 17"/>
        <xdr:cNvSpPr/>
      </xdr:nvSpPr>
      <xdr:spPr>
        <a:xfrm>
          <a:off x="5856817" y="8289924"/>
          <a:ext cx="201084" cy="27516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2</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8</xdr:col>
      <xdr:colOff>1126070</xdr:colOff>
      <xdr:row>24</xdr:row>
      <xdr:rowOff>69851</xdr:rowOff>
    </xdr:from>
    <xdr:to>
      <xdr:col>11</xdr:col>
      <xdr:colOff>638645</xdr:colOff>
      <xdr:row>25</xdr:row>
      <xdr:rowOff>30851</xdr:rowOff>
    </xdr:to>
    <xdr:sp macro="" textlink="">
      <xdr:nvSpPr>
        <xdr:cNvPr id="20" name="円/楕円 19"/>
        <xdr:cNvSpPr/>
      </xdr:nvSpPr>
      <xdr:spPr>
        <a:xfrm>
          <a:off x="3821645" y="8280401"/>
          <a:ext cx="1008000" cy="342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314325</xdr:colOff>
      <xdr:row>24</xdr:row>
      <xdr:rowOff>76200</xdr:rowOff>
    </xdr:from>
    <xdr:to>
      <xdr:col>32</xdr:col>
      <xdr:colOff>257175</xdr:colOff>
      <xdr:row>25</xdr:row>
      <xdr:rowOff>19200</xdr:rowOff>
    </xdr:to>
    <xdr:sp macro="" textlink="">
      <xdr:nvSpPr>
        <xdr:cNvPr id="21" name="円/楕円 20"/>
        <xdr:cNvSpPr/>
      </xdr:nvSpPr>
      <xdr:spPr>
        <a:xfrm>
          <a:off x="9144000" y="8286750"/>
          <a:ext cx="771525" cy="324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190500</xdr:colOff>
      <xdr:row>7</xdr:row>
      <xdr:rowOff>380999</xdr:rowOff>
    </xdr:from>
    <xdr:to>
      <xdr:col>8</xdr:col>
      <xdr:colOff>1362075</xdr:colOff>
      <xdr:row>24</xdr:row>
      <xdr:rowOff>0</xdr:rowOff>
    </xdr:to>
    <xdr:cxnSp macro="">
      <xdr:nvCxnSpPr>
        <xdr:cNvPr id="23" name="直線矢印コネクタ 22"/>
        <xdr:cNvCxnSpPr/>
      </xdr:nvCxnSpPr>
      <xdr:spPr>
        <a:xfrm>
          <a:off x="561975" y="2114549"/>
          <a:ext cx="3495675" cy="609600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11642</xdr:colOff>
      <xdr:row>7</xdr:row>
      <xdr:rowOff>37041</xdr:rowOff>
    </xdr:from>
    <xdr:to>
      <xdr:col>2</xdr:col>
      <xdr:colOff>159809</xdr:colOff>
      <xdr:row>7</xdr:row>
      <xdr:rowOff>333375</xdr:rowOff>
    </xdr:to>
    <xdr:sp macro="" textlink="">
      <xdr:nvSpPr>
        <xdr:cNvPr id="24" name="正方形/長方形 23"/>
        <xdr:cNvSpPr/>
      </xdr:nvSpPr>
      <xdr:spPr>
        <a:xfrm>
          <a:off x="325967" y="1770591"/>
          <a:ext cx="205317" cy="29633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1</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xdr:col>
      <xdr:colOff>20109</xdr:colOff>
      <xdr:row>10</xdr:row>
      <xdr:rowOff>233891</xdr:rowOff>
    </xdr:from>
    <xdr:to>
      <xdr:col>2</xdr:col>
      <xdr:colOff>168276</xdr:colOff>
      <xdr:row>11</xdr:row>
      <xdr:rowOff>149225</xdr:rowOff>
    </xdr:to>
    <xdr:sp macro="" textlink="">
      <xdr:nvSpPr>
        <xdr:cNvPr id="25" name="正方形/長方形 24"/>
        <xdr:cNvSpPr/>
      </xdr:nvSpPr>
      <xdr:spPr>
        <a:xfrm>
          <a:off x="334434" y="3110441"/>
          <a:ext cx="205317" cy="29633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2</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8</xdr:col>
      <xdr:colOff>866005</xdr:colOff>
      <xdr:row>24</xdr:row>
      <xdr:rowOff>315396</xdr:rowOff>
    </xdr:from>
    <xdr:to>
      <xdr:col>8</xdr:col>
      <xdr:colOff>1082005</xdr:colOff>
      <xdr:row>25</xdr:row>
      <xdr:rowOff>39171</xdr:rowOff>
    </xdr:to>
    <xdr:sp macro="" textlink="">
      <xdr:nvSpPr>
        <xdr:cNvPr id="27" name="右矢印 26"/>
        <xdr:cNvSpPr/>
      </xdr:nvSpPr>
      <xdr:spPr>
        <a:xfrm rot="20088327">
          <a:off x="3561580" y="8525946"/>
          <a:ext cx="216000" cy="1047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5348</xdr:colOff>
      <xdr:row>24</xdr:row>
      <xdr:rowOff>272632</xdr:rowOff>
    </xdr:from>
    <xdr:to>
      <xdr:col>29</xdr:col>
      <xdr:colOff>185348</xdr:colOff>
      <xdr:row>24</xdr:row>
      <xdr:rowOff>377407</xdr:rowOff>
    </xdr:to>
    <xdr:sp macro="" textlink="">
      <xdr:nvSpPr>
        <xdr:cNvPr id="28" name="右矢印 27"/>
        <xdr:cNvSpPr/>
      </xdr:nvSpPr>
      <xdr:spPr>
        <a:xfrm rot="20814598">
          <a:off x="8835023" y="8483182"/>
          <a:ext cx="180000" cy="1047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10583</xdr:colOff>
      <xdr:row>9</xdr:row>
      <xdr:rowOff>10584</xdr:rowOff>
    </xdr:from>
    <xdr:to>
      <xdr:col>22</xdr:col>
      <xdr:colOff>9525</xdr:colOff>
      <xdr:row>10</xdr:row>
      <xdr:rowOff>10584</xdr:rowOff>
    </xdr:to>
    <xdr:sp macro="" textlink="">
      <xdr:nvSpPr>
        <xdr:cNvPr id="29" name="正方形/長方形 28"/>
        <xdr:cNvSpPr/>
      </xdr:nvSpPr>
      <xdr:spPr>
        <a:xfrm>
          <a:off x="1153583" y="2506134"/>
          <a:ext cx="5971117" cy="381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10583</xdr:colOff>
      <xdr:row>20</xdr:row>
      <xdr:rowOff>371475</xdr:rowOff>
    </xdr:from>
    <xdr:to>
      <xdr:col>22</xdr:col>
      <xdr:colOff>8466</xdr:colOff>
      <xdr:row>21</xdr:row>
      <xdr:rowOff>371475</xdr:rowOff>
    </xdr:to>
    <xdr:sp macro="" textlink="">
      <xdr:nvSpPr>
        <xdr:cNvPr id="31" name="正方形/長方形 30"/>
        <xdr:cNvSpPr/>
      </xdr:nvSpPr>
      <xdr:spPr>
        <a:xfrm>
          <a:off x="1153583" y="7058025"/>
          <a:ext cx="5970058" cy="381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xdr:col>
      <xdr:colOff>1267883</xdr:colOff>
      <xdr:row>22</xdr:row>
      <xdr:rowOff>98426</xdr:rowOff>
    </xdr:from>
    <xdr:ext cx="2123017" cy="558799"/>
    <xdr:sp macro="" textlink="">
      <xdr:nvSpPr>
        <xdr:cNvPr id="32" name="AutoShape 8"/>
        <xdr:cNvSpPr>
          <a:spLocks noChangeArrowheads="1"/>
        </xdr:cNvSpPr>
      </xdr:nvSpPr>
      <xdr:spPr bwMode="auto">
        <a:xfrm>
          <a:off x="3963458" y="7546976"/>
          <a:ext cx="2123017" cy="558799"/>
        </a:xfrm>
        <a:prstGeom prst="wedgeRectCallout">
          <a:avLst>
            <a:gd name="adj1" fmla="val -32612"/>
            <a:gd name="adj2" fmla="val -103595"/>
          </a:avLst>
        </a:prstGeom>
        <a:solidFill>
          <a:srgbClr val="FFFF66"/>
        </a:solidFill>
        <a:ln w="19050">
          <a:solidFill>
            <a:srgbClr val="FF0000"/>
          </a:solidFill>
          <a:miter lim="800000"/>
          <a:headEnd type="none" w="sm" len="med"/>
          <a:tailEnd/>
        </a:ln>
      </xdr:spPr>
      <xdr:txBody>
        <a:bodyPr vertOverflow="clip" wrap="square" lIns="27432" tIns="18288" rIns="27432" bIns="18288" anchor="ctr" upright="1">
          <a:noAutofit/>
        </a:bodyPr>
        <a:lstStyle/>
        <a:p>
          <a:pPr algn="just" rtl="0">
            <a:lnSpc>
              <a:spcPts val="1200"/>
            </a:lnSpc>
            <a:defRPr sz="1000"/>
          </a:pPr>
          <a:r>
            <a:rPr lang="en-US" altLang="ja-JP" sz="1000" b="0" i="0" strike="noStrike">
              <a:solidFill>
                <a:srgbClr val="FF0000"/>
              </a:solidFill>
              <a:latin typeface="+mn-ea"/>
              <a:ea typeface="+mn-ea"/>
            </a:rPr>
            <a:t> </a:t>
          </a:r>
          <a:r>
            <a:rPr lang="en-US" altLang="ja-JP" sz="1000" b="1" i="0" u="sng" strike="noStrike">
              <a:solidFill>
                <a:srgbClr val="FF0000"/>
              </a:solidFill>
              <a:latin typeface="+mn-ea"/>
              <a:ea typeface="+mn-ea"/>
            </a:rPr>
            <a:t>JSC</a:t>
          </a:r>
          <a:r>
            <a:rPr lang="ja-JP" altLang="en-US" sz="1000" b="1" i="0" u="sng" strike="noStrike">
              <a:solidFill>
                <a:srgbClr val="FF0000"/>
              </a:solidFill>
              <a:latin typeface="+mn-ea"/>
              <a:ea typeface="+mn-ea"/>
            </a:rPr>
            <a:t>からの概算払、精算払の計上は</a:t>
          </a:r>
          <a:endParaRPr lang="en-US" altLang="ja-JP" sz="1000" b="1" i="0" u="sng" strike="noStrike">
            <a:solidFill>
              <a:srgbClr val="FF0000"/>
            </a:solidFill>
            <a:latin typeface="+mn-ea"/>
            <a:ea typeface="+mn-ea"/>
          </a:endParaRPr>
        </a:p>
        <a:p>
          <a:pPr algn="just" rtl="0">
            <a:lnSpc>
              <a:spcPts val="1200"/>
            </a:lnSpc>
            <a:defRPr sz="1000"/>
          </a:pPr>
          <a:r>
            <a:rPr lang="ja-JP" altLang="en-US" sz="1000" b="1" i="0" u="none" strike="noStrike">
              <a:solidFill>
                <a:srgbClr val="FF0000"/>
              </a:solidFill>
              <a:latin typeface="+mn-ea"/>
              <a:ea typeface="+mn-ea"/>
            </a:rPr>
            <a:t> </a:t>
          </a:r>
          <a:r>
            <a:rPr lang="ja-JP" altLang="en-US" sz="1000" b="1" i="0" u="sng" strike="noStrike">
              <a:solidFill>
                <a:srgbClr val="FF0000"/>
              </a:solidFill>
              <a:latin typeface="+mn-ea"/>
              <a:ea typeface="+mn-ea"/>
            </a:rPr>
            <a:t>必ず入力すること。</a:t>
          </a:r>
          <a:endParaRPr lang="en-US" altLang="ja-JP" sz="1000" b="1" i="0" u="sng" strike="noStrike">
            <a:solidFill>
              <a:srgbClr val="FF0000"/>
            </a:solidFill>
            <a:latin typeface="+mn-ea"/>
            <a:ea typeface="+mn-ea"/>
          </a:endParaRPr>
        </a:p>
      </xdr:txBody>
    </xdr:sp>
    <xdr:clientData/>
  </xdr:oneCellAnchor>
  <xdr:twoCellAnchor>
    <xdr:from>
      <xdr:col>0</xdr:col>
      <xdr:colOff>74084</xdr:colOff>
      <xdr:row>0</xdr:row>
      <xdr:rowOff>42333</xdr:rowOff>
    </xdr:from>
    <xdr:to>
      <xdr:col>39</xdr:col>
      <xdr:colOff>13759</xdr:colOff>
      <xdr:row>2</xdr:row>
      <xdr:rowOff>51858</xdr:rowOff>
    </xdr:to>
    <xdr:sp macro="" textlink="">
      <xdr:nvSpPr>
        <xdr:cNvPr id="33" name="正方形/長方形 32"/>
        <xdr:cNvSpPr/>
      </xdr:nvSpPr>
      <xdr:spPr>
        <a:xfrm>
          <a:off x="74084" y="42333"/>
          <a:ext cx="11888258" cy="62335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66675</xdr:colOff>
      <xdr:row>0</xdr:row>
      <xdr:rowOff>91046</xdr:rowOff>
    </xdr:from>
    <xdr:ext cx="2892239" cy="370358"/>
    <xdr:sp macro="" textlink="">
      <xdr:nvSpPr>
        <xdr:cNvPr id="34" name="AutoShape 8"/>
        <xdr:cNvSpPr>
          <a:spLocks noChangeArrowheads="1"/>
        </xdr:cNvSpPr>
      </xdr:nvSpPr>
      <xdr:spPr bwMode="auto">
        <a:xfrm>
          <a:off x="5781675" y="91046"/>
          <a:ext cx="2892239" cy="370358"/>
        </a:xfrm>
        <a:prstGeom prst="wedgeRectCallout">
          <a:avLst>
            <a:gd name="adj1" fmla="val 56110"/>
            <a:gd name="adj2" fmla="val 26876"/>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spAutoFit/>
        </a:bodyPr>
        <a:lstStyle/>
        <a:p>
          <a:pPr rtl="0">
            <a:lnSpc>
              <a:spcPts val="1300"/>
            </a:lnSpc>
          </a:pPr>
          <a:r>
            <a:rPr lang="ja-JP" altLang="en-US" sz="1000">
              <a:solidFill>
                <a:srgbClr val="FF0000"/>
              </a:solidFill>
              <a:effectLst/>
            </a:rPr>
            <a:t>助成区分、助成活動の内容、団体名、助成活動名についても、漏れなく記入すること。</a:t>
          </a:r>
          <a:endParaRPr lang="ja-JP" altLang="ja-JP" sz="1000">
            <a:solidFill>
              <a:srgbClr val="FF0000"/>
            </a:solidFill>
            <a:effectLst/>
          </a:endParaRPr>
        </a:p>
      </xdr:txBody>
    </xdr:sp>
    <xdr:clientData/>
  </xdr:oneCellAnchor>
  <xdr:twoCellAnchor>
    <xdr:from>
      <xdr:col>17</xdr:col>
      <xdr:colOff>57150</xdr:colOff>
      <xdr:row>33</xdr:row>
      <xdr:rowOff>247650</xdr:rowOff>
    </xdr:from>
    <xdr:to>
      <xdr:col>35</xdr:col>
      <xdr:colOff>350310</xdr:colOff>
      <xdr:row>36</xdr:row>
      <xdr:rowOff>142875</xdr:rowOff>
    </xdr:to>
    <xdr:sp macro="" textlink="">
      <xdr:nvSpPr>
        <xdr:cNvPr id="39" name="テキスト ボックス 38"/>
        <xdr:cNvSpPr txBox="1"/>
      </xdr:nvSpPr>
      <xdr:spPr>
        <a:xfrm>
          <a:off x="5772150" y="11887200"/>
          <a:ext cx="4988985" cy="10382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b="1">
            <a:solidFill>
              <a:srgbClr val="FF0000"/>
            </a:solidFill>
          </a:endParaRPr>
        </a:p>
        <a:p>
          <a:r>
            <a:rPr kumimoji="1" lang="en-US" altLang="ja-JP" sz="1400" b="1">
              <a:solidFill>
                <a:srgbClr val="FF0000"/>
              </a:solidFill>
            </a:rPr>
            <a:t>【</a:t>
          </a:r>
          <a:r>
            <a:rPr kumimoji="1" lang="ja-JP" altLang="en-US" sz="1400" b="1">
              <a:solidFill>
                <a:srgbClr val="FF0000"/>
              </a:solidFill>
            </a:rPr>
            <a:t>注意</a:t>
          </a:r>
          <a:r>
            <a:rPr kumimoji="1" lang="en-US" altLang="ja-JP" sz="1400" b="1">
              <a:solidFill>
                <a:srgbClr val="FF0000"/>
              </a:solidFill>
            </a:rPr>
            <a:t>】</a:t>
          </a:r>
          <a:r>
            <a:rPr kumimoji="1" lang="ja-JP" altLang="en-US" sz="1400" b="1">
              <a:solidFill>
                <a:srgbClr val="FF0000"/>
              </a:solidFill>
            </a:rPr>
            <a:t>助成対象経費の支払は、銀行振込を原則とします。</a:t>
          </a:r>
          <a:endParaRPr kumimoji="1" lang="en-US" altLang="ja-JP" sz="1400" b="1">
            <a:solidFill>
              <a:srgbClr val="FF0000"/>
            </a:solidFill>
          </a:endParaRPr>
        </a:p>
        <a:p>
          <a:endParaRPr kumimoji="1" lang="en-US" altLang="ja-JP" sz="300" b="1">
            <a:solidFill>
              <a:srgbClr val="FF0000"/>
            </a:solidFill>
          </a:endParaRPr>
        </a:p>
        <a:p>
          <a:pPr>
            <a:lnSpc>
              <a:spcPts val="1400"/>
            </a:lnSpc>
          </a:pPr>
          <a:r>
            <a:rPr kumimoji="1" lang="ja-JP" altLang="en-US" sz="1200"/>
            <a:t>（現金により支払する場合は対象経費となりませんので充分ご留意</a:t>
          </a:r>
          <a:endParaRPr kumimoji="1" lang="en-US" altLang="ja-JP" sz="1200"/>
        </a:p>
        <a:p>
          <a:pPr>
            <a:lnSpc>
              <a:spcPts val="1400"/>
            </a:lnSpc>
          </a:pPr>
          <a:r>
            <a:rPr kumimoji="1" lang="ja-JP" altLang="en-US" sz="1200"/>
            <a:t>ください。詳細は「会計処理の手引」をご確認ください。）</a:t>
          </a:r>
        </a:p>
      </xdr:txBody>
    </xdr:sp>
    <xdr:clientData/>
  </xdr:twoCellAnchor>
  <xdr:oneCellAnchor>
    <xdr:from>
      <xdr:col>8</xdr:col>
      <xdr:colOff>485776</xdr:colOff>
      <xdr:row>10</xdr:row>
      <xdr:rowOff>152399</xdr:rowOff>
    </xdr:from>
    <xdr:ext cx="1238250" cy="714376"/>
    <xdr:sp macro="" textlink="">
      <xdr:nvSpPr>
        <xdr:cNvPr id="45" name="AutoShape 8"/>
        <xdr:cNvSpPr>
          <a:spLocks noChangeArrowheads="1"/>
        </xdr:cNvSpPr>
      </xdr:nvSpPr>
      <xdr:spPr bwMode="auto">
        <a:xfrm>
          <a:off x="3181351" y="3028949"/>
          <a:ext cx="1238250" cy="714376"/>
        </a:xfrm>
        <a:prstGeom prst="wedgeRectCallout">
          <a:avLst>
            <a:gd name="adj1" fmla="val -15240"/>
            <a:gd name="adj2" fmla="val -88318"/>
          </a:avLst>
        </a:prstGeom>
        <a:solidFill>
          <a:srgbClr val="FFFF66"/>
        </a:solidFill>
        <a:ln w="19050">
          <a:solidFill>
            <a:srgbClr val="FF0000"/>
          </a:solidFill>
          <a:miter lim="800000"/>
          <a:headEnd type="none" w="sm" len="med"/>
          <a:tailEnd/>
        </a:ln>
      </xdr:spPr>
      <xdr:txBody>
        <a:bodyPr vertOverflow="clip" wrap="square" lIns="27432" tIns="18288" rIns="27432" bIns="18288" anchor="ctr" upright="1">
          <a:noAutofit/>
        </a:bodyPr>
        <a:lstStyle/>
        <a:p>
          <a:pPr algn="just" rtl="0">
            <a:lnSpc>
              <a:spcPts val="1200"/>
            </a:lnSpc>
            <a:defRPr sz="1000"/>
          </a:pPr>
          <a:r>
            <a:rPr lang="en-US" altLang="ja-JP" sz="1000" b="0" i="0" strike="noStrike">
              <a:solidFill>
                <a:srgbClr val="FF0000"/>
              </a:solidFill>
              <a:latin typeface="+mn-ea"/>
              <a:ea typeface="+mn-ea"/>
            </a:rPr>
            <a:t> </a:t>
          </a:r>
          <a:r>
            <a:rPr lang="en-US" altLang="ja-JP" sz="1000" b="1" i="0" u="sng" strike="noStrike">
              <a:solidFill>
                <a:srgbClr val="FF0000"/>
              </a:solidFill>
              <a:latin typeface="+mn-ea"/>
              <a:ea typeface="+mn-ea"/>
            </a:rPr>
            <a:t>JSC</a:t>
          </a:r>
          <a:r>
            <a:rPr lang="ja-JP" altLang="en-US" sz="1000" b="1" i="0" u="sng" strike="noStrike">
              <a:solidFill>
                <a:srgbClr val="FF0000"/>
              </a:solidFill>
              <a:latin typeface="+mn-ea"/>
              <a:ea typeface="+mn-ea"/>
            </a:rPr>
            <a:t>からの概算払、</a:t>
          </a:r>
          <a:endParaRPr lang="en-US" altLang="ja-JP" sz="1000" b="1" i="0" u="sng" strike="noStrike">
            <a:solidFill>
              <a:srgbClr val="FF0000"/>
            </a:solidFill>
            <a:latin typeface="+mn-ea"/>
            <a:ea typeface="+mn-ea"/>
          </a:endParaRPr>
        </a:p>
        <a:p>
          <a:pPr algn="just" rtl="0">
            <a:lnSpc>
              <a:spcPts val="1200"/>
            </a:lnSpc>
            <a:defRPr sz="1000"/>
          </a:pPr>
          <a:r>
            <a:rPr lang="en-US" altLang="ja-JP" sz="1000" b="1" i="0" u="none" strike="noStrike">
              <a:solidFill>
                <a:srgbClr val="FF0000"/>
              </a:solidFill>
              <a:latin typeface="+mn-ea"/>
              <a:ea typeface="+mn-ea"/>
            </a:rPr>
            <a:t> </a:t>
          </a:r>
          <a:r>
            <a:rPr lang="ja-JP" altLang="en-US" sz="1000" b="1" i="0" u="sng" strike="noStrike">
              <a:solidFill>
                <a:srgbClr val="FF0000"/>
              </a:solidFill>
              <a:latin typeface="+mn-ea"/>
              <a:ea typeface="+mn-ea"/>
            </a:rPr>
            <a:t>精算払の計上は</a:t>
          </a:r>
          <a:endParaRPr lang="en-US" altLang="ja-JP" sz="1000" b="1" i="0" u="sng" strike="noStrike">
            <a:solidFill>
              <a:srgbClr val="FF0000"/>
            </a:solidFill>
            <a:latin typeface="+mn-ea"/>
            <a:ea typeface="+mn-ea"/>
          </a:endParaRPr>
        </a:p>
        <a:p>
          <a:pPr algn="just" rtl="0">
            <a:lnSpc>
              <a:spcPts val="1200"/>
            </a:lnSpc>
            <a:defRPr sz="1000"/>
          </a:pPr>
          <a:r>
            <a:rPr lang="ja-JP" altLang="en-US" sz="1000" b="1" i="0" u="none" strike="noStrike">
              <a:solidFill>
                <a:srgbClr val="FF0000"/>
              </a:solidFill>
              <a:latin typeface="+mn-ea"/>
              <a:ea typeface="+mn-ea"/>
            </a:rPr>
            <a:t> </a:t>
          </a:r>
          <a:r>
            <a:rPr lang="ja-JP" altLang="en-US" sz="1000" b="1" i="0" u="sng" strike="noStrike">
              <a:solidFill>
                <a:srgbClr val="FF0000"/>
              </a:solidFill>
              <a:latin typeface="+mn-ea"/>
              <a:ea typeface="+mn-ea"/>
            </a:rPr>
            <a:t>必ず入力すること。</a:t>
          </a:r>
          <a:endParaRPr lang="en-US" altLang="ja-JP" sz="1000" b="1" i="0" u="sng" strike="noStrike">
            <a:solidFill>
              <a:srgbClr val="FF0000"/>
            </a:solidFill>
            <a:latin typeface="+mn-ea"/>
            <a:ea typeface="+mn-ea"/>
          </a:endParaRPr>
        </a:p>
      </xdr:txBody>
    </xdr:sp>
    <xdr:clientData/>
  </xdr:oneCellAnchor>
  <xdr:oneCellAnchor>
    <xdr:from>
      <xdr:col>17</xdr:col>
      <xdr:colOff>466725</xdr:colOff>
      <xdr:row>13</xdr:row>
      <xdr:rowOff>190500</xdr:rowOff>
    </xdr:from>
    <xdr:ext cx="1185333" cy="657225"/>
    <xdr:sp macro="" textlink="">
      <xdr:nvSpPr>
        <xdr:cNvPr id="42" name="AutoShape 8"/>
        <xdr:cNvSpPr>
          <a:spLocks noChangeArrowheads="1"/>
        </xdr:cNvSpPr>
      </xdr:nvSpPr>
      <xdr:spPr bwMode="auto">
        <a:xfrm>
          <a:off x="6181725" y="4210050"/>
          <a:ext cx="1185333" cy="657225"/>
        </a:xfrm>
        <a:prstGeom prst="wedgeRectCallout">
          <a:avLst>
            <a:gd name="adj1" fmla="val 122887"/>
            <a:gd name="adj2" fmla="val -16791"/>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rtl="0">
            <a:lnSpc>
              <a:spcPts val="1200"/>
            </a:lnSpc>
          </a:pPr>
          <a:r>
            <a:rPr lang="en-US" altLang="ja-JP" sz="1000" b="0" i="0">
              <a:solidFill>
                <a:srgbClr val="FF0000"/>
              </a:solidFill>
              <a:effectLst/>
              <a:latin typeface="+mn-lt"/>
              <a:ea typeface="+mn-ea"/>
              <a:cs typeface="+mn-cs"/>
            </a:rPr>
            <a:t> </a:t>
          </a:r>
          <a:r>
            <a:rPr lang="ja-JP" altLang="ja-JP" sz="1000" b="0" i="0">
              <a:solidFill>
                <a:srgbClr val="FF0000"/>
              </a:solidFill>
              <a:effectLst/>
              <a:latin typeface="+mn-lt"/>
              <a:ea typeface="+mn-ea"/>
              <a:cs typeface="+mn-cs"/>
            </a:rPr>
            <a:t>実際に、助成対象</a:t>
          </a:r>
          <a:endParaRPr lang="en-US" altLang="ja-JP" sz="1000" b="0" i="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ja-JP" sz="1000" b="0" i="0">
              <a:solidFill>
                <a:srgbClr val="FF0000"/>
              </a:solidFill>
              <a:effectLst/>
              <a:latin typeface="+mn-lt"/>
              <a:ea typeface="+mn-ea"/>
              <a:cs typeface="+mn-cs"/>
            </a:rPr>
            <a:t>経費として支出した</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ja-JP" sz="1000" b="0" i="0">
              <a:solidFill>
                <a:srgbClr val="FF0000"/>
              </a:solidFill>
              <a:effectLst/>
              <a:latin typeface="+mn-lt"/>
              <a:ea typeface="+mn-ea"/>
              <a:cs typeface="+mn-cs"/>
            </a:rPr>
            <a:t>経費を記入。</a:t>
          </a:r>
          <a:endParaRPr lang="ja-JP" altLang="ja-JP" sz="1000">
            <a:solidFill>
              <a:srgbClr val="FF0000"/>
            </a:solidFill>
            <a:effectLst/>
          </a:endParaRPr>
        </a:p>
      </xdr:txBody>
    </xdr:sp>
    <xdr:clientData/>
  </xdr:oneCellAnchor>
  <xdr:oneCellAnchor>
    <xdr:from>
      <xdr:col>15</xdr:col>
      <xdr:colOff>38100</xdr:colOff>
      <xdr:row>18</xdr:row>
      <xdr:rowOff>304799</xdr:rowOff>
    </xdr:from>
    <xdr:ext cx="3352800" cy="504000"/>
    <xdr:sp macro="" textlink="">
      <xdr:nvSpPr>
        <xdr:cNvPr id="44" name="AutoShape 8"/>
        <xdr:cNvSpPr>
          <a:spLocks noChangeArrowheads="1"/>
        </xdr:cNvSpPr>
      </xdr:nvSpPr>
      <xdr:spPr bwMode="auto">
        <a:xfrm>
          <a:off x="5638800" y="6229349"/>
          <a:ext cx="3352800" cy="504000"/>
        </a:xfrm>
        <a:prstGeom prst="wedgeRectCallout">
          <a:avLst>
            <a:gd name="adj1" fmla="val -52878"/>
            <a:gd name="adj2" fmla="val 15546"/>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algn="just" rtl="0">
            <a:lnSpc>
              <a:spcPts val="1200"/>
            </a:lnSpc>
            <a:defRPr sz="1000"/>
          </a:pPr>
          <a:r>
            <a:rPr lang="ja-JP" altLang="en-US" sz="1000" b="0" i="0" strike="noStrike">
              <a:solidFill>
                <a:srgbClr val="FF0000"/>
              </a:solidFill>
              <a:latin typeface="+mn-ea"/>
              <a:ea typeface="+mn-ea"/>
            </a:rPr>
            <a:t> 助成対象経費 総額の合計額に対して、上限が設けられて</a:t>
          </a:r>
          <a:endParaRPr lang="en-US" altLang="ja-JP" sz="1000" b="0" i="0" strike="noStrike">
            <a:solidFill>
              <a:srgbClr val="FF0000"/>
            </a:solidFill>
            <a:latin typeface="+mn-ea"/>
            <a:ea typeface="+mn-ea"/>
          </a:endParaRPr>
        </a:p>
        <a:p>
          <a:pPr algn="just" rtl="0">
            <a:lnSpc>
              <a:spcPts val="1200"/>
            </a:lnSpc>
            <a:defRPr sz="1000"/>
          </a:pPr>
          <a:r>
            <a:rPr lang="en-US" altLang="ja-JP" sz="1000" b="0" i="0" strike="noStrike">
              <a:solidFill>
                <a:srgbClr val="FF0000"/>
              </a:solidFill>
              <a:latin typeface="+mn-ea"/>
              <a:ea typeface="+mn-ea"/>
            </a:rPr>
            <a:t> </a:t>
          </a:r>
          <a:r>
            <a:rPr lang="ja-JP" altLang="en-US" sz="1000" b="0" i="0" strike="noStrike">
              <a:solidFill>
                <a:srgbClr val="FF0000"/>
              </a:solidFill>
              <a:latin typeface="+mn-ea"/>
              <a:ea typeface="+mn-ea"/>
            </a:rPr>
            <a:t>いる経費は、実績報告の際に限度額を調整すること。</a:t>
          </a:r>
          <a:endParaRPr lang="en-US" altLang="ja-JP" sz="1000" b="0" i="0" strike="noStrike">
            <a:solidFill>
              <a:srgbClr val="FF0000"/>
            </a:solidFill>
            <a:latin typeface="+mn-ea"/>
            <a:ea typeface="+mn-ea"/>
          </a:endParaRPr>
        </a:p>
      </xdr:txBody>
    </xdr:sp>
    <xdr:clientData/>
  </xdr:oneCellAnchor>
  <xdr:oneCellAnchor>
    <xdr:from>
      <xdr:col>32</xdr:col>
      <xdr:colOff>161925</xdr:colOff>
      <xdr:row>14</xdr:row>
      <xdr:rowOff>66675</xdr:rowOff>
    </xdr:from>
    <xdr:ext cx="1692000" cy="1044000"/>
    <xdr:sp macro="" textlink="">
      <xdr:nvSpPr>
        <xdr:cNvPr id="46" name="AutoShape 8"/>
        <xdr:cNvSpPr>
          <a:spLocks noChangeArrowheads="1"/>
        </xdr:cNvSpPr>
      </xdr:nvSpPr>
      <xdr:spPr bwMode="auto">
        <a:xfrm>
          <a:off x="9820275" y="4467225"/>
          <a:ext cx="1692000" cy="1044000"/>
        </a:xfrm>
        <a:prstGeom prst="wedgeRectCallout">
          <a:avLst>
            <a:gd name="adj1" fmla="val -68161"/>
            <a:gd name="adj2" fmla="val -21857"/>
          </a:avLst>
        </a:prstGeom>
        <a:solidFill>
          <a:schemeClr val="tx2">
            <a:lumMod val="20000"/>
            <a:lumOff val="80000"/>
          </a:schemeClr>
        </a:solidFill>
        <a:ln w="9525">
          <a:solidFill>
            <a:srgbClr val="000000"/>
          </a:solidFill>
          <a:miter lim="800000"/>
          <a:headEnd type="none" w="sm" len="med"/>
          <a:tailEnd/>
        </a:ln>
      </xdr:spPr>
      <xdr:txBody>
        <a:bodyPr vertOverflow="clip" horzOverflow="clip" wrap="square" lIns="27432" tIns="18288" rIns="27432" bIns="18288" anchor="ctr" upright="1">
          <a:noAutofit/>
        </a:bodyPr>
        <a:lstStyle/>
        <a:p>
          <a:pPr rtl="0">
            <a:lnSpc>
              <a:spcPts val="1300"/>
            </a:lnSpc>
          </a:pPr>
          <a:r>
            <a:rPr lang="ja-JP" altLang="en-US" sz="1000" b="0" i="0" baseline="0">
              <a:solidFill>
                <a:srgbClr val="FF0000"/>
              </a:solidFill>
              <a:effectLst/>
              <a:latin typeface="+mn-lt"/>
              <a:ea typeface="+mn-ea"/>
              <a:cs typeface="+mn-cs"/>
            </a:rPr>
            <a:t> 対象経費</a:t>
          </a:r>
          <a:r>
            <a:rPr lang="ja-JP" altLang="ja-JP" sz="1000" b="0" i="0" baseline="0">
              <a:solidFill>
                <a:srgbClr val="FF0000"/>
              </a:solidFill>
              <a:effectLst/>
              <a:latin typeface="+mn-lt"/>
              <a:ea typeface="+mn-ea"/>
              <a:cs typeface="+mn-cs"/>
            </a:rPr>
            <a:t>額が実施要領別表</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ja-JP" sz="1000" b="0" i="0" baseline="0">
              <a:solidFill>
                <a:srgbClr val="FF0000"/>
              </a:solidFill>
              <a:effectLst/>
              <a:latin typeface="+mn-lt"/>
              <a:ea typeface="+mn-ea"/>
              <a:cs typeface="+mn-cs"/>
            </a:rPr>
            <a:t>「助成対象経費の基準等」の</a:t>
          </a:r>
          <a:endParaRPr lang="en-US" altLang="ja-JP" sz="1000" b="0" i="0" baseline="0">
            <a:solidFill>
              <a:srgbClr val="FF0000"/>
            </a:solidFill>
            <a:effectLst/>
            <a:latin typeface="+mn-lt"/>
            <a:ea typeface="+mn-ea"/>
            <a:cs typeface="+mn-cs"/>
          </a:endParaRPr>
        </a:p>
        <a:p>
          <a:pPr rtl="0">
            <a:lnSpc>
              <a:spcPts val="1300"/>
            </a:lnSpc>
          </a:pPr>
          <a:r>
            <a:rPr lang="en-US" altLang="ja-JP" sz="1000" b="0" i="0" baseline="0">
              <a:solidFill>
                <a:srgbClr val="FF0000"/>
              </a:solidFill>
              <a:effectLst/>
              <a:latin typeface="+mn-lt"/>
              <a:ea typeface="+mn-ea"/>
              <a:cs typeface="+mn-cs"/>
            </a:rPr>
            <a:t> </a:t>
          </a:r>
          <a:r>
            <a:rPr lang="ja-JP" altLang="ja-JP" sz="1000" b="0" i="0" baseline="0">
              <a:solidFill>
                <a:srgbClr val="FF0000"/>
              </a:solidFill>
              <a:effectLst/>
              <a:latin typeface="+mn-lt"/>
              <a:ea typeface="+mn-ea"/>
              <a:cs typeface="+mn-cs"/>
            </a:rPr>
            <a:t>基準単価を超える場合は、</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ja-JP" sz="1000" b="0" i="0" baseline="0">
              <a:solidFill>
                <a:srgbClr val="FF0000"/>
              </a:solidFill>
              <a:effectLst/>
              <a:latin typeface="+mn-lt"/>
              <a:ea typeface="+mn-ea"/>
              <a:cs typeface="+mn-cs"/>
            </a:rPr>
            <a:t>その基準単価により算出</a:t>
          </a:r>
          <a:endParaRPr lang="en-US" altLang="ja-JP" sz="1000" b="0" i="0" baseline="0">
            <a:solidFill>
              <a:srgbClr val="FF0000"/>
            </a:solidFill>
            <a:effectLst/>
            <a:latin typeface="+mn-lt"/>
            <a:ea typeface="+mn-ea"/>
            <a:cs typeface="+mn-cs"/>
          </a:endParaRPr>
        </a:p>
        <a:p>
          <a:pPr rtl="0">
            <a:lnSpc>
              <a:spcPts val="1300"/>
            </a:lnSpc>
          </a:pPr>
          <a:r>
            <a:rPr lang="en-US" altLang="ja-JP" sz="1000" b="0" i="0" baseline="0">
              <a:solidFill>
                <a:srgbClr val="FF0000"/>
              </a:solidFill>
              <a:effectLst/>
              <a:latin typeface="+mn-lt"/>
              <a:ea typeface="+mn-ea"/>
              <a:cs typeface="+mn-cs"/>
            </a:rPr>
            <a:t> </a:t>
          </a:r>
          <a:r>
            <a:rPr lang="ja-JP" altLang="ja-JP" sz="1000" b="0" i="0" baseline="0">
              <a:solidFill>
                <a:srgbClr val="FF0000"/>
              </a:solidFill>
              <a:effectLst/>
              <a:latin typeface="+mn-lt"/>
              <a:ea typeface="+mn-ea"/>
              <a:cs typeface="+mn-cs"/>
            </a:rPr>
            <a:t>された額を記入。</a:t>
          </a:r>
          <a:endParaRPr lang="ja-JP" altLang="ja-JP" sz="1000">
            <a:solidFill>
              <a:srgbClr val="FF0000"/>
            </a:solidFill>
            <a:effectLst/>
          </a:endParaRPr>
        </a:p>
      </xdr:txBody>
    </xdr:sp>
    <xdr:clientData/>
  </xdr:oneCellAnchor>
  <xdr:oneCellAnchor>
    <xdr:from>
      <xdr:col>17</xdr:col>
      <xdr:colOff>66675</xdr:colOff>
      <xdr:row>38</xdr:row>
      <xdr:rowOff>19050</xdr:rowOff>
    </xdr:from>
    <xdr:ext cx="2695574" cy="1219170"/>
    <xdr:sp macro="" textlink="">
      <xdr:nvSpPr>
        <xdr:cNvPr id="36" name="AutoShape 8"/>
        <xdr:cNvSpPr>
          <a:spLocks noChangeArrowheads="1"/>
        </xdr:cNvSpPr>
      </xdr:nvSpPr>
      <xdr:spPr bwMode="auto">
        <a:xfrm>
          <a:off x="5781675" y="13563600"/>
          <a:ext cx="2695574" cy="1219170"/>
        </a:xfrm>
        <a:prstGeom prst="wedgeRectCallout">
          <a:avLst>
            <a:gd name="adj1" fmla="val -32537"/>
            <a:gd name="adj2" fmla="val 72136"/>
          </a:avLst>
        </a:prstGeom>
        <a:solidFill>
          <a:schemeClr val="tx2">
            <a:lumMod val="20000"/>
            <a:lumOff val="80000"/>
          </a:schemeClr>
        </a:solidFill>
        <a:ln w="12700">
          <a:solidFill>
            <a:schemeClr val="tx1"/>
          </a:solidFill>
          <a:miter lim="800000"/>
          <a:headEnd type="none" w="sm" len="med"/>
          <a:tailEnd/>
        </a:ln>
      </xdr:spPr>
      <xdr:txBody>
        <a:bodyPr vertOverflow="clip" wrap="square" lIns="27432" tIns="18288" rIns="27432" bIns="18288" anchor="ctr" upright="1">
          <a:noAutofit/>
        </a:bodyPr>
        <a:lstStyle/>
        <a:p>
          <a:pPr rtl="0">
            <a:lnSpc>
              <a:spcPts val="1200"/>
            </a:lnSpc>
          </a:pPr>
          <a:r>
            <a:rPr lang="ja-JP" altLang="en-US" sz="1000" b="0" i="0">
              <a:solidFill>
                <a:srgbClr val="FF0000"/>
              </a:solidFill>
              <a:effectLst/>
              <a:latin typeface="+mn-lt"/>
              <a:ea typeface="+mn-ea"/>
              <a:cs typeface="+mn-cs"/>
            </a:rPr>
            <a:t>■オレンジ色の行には数式が入力されているため、</a:t>
          </a:r>
          <a:r>
            <a:rPr lang="ja-JP" altLang="en-US" sz="1000" b="1" i="0" u="sng">
              <a:solidFill>
                <a:srgbClr val="FF0000"/>
              </a:solidFill>
              <a:effectLst/>
              <a:latin typeface="+mn-lt"/>
              <a:ea typeface="+mn-ea"/>
              <a:cs typeface="+mn-cs"/>
            </a:rPr>
            <a:t>入力や削除は絶対にしないこと</a:t>
          </a:r>
          <a:r>
            <a:rPr lang="ja-JP" altLang="en-US" sz="1000" b="0" i="0">
              <a:solidFill>
                <a:srgbClr val="FF0000"/>
              </a:solidFill>
              <a:effectLst/>
              <a:latin typeface="+mn-lt"/>
              <a:ea typeface="+mn-ea"/>
              <a:cs typeface="+mn-cs"/>
            </a:rPr>
            <a:t>。</a:t>
          </a:r>
          <a:endParaRPr lang="en-US" altLang="ja-JP" sz="1000" b="0" i="0">
            <a:solidFill>
              <a:srgbClr val="FF0000"/>
            </a:solidFill>
            <a:effectLst/>
            <a:latin typeface="+mn-lt"/>
            <a:ea typeface="+mn-ea"/>
            <a:cs typeface="+mn-cs"/>
          </a:endParaRPr>
        </a:p>
        <a:p>
          <a:pPr rtl="0">
            <a:lnSpc>
              <a:spcPts val="1200"/>
            </a:lnSpc>
          </a:pPr>
          <a:endParaRPr lang="en-US" altLang="ja-JP" sz="1000" b="0">
            <a:solidFill>
              <a:srgbClr val="FF0000"/>
            </a:solidFill>
            <a:effectLst/>
          </a:endParaRPr>
        </a:p>
        <a:p>
          <a:pPr rtl="0">
            <a:lnSpc>
              <a:spcPts val="1300"/>
            </a:lnSpc>
          </a:pPr>
          <a:r>
            <a:rPr lang="ja-JP" altLang="en-US" sz="1000" b="0">
              <a:solidFill>
                <a:srgbClr val="FF0000"/>
              </a:solidFill>
              <a:effectLst/>
            </a:rPr>
            <a:t>■入力行が足らなくなった場合は、オレンジ色の行の</a:t>
          </a:r>
          <a:r>
            <a:rPr lang="en-US" altLang="ja-JP" sz="1000" b="1" u="sng">
              <a:solidFill>
                <a:srgbClr val="FF0000"/>
              </a:solidFill>
              <a:effectLst/>
            </a:rPr>
            <a:t>1</a:t>
          </a:r>
          <a:r>
            <a:rPr lang="ja-JP" altLang="en-US" sz="1000" b="1" u="sng">
              <a:solidFill>
                <a:srgbClr val="FF0000"/>
              </a:solidFill>
              <a:effectLst/>
            </a:rPr>
            <a:t>行上をコピーし、その行で「コピーしたセルの挿入」を行い、対応してください</a:t>
          </a:r>
          <a:r>
            <a:rPr lang="ja-JP" altLang="en-US" sz="1000" b="0">
              <a:solidFill>
                <a:srgbClr val="FF0000"/>
              </a:solidFill>
              <a:effectLst/>
            </a:rPr>
            <a:t>。</a:t>
          </a:r>
          <a:endParaRPr lang="ja-JP" altLang="ja-JP" sz="1000" b="0">
            <a:solidFill>
              <a:srgbClr val="FF0000"/>
            </a:solidFill>
            <a:effectLst/>
          </a:endParaRPr>
        </a:p>
      </xdr:txBody>
    </xdr:sp>
    <xdr:clientData/>
  </xdr:oneCellAnchor>
  <xdr:oneCellAnchor>
    <xdr:from>
      <xdr:col>32</xdr:col>
      <xdr:colOff>104775</xdr:colOff>
      <xdr:row>19</xdr:row>
      <xdr:rowOff>333375</xdr:rowOff>
    </xdr:from>
    <xdr:ext cx="2095500" cy="800101"/>
    <xdr:sp macro="" textlink="">
      <xdr:nvSpPr>
        <xdr:cNvPr id="43" name="AutoShape 8"/>
        <xdr:cNvSpPr>
          <a:spLocks noChangeArrowheads="1"/>
        </xdr:cNvSpPr>
      </xdr:nvSpPr>
      <xdr:spPr bwMode="auto">
        <a:xfrm>
          <a:off x="9763125" y="6638925"/>
          <a:ext cx="2095500" cy="800101"/>
        </a:xfrm>
        <a:prstGeom prst="wedgeRectCallout">
          <a:avLst>
            <a:gd name="adj1" fmla="val 20997"/>
            <a:gd name="adj2" fmla="val -79005"/>
          </a:avLst>
        </a:prstGeom>
        <a:solidFill>
          <a:schemeClr val="tx2">
            <a:lumMod val="20000"/>
            <a:lumOff val="80000"/>
          </a:schemeClr>
        </a:solidFill>
        <a:ln w="9525">
          <a:solidFill>
            <a:srgbClr val="000000"/>
          </a:solidFill>
          <a:miter lim="800000"/>
          <a:headEnd type="none" w="sm" len="med"/>
          <a:tailEnd/>
        </a:ln>
      </xdr:spPr>
      <xdr:txBody>
        <a:bodyPr vertOverflow="clip" horzOverflow="clip" wrap="square" lIns="27432" tIns="18288" rIns="27432" bIns="18288" anchor="ctr" upright="1">
          <a:noAutofit/>
        </a:bodyPr>
        <a:lstStyle/>
        <a:p>
          <a:pPr rtl="0">
            <a:lnSpc>
              <a:spcPts val="1200"/>
            </a:lnSpc>
          </a:pPr>
          <a:r>
            <a:rPr lang="ja-JP" altLang="en-US" sz="1000" b="0" i="0" baseline="0">
              <a:solidFill>
                <a:srgbClr val="FF0000"/>
              </a:solidFill>
              <a:effectLst/>
              <a:latin typeface="+mn-lt"/>
              <a:ea typeface="+mn-ea"/>
              <a:cs typeface="+mn-cs"/>
            </a:rPr>
            <a:t> 「限度額との差」、「対象外経費」、</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en-US" sz="1000" b="0" i="0" baseline="0">
              <a:solidFill>
                <a:srgbClr val="FF0000"/>
              </a:solidFill>
              <a:effectLst/>
              <a:latin typeface="+mn-lt"/>
              <a:ea typeface="+mn-ea"/>
              <a:cs typeface="+mn-cs"/>
            </a:rPr>
            <a:t>「差引残高」については、</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en-US" sz="1000" b="0" i="0" baseline="0">
              <a:solidFill>
                <a:srgbClr val="FF0000"/>
              </a:solidFill>
              <a:effectLst/>
              <a:latin typeface="+mn-lt"/>
              <a:ea typeface="+mn-ea"/>
              <a:cs typeface="+mn-cs"/>
            </a:rPr>
            <a:t> 数式が入力されているため、</a:t>
          </a:r>
          <a:r>
            <a:rPr lang="ja-JP" altLang="en-US" sz="1000" b="1" i="0" u="sng" baseline="0">
              <a:solidFill>
                <a:srgbClr val="FF0000"/>
              </a:solidFill>
              <a:effectLst/>
              <a:latin typeface="+mn-lt"/>
              <a:ea typeface="+mn-ea"/>
              <a:cs typeface="+mn-cs"/>
            </a:rPr>
            <a:t>入力や</a:t>
          </a:r>
          <a:endParaRPr lang="en-US" altLang="ja-JP" sz="1000" b="1" i="0" u="sng" baseline="0">
            <a:solidFill>
              <a:srgbClr val="FF0000"/>
            </a:solidFill>
            <a:effectLst/>
            <a:latin typeface="+mn-lt"/>
            <a:ea typeface="+mn-ea"/>
            <a:cs typeface="+mn-cs"/>
          </a:endParaRPr>
        </a:p>
        <a:p>
          <a:pPr rtl="0">
            <a:lnSpc>
              <a:spcPts val="1200"/>
            </a:lnSpc>
          </a:pPr>
          <a:r>
            <a:rPr lang="en-US" altLang="ja-JP" sz="1000" b="1" i="0" u="sng" baseline="0">
              <a:solidFill>
                <a:srgbClr val="FF0000"/>
              </a:solidFill>
              <a:effectLst/>
              <a:latin typeface="+mn-lt"/>
              <a:ea typeface="+mn-ea"/>
              <a:cs typeface="+mn-cs"/>
            </a:rPr>
            <a:t> </a:t>
          </a:r>
          <a:r>
            <a:rPr lang="ja-JP" altLang="en-US" sz="1000" b="1" i="0" u="sng" baseline="0">
              <a:solidFill>
                <a:srgbClr val="FF0000"/>
              </a:solidFill>
              <a:effectLst/>
              <a:latin typeface="+mn-lt"/>
              <a:ea typeface="+mn-ea"/>
              <a:cs typeface="+mn-cs"/>
            </a:rPr>
            <a:t>削除は絶対にしないこと</a:t>
          </a:r>
          <a:r>
            <a:rPr lang="ja-JP" altLang="en-US" sz="1000" b="0" i="0" baseline="0">
              <a:solidFill>
                <a:srgbClr val="FF0000"/>
              </a:solidFill>
              <a:effectLst/>
              <a:latin typeface="+mn-lt"/>
              <a:ea typeface="+mn-ea"/>
              <a:cs typeface="+mn-cs"/>
            </a:rPr>
            <a:t>。</a:t>
          </a:r>
          <a:endParaRPr lang="ja-JP" altLang="ja-JP" sz="1000">
            <a:solidFill>
              <a:srgbClr val="FF0000"/>
            </a:solidFill>
            <a:effectLst/>
          </a:endParaRPr>
        </a:p>
      </xdr:txBody>
    </xdr:sp>
    <xdr:clientData/>
  </xdr:oneCellAnchor>
  <xdr:twoCellAnchor>
    <xdr:from>
      <xdr:col>0</xdr:col>
      <xdr:colOff>28575</xdr:colOff>
      <xdr:row>42</xdr:row>
      <xdr:rowOff>0</xdr:rowOff>
    </xdr:from>
    <xdr:to>
      <xdr:col>39</xdr:col>
      <xdr:colOff>15874</xdr:colOff>
      <xdr:row>43</xdr:row>
      <xdr:rowOff>167400</xdr:rowOff>
    </xdr:to>
    <xdr:sp macro="" textlink="">
      <xdr:nvSpPr>
        <xdr:cNvPr id="40" name="正方形/長方形 39"/>
        <xdr:cNvSpPr/>
      </xdr:nvSpPr>
      <xdr:spPr>
        <a:xfrm>
          <a:off x="28575" y="15068550"/>
          <a:ext cx="12160249" cy="3579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2"/>
  <sheetViews>
    <sheetView tabSelected="1" view="pageBreakPreview" zoomScaleNormal="100" zoomScaleSheetLayoutView="100" workbookViewId="0">
      <selection activeCell="O1" sqref="O1"/>
    </sheetView>
  </sheetViews>
  <sheetFormatPr defaultRowHeight="11.25"/>
  <cols>
    <col min="1" max="1" width="0.875" style="14" customWidth="1"/>
    <col min="2" max="3" width="2.375" style="14" customWidth="1"/>
    <col min="4" max="4" width="15.375" style="16" customWidth="1"/>
    <col min="5" max="7" width="10.125" style="14" customWidth="1"/>
    <col min="8" max="12" width="11" style="14" customWidth="1"/>
    <col min="13" max="13" width="11.375" style="14" hidden="1" customWidth="1"/>
    <col min="14" max="14" width="13.625" style="17" hidden="1" customWidth="1"/>
    <col min="15" max="15" width="15" style="17" customWidth="1"/>
    <col min="16" max="16384" width="9" style="14"/>
  </cols>
  <sheetData>
    <row r="1" spans="1:15" ht="18.75" customHeight="1">
      <c r="B1" s="346" t="s">
        <v>252</v>
      </c>
      <c r="C1" s="346"/>
      <c r="D1" s="346"/>
      <c r="E1" s="346"/>
      <c r="F1" s="346"/>
      <c r="G1" s="346"/>
      <c r="H1" s="346"/>
      <c r="I1" s="346"/>
      <c r="J1" s="346"/>
      <c r="K1" s="346"/>
      <c r="L1" s="24"/>
    </row>
    <row r="2" spans="1:15" ht="20.25" customHeight="1">
      <c r="A2" s="16"/>
      <c r="B2" s="16"/>
      <c r="C2" s="16"/>
      <c r="E2" s="16"/>
      <c r="F2" s="16"/>
      <c r="G2" s="16"/>
    </row>
    <row r="3" spans="1:15" ht="20.25" customHeight="1">
      <c r="A3" s="16"/>
      <c r="B3" s="351" t="s">
        <v>8</v>
      </c>
      <c r="C3" s="352"/>
      <c r="D3" s="353"/>
      <c r="E3" s="354" t="str">
        <f>IF(収支簿記載例!AG1="","",収支簿記載例!AG1)</f>
        <v>公益財団法人○○協会</v>
      </c>
      <c r="F3" s="355"/>
      <c r="G3" s="355"/>
      <c r="H3" s="356"/>
      <c r="I3" s="16"/>
      <c r="J3" s="16"/>
    </row>
    <row r="4" spans="1:15" ht="20.25" customHeight="1">
      <c r="A4" s="378"/>
      <c r="B4" s="375" t="s">
        <v>189</v>
      </c>
      <c r="C4" s="376"/>
      <c r="D4" s="377"/>
      <c r="E4" s="354" t="str">
        <f>IF(収支簿記載例!O2="","",収支簿記載例!O2)</f>
        <v>競技会開催（競技）</v>
      </c>
      <c r="F4" s="355"/>
      <c r="G4" s="355"/>
      <c r="H4" s="356"/>
      <c r="I4" s="16"/>
      <c r="J4" s="16"/>
      <c r="K4" s="18"/>
      <c r="L4" s="18"/>
    </row>
    <row r="5" spans="1:15" ht="20.25" customHeight="1">
      <c r="A5" s="378"/>
      <c r="B5" s="375" t="s">
        <v>87</v>
      </c>
      <c r="C5" s="376"/>
      <c r="D5" s="377"/>
      <c r="E5" s="354" t="str">
        <f>IF(収支簿記載例!AG2="","",収支簿記載例!AG2)</f>
        <v>○○大会</v>
      </c>
      <c r="F5" s="355"/>
      <c r="G5" s="355"/>
      <c r="H5" s="356"/>
      <c r="I5" s="16"/>
      <c r="J5" s="16"/>
      <c r="K5" s="18"/>
      <c r="L5" s="18"/>
    </row>
    <row r="6" spans="1:15" ht="8.25" customHeight="1">
      <c r="A6" s="378"/>
      <c r="B6" s="19"/>
      <c r="C6" s="19"/>
      <c r="D6" s="19"/>
      <c r="E6" s="16"/>
      <c r="F6" s="16"/>
      <c r="G6" s="16"/>
      <c r="H6" s="45"/>
      <c r="I6" s="45"/>
      <c r="J6" s="45"/>
      <c r="K6" s="45"/>
    </row>
    <row r="7" spans="1:15" ht="18.95" customHeight="1" thickBot="1">
      <c r="A7" s="378"/>
      <c r="B7" s="15" t="s">
        <v>9</v>
      </c>
      <c r="C7" s="19"/>
      <c r="D7" s="19"/>
      <c r="E7" s="16"/>
      <c r="F7" s="16"/>
      <c r="G7" s="58" t="s">
        <v>215</v>
      </c>
      <c r="H7" s="45"/>
      <c r="I7" s="45"/>
      <c r="J7" s="45"/>
      <c r="K7" s="46" t="s">
        <v>215</v>
      </c>
      <c r="L7" s="20"/>
    </row>
    <row r="8" spans="1:15" ht="24.75" customHeight="1">
      <c r="A8" s="378"/>
      <c r="B8" s="379" t="s">
        <v>11</v>
      </c>
      <c r="C8" s="380"/>
      <c r="D8" s="380"/>
      <c r="E8" s="383" t="s">
        <v>12</v>
      </c>
      <c r="F8" s="385" t="s">
        <v>188</v>
      </c>
      <c r="G8" s="387" t="s">
        <v>13</v>
      </c>
      <c r="H8" s="47"/>
      <c r="I8" s="363" t="s">
        <v>216</v>
      </c>
      <c r="J8" s="364"/>
      <c r="K8" s="365"/>
      <c r="L8" s="21"/>
      <c r="M8" s="17"/>
      <c r="O8" s="14"/>
    </row>
    <row r="9" spans="1:15" ht="13.5" customHeight="1">
      <c r="A9" s="378"/>
      <c r="B9" s="381"/>
      <c r="C9" s="382"/>
      <c r="D9" s="382"/>
      <c r="E9" s="384"/>
      <c r="F9" s="386"/>
      <c r="G9" s="388"/>
      <c r="H9" s="47"/>
      <c r="I9" s="366"/>
      <c r="J9" s="367"/>
      <c r="K9" s="368"/>
      <c r="L9" s="21"/>
      <c r="M9" s="17"/>
      <c r="O9" s="14"/>
    </row>
    <row r="10" spans="1:15" ht="24.95" customHeight="1">
      <c r="A10" s="378"/>
      <c r="B10" s="357" t="s">
        <v>180</v>
      </c>
      <c r="C10" s="358"/>
      <c r="D10" s="358"/>
      <c r="E10" s="32">
        <v>1000000</v>
      </c>
      <c r="F10" s="33">
        <f>G10-E10</f>
        <v>0</v>
      </c>
      <c r="G10" s="104">
        <f>SUMIF(収支簿記載例!$L$7:$L$3088,$B10,収支簿記載例!$U$7:$U$3088)</f>
        <v>1000000</v>
      </c>
      <c r="H10" s="48"/>
      <c r="I10" s="49" t="s">
        <v>217</v>
      </c>
      <c r="J10" s="369">
        <v>44358</v>
      </c>
      <c r="K10" s="370"/>
      <c r="L10" s="25"/>
      <c r="M10" s="17" t="e">
        <f>I39*VLOOKUP($E$4,#REF!, 2,0)</f>
        <v>#REF!</v>
      </c>
      <c r="N10" s="17" t="s">
        <v>222</v>
      </c>
      <c r="O10" s="14"/>
    </row>
    <row r="11" spans="1:15" ht="24.95" customHeight="1">
      <c r="A11" s="378"/>
      <c r="B11" s="357" t="s">
        <v>181</v>
      </c>
      <c r="C11" s="358"/>
      <c r="D11" s="358"/>
      <c r="E11" s="32">
        <v>0</v>
      </c>
      <c r="F11" s="33">
        <f t="shared" ref="F11:F16" si="0">G11-E11</f>
        <v>0</v>
      </c>
      <c r="G11" s="59">
        <f>SUMIF(収支簿記載例!$L$7:$L$3089,$B11,収支簿記載例!$U$7:$U$3089)</f>
        <v>0</v>
      </c>
      <c r="H11" s="47"/>
      <c r="I11" s="49" t="s">
        <v>218</v>
      </c>
      <c r="J11" s="371">
        <f>SUMIF(収支簿記載例!$O$7:$O$3089,#REF!,収支簿記載例!$U$7:$U$3089)</f>
        <v>0</v>
      </c>
      <c r="K11" s="372"/>
      <c r="L11" s="25"/>
      <c r="M11" s="17"/>
      <c r="O11" s="14"/>
    </row>
    <row r="12" spans="1:15" ht="24.95" customHeight="1" thickBot="1">
      <c r="A12" s="378"/>
      <c r="B12" s="357" t="s">
        <v>182</v>
      </c>
      <c r="C12" s="358"/>
      <c r="D12" s="358"/>
      <c r="E12" s="32">
        <v>0</v>
      </c>
      <c r="F12" s="33">
        <f t="shared" si="0"/>
        <v>0</v>
      </c>
      <c r="G12" s="59">
        <f>SUMIF(収支簿記載例!$L$7:$L$3089,$B12,収支簿記載例!$U$7:$U$3089)</f>
        <v>0</v>
      </c>
      <c r="H12" s="47"/>
      <c r="I12" s="50" t="s">
        <v>219</v>
      </c>
      <c r="J12" s="373">
        <f>G10-J11</f>
        <v>1000000</v>
      </c>
      <c r="K12" s="374"/>
      <c r="L12" s="25"/>
      <c r="M12" s="17"/>
      <c r="O12" s="14"/>
    </row>
    <row r="13" spans="1:15" ht="24.95" customHeight="1">
      <c r="A13" s="378"/>
      <c r="B13" s="357" t="s">
        <v>183</v>
      </c>
      <c r="C13" s="358"/>
      <c r="D13" s="358"/>
      <c r="E13" s="32">
        <v>100000</v>
      </c>
      <c r="F13" s="33">
        <f t="shared" si="0"/>
        <v>50000</v>
      </c>
      <c r="G13" s="59">
        <f>SUMIF(収支簿記載例!$L$7:$L$3089,$B13,収支簿記載例!$U$7:$U$3089)</f>
        <v>150000</v>
      </c>
      <c r="H13" s="47"/>
      <c r="I13" s="51"/>
      <c r="J13" s="52"/>
      <c r="K13" s="53"/>
      <c r="L13" s="25"/>
      <c r="M13" s="17"/>
      <c r="O13" s="14"/>
    </row>
    <row r="14" spans="1:15" ht="24.95" customHeight="1">
      <c r="A14" s="378"/>
      <c r="B14" s="357" t="s">
        <v>184</v>
      </c>
      <c r="C14" s="358"/>
      <c r="D14" s="358"/>
      <c r="E14" s="32">
        <v>0</v>
      </c>
      <c r="F14" s="33">
        <f t="shared" si="0"/>
        <v>0</v>
      </c>
      <c r="G14" s="59">
        <f>SUMIF(収支簿記載例!$L$7:$L$3089,$B14,収支簿記載例!$U$7:$U$3089)</f>
        <v>0</v>
      </c>
      <c r="H14" s="47"/>
      <c r="I14" s="51"/>
      <c r="J14" s="52"/>
      <c r="K14" s="53"/>
      <c r="L14" s="25"/>
      <c r="M14" s="17"/>
      <c r="O14" s="14"/>
    </row>
    <row r="15" spans="1:15" ht="24.95" customHeight="1">
      <c r="A15" s="378"/>
      <c r="B15" s="357" t="s">
        <v>185</v>
      </c>
      <c r="C15" s="358"/>
      <c r="D15" s="358"/>
      <c r="E15" s="32">
        <v>0</v>
      </c>
      <c r="F15" s="33">
        <f t="shared" si="0"/>
        <v>0</v>
      </c>
      <c r="G15" s="59">
        <f>SUMIF(収支簿記載例!$L$7:$L$3089,$B15,収支簿記載例!$U$7:$U$3089)</f>
        <v>0</v>
      </c>
      <c r="H15" s="54"/>
      <c r="I15" s="55"/>
      <c r="J15" s="55"/>
      <c r="K15" s="55"/>
      <c r="L15" s="25"/>
      <c r="M15" s="17"/>
      <c r="O15" s="14"/>
    </row>
    <row r="16" spans="1:15" ht="24.95" customHeight="1">
      <c r="A16" s="378"/>
      <c r="B16" s="359" t="s">
        <v>24</v>
      </c>
      <c r="C16" s="360"/>
      <c r="D16" s="360"/>
      <c r="E16" s="44">
        <v>400000</v>
      </c>
      <c r="F16" s="36">
        <f t="shared" si="0"/>
        <v>365648</v>
      </c>
      <c r="G16" s="242">
        <f>G39-SUM(G10:G15)</f>
        <v>765648</v>
      </c>
      <c r="H16" s="47"/>
      <c r="I16" s="51"/>
      <c r="J16" s="52"/>
      <c r="K16" s="53"/>
      <c r="L16" s="25"/>
      <c r="M16" s="17"/>
      <c r="O16" s="14"/>
    </row>
    <row r="17" spans="1:15" ht="24.95" customHeight="1" thickBot="1">
      <c r="A17" s="378"/>
      <c r="B17" s="361" t="s">
        <v>14</v>
      </c>
      <c r="C17" s="362"/>
      <c r="D17" s="362"/>
      <c r="E17" s="38">
        <f>SUM(E10:E16)</f>
        <v>1500000</v>
      </c>
      <c r="F17" s="39">
        <f>SUM(F10:F16)</f>
        <v>415648</v>
      </c>
      <c r="G17" s="40">
        <f>SUM(G10:G16)</f>
        <v>1915648</v>
      </c>
      <c r="H17" s="47"/>
      <c r="I17" s="51"/>
      <c r="J17" s="52"/>
      <c r="K17" s="53"/>
      <c r="L17" s="26"/>
      <c r="M17" s="17"/>
      <c r="O17" s="14"/>
    </row>
    <row r="18" spans="1:15" ht="8.25" customHeight="1">
      <c r="A18" s="378"/>
      <c r="B18" s="19"/>
      <c r="C18" s="19"/>
      <c r="D18" s="19"/>
      <c r="E18" s="16"/>
      <c r="F18" s="16"/>
      <c r="G18" s="16"/>
      <c r="H18" s="56"/>
      <c r="I18" s="56"/>
      <c r="J18" s="56"/>
      <c r="K18" s="56"/>
    </row>
    <row r="19" spans="1:15" ht="18.95" customHeight="1" thickBot="1">
      <c r="A19" s="378"/>
      <c r="B19" s="15" t="s">
        <v>15</v>
      </c>
      <c r="C19" s="19"/>
      <c r="D19" s="19"/>
      <c r="E19" s="16"/>
      <c r="F19" s="16"/>
      <c r="G19" s="16"/>
      <c r="H19" s="56"/>
      <c r="I19" s="56"/>
      <c r="J19" s="56"/>
      <c r="K19" s="57" t="s">
        <v>10</v>
      </c>
      <c r="L19" s="20"/>
    </row>
    <row r="20" spans="1:15" ht="18.95" customHeight="1">
      <c r="A20" s="378"/>
      <c r="B20" s="379" t="s">
        <v>11</v>
      </c>
      <c r="C20" s="380"/>
      <c r="D20" s="380"/>
      <c r="E20" s="391" t="s">
        <v>12</v>
      </c>
      <c r="F20" s="393" t="s">
        <v>187</v>
      </c>
      <c r="G20" s="395" t="s">
        <v>13</v>
      </c>
      <c r="H20" s="349" t="s">
        <v>16</v>
      </c>
      <c r="I20" s="350"/>
      <c r="J20" s="350"/>
      <c r="K20" s="347" t="s">
        <v>208</v>
      </c>
      <c r="L20" s="21"/>
      <c r="M20" s="17"/>
      <c r="N20" s="14"/>
      <c r="O20" s="14"/>
    </row>
    <row r="21" spans="1:15" ht="18.95" customHeight="1">
      <c r="A21" s="378"/>
      <c r="B21" s="389"/>
      <c r="C21" s="390"/>
      <c r="D21" s="390"/>
      <c r="E21" s="392"/>
      <c r="F21" s="394"/>
      <c r="G21" s="396"/>
      <c r="H21" s="29" t="s">
        <v>209</v>
      </c>
      <c r="I21" s="30" t="s">
        <v>210</v>
      </c>
      <c r="J21" s="31" t="s">
        <v>211</v>
      </c>
      <c r="K21" s="348"/>
      <c r="L21" s="16"/>
      <c r="M21" s="17"/>
      <c r="N21" s="14"/>
      <c r="O21" s="14"/>
    </row>
    <row r="22" spans="1:15" ht="24.95" customHeight="1">
      <c r="A22" s="378"/>
      <c r="B22" s="397" t="s">
        <v>17</v>
      </c>
      <c r="C22" s="398"/>
      <c r="D22" s="398"/>
      <c r="E22" s="32">
        <v>450000</v>
      </c>
      <c r="F22" s="33">
        <f>G22-E22</f>
        <v>-250000</v>
      </c>
      <c r="G22" s="59">
        <f>SUMIF(収支簿記載例!$L$7:$L$3089,$B22,収支簿記載例!$X$7:$X$3089)</f>
        <v>200000</v>
      </c>
      <c r="H22" s="60">
        <f>SUMIF(収支簿記載例!$L$7:$L$3089,$B22,収支簿記載例!$AA$7:$AA$3089)</f>
        <v>200000</v>
      </c>
      <c r="I22" s="61">
        <f>SUMIF(収支簿記載例!$L$7:$L$3089,$B22,収支簿記載例!$AD$7:$AD$3089)</f>
        <v>200000</v>
      </c>
      <c r="J22" s="34">
        <f>SUMIF(収支簿記載例!$L$7:$L$3089,$B22,収支簿記載例!$AG$7:$AG$3089)</f>
        <v>0</v>
      </c>
      <c r="K22" s="62">
        <f>SUMIF(収支簿記載例!$L$7:$L$3089,$B22,収支簿記載例!$AJ$7:$AJ$3089)</f>
        <v>0</v>
      </c>
      <c r="L22" s="27"/>
      <c r="M22" s="17"/>
      <c r="N22" s="14"/>
      <c r="O22" s="14"/>
    </row>
    <row r="23" spans="1:15" ht="24.95" customHeight="1">
      <c r="A23" s="378"/>
      <c r="B23" s="397" t="s">
        <v>18</v>
      </c>
      <c r="C23" s="398"/>
      <c r="D23" s="398"/>
      <c r="E23" s="32">
        <v>10000</v>
      </c>
      <c r="F23" s="33">
        <f t="shared" ref="F23:F38" si="1">G23-E23</f>
        <v>-5000</v>
      </c>
      <c r="G23" s="59">
        <f>SUMIF(収支簿記載例!$L$7:$L$3089,$B23,収支簿記載例!$X$7:$X$3089)</f>
        <v>5000</v>
      </c>
      <c r="H23" s="60">
        <f>SUMIF(収支簿記載例!$L$7:$L$3089,$B23,収支簿記載例!$AA$7:$AA$3089)</f>
        <v>5000</v>
      </c>
      <c r="I23" s="61">
        <f>SUMIF(収支簿記載例!$L$7:$L$3089,$B23,収支簿記載例!$AD$7:$AD$3089)</f>
        <v>5000</v>
      </c>
      <c r="J23" s="34">
        <f>SUMIF(収支簿記載例!$L$7:$L$3089,$B23,収支簿記載例!$AG$7:$AG$3089)</f>
        <v>0</v>
      </c>
      <c r="K23" s="62">
        <f>SUMIF(収支簿記載例!$L$7:$L$3089,$B23,収支簿記載例!$AJ$7:$AJ$3089)</f>
        <v>0</v>
      </c>
      <c r="L23" s="27"/>
      <c r="M23" s="17"/>
      <c r="N23" s="14"/>
      <c r="O23" s="14"/>
    </row>
    <row r="24" spans="1:15" ht="24.95" customHeight="1">
      <c r="A24" s="378"/>
      <c r="B24" s="397" t="s">
        <v>19</v>
      </c>
      <c r="C24" s="398"/>
      <c r="D24" s="398"/>
      <c r="E24" s="32">
        <v>0</v>
      </c>
      <c r="F24" s="33">
        <f t="shared" si="1"/>
        <v>0</v>
      </c>
      <c r="G24" s="59">
        <f>SUMIF(収支簿記載例!$L$7:$L$3089,$B24,収支簿記載例!$X$7:$X$3089)</f>
        <v>0</v>
      </c>
      <c r="H24" s="60">
        <f>SUMIF(収支簿記載例!$L$7:$L$3089,$B24,収支簿記載例!$AA$7:$AA$3089)</f>
        <v>0</v>
      </c>
      <c r="I24" s="61">
        <f>SUMIF(収支簿記載例!$L$7:$L$3089,$B24,収支簿記載例!$AD$7:$AD$3089)</f>
        <v>0</v>
      </c>
      <c r="J24" s="34">
        <f>SUMIF(収支簿記載例!$L$7:$L$3089,$B24,収支簿記載例!$AG$7:$AG$3089)</f>
        <v>0</v>
      </c>
      <c r="K24" s="62">
        <f>SUMIF(収支簿記載例!$L$7:$L$3089,$B24,収支簿記載例!$AJ$7:$AJ$3089)</f>
        <v>0</v>
      </c>
      <c r="L24" s="27"/>
      <c r="M24" s="17"/>
      <c r="N24" s="14"/>
      <c r="O24" s="14"/>
    </row>
    <row r="25" spans="1:15" ht="24.95" customHeight="1">
      <c r="A25" s="378"/>
      <c r="B25" s="397" t="s">
        <v>20</v>
      </c>
      <c r="C25" s="398"/>
      <c r="D25" s="398"/>
      <c r="E25" s="32">
        <v>0</v>
      </c>
      <c r="F25" s="33">
        <f t="shared" si="1"/>
        <v>0</v>
      </c>
      <c r="G25" s="59">
        <f>SUMIF(収支簿記載例!$L$7:$L$3089,$B25,収支簿記載例!$X$7:$X$3089)</f>
        <v>0</v>
      </c>
      <c r="H25" s="60">
        <f>SUMIF(収支簿記載例!$L$7:$L$3089,$B25,収支簿記載例!$AA$7:$AA$3089)</f>
        <v>0</v>
      </c>
      <c r="I25" s="61">
        <f>SUMIF(収支簿記載例!$L$7:$L$3089,$B25,収支簿記載例!$AD$7:$AD$3089)</f>
        <v>0</v>
      </c>
      <c r="J25" s="34">
        <f>SUMIF(収支簿記載例!$L$7:$L$3089,$B25,収支簿記載例!$AG$7:$AG$3089)</f>
        <v>0</v>
      </c>
      <c r="K25" s="62">
        <f>SUMIF(収支簿記載例!$L$7:$L$3089,$B25,収支簿記載例!$AJ$7:$AJ$3089)</f>
        <v>0</v>
      </c>
      <c r="L25" s="27"/>
      <c r="M25" s="17"/>
      <c r="N25" s="14"/>
      <c r="O25" s="14"/>
    </row>
    <row r="26" spans="1:15" ht="24.95" customHeight="1">
      <c r="A26" s="378"/>
      <c r="B26" s="397" t="s">
        <v>0</v>
      </c>
      <c r="C26" s="398"/>
      <c r="D26" s="398"/>
      <c r="E26" s="32">
        <v>350000</v>
      </c>
      <c r="F26" s="33">
        <f t="shared" si="1"/>
        <v>-50000</v>
      </c>
      <c r="G26" s="59">
        <f>SUMIF(収支簿記載例!$L$7:$L$3089,$B26,収支簿記載例!$X$7:$X$3089)</f>
        <v>300000</v>
      </c>
      <c r="H26" s="60">
        <f>SUMIF(収支簿記載例!$L$7:$L$3089,$B26,収支簿記載例!$AA$7:$AA$3089)</f>
        <v>300000</v>
      </c>
      <c r="I26" s="61">
        <f>SUMIF(収支簿記載例!$L$7:$L$3089,$B26,収支簿記載例!$AD$7:$AD$3089)</f>
        <v>300000</v>
      </c>
      <c r="J26" s="34">
        <f>SUMIF(収支簿記載例!$L$7:$L$3089,$B26,収支簿記載例!$AG$7:$AG$3089)</f>
        <v>0</v>
      </c>
      <c r="K26" s="62">
        <f>SUMIF(収支簿記載例!$L$7:$L$3089,$B26,収支簿記載例!$AJ$7:$AJ$3089)</f>
        <v>0</v>
      </c>
      <c r="L26" s="27"/>
      <c r="M26" s="17"/>
      <c r="N26" s="14"/>
      <c r="O26" s="14"/>
    </row>
    <row r="27" spans="1:15" ht="24.95" customHeight="1">
      <c r="A27" s="378"/>
      <c r="B27" s="397" t="s">
        <v>21</v>
      </c>
      <c r="C27" s="398"/>
      <c r="D27" s="398"/>
      <c r="E27" s="32">
        <v>20000</v>
      </c>
      <c r="F27" s="33">
        <f t="shared" si="1"/>
        <v>-20000</v>
      </c>
      <c r="G27" s="59">
        <f>SUMIF(収支簿記載例!$L$7:$L$3089,$B27,収支簿記載例!$X$7:$X$3089)</f>
        <v>0</v>
      </c>
      <c r="H27" s="60">
        <f>SUMIF(収支簿記載例!$L$7:$L$3089,$B27,収支簿記載例!$AA$7:$AA$3089)</f>
        <v>0</v>
      </c>
      <c r="I27" s="61">
        <f>SUMIF(収支簿記載例!$L$7:$L$3089,$B27,収支簿記載例!$AD$7:$AD$3089)</f>
        <v>0</v>
      </c>
      <c r="J27" s="34">
        <f>SUMIF(収支簿記載例!$L$7:$L$3089,$B27,収支簿記載例!$AG$7:$AG$3089)</f>
        <v>0</v>
      </c>
      <c r="K27" s="62">
        <f>SUMIF(収支簿記載例!$L$7:$L$3089,$B27,収支簿記載例!$AJ$7:$AJ$3089)</f>
        <v>0</v>
      </c>
      <c r="L27" s="27"/>
      <c r="M27" s="17"/>
      <c r="N27" s="14"/>
      <c r="O27" s="14"/>
    </row>
    <row r="28" spans="1:15" ht="24.95" customHeight="1">
      <c r="A28" s="378"/>
      <c r="B28" s="397" t="s">
        <v>1</v>
      </c>
      <c r="C28" s="398"/>
      <c r="D28" s="398"/>
      <c r="E28" s="32">
        <v>80000</v>
      </c>
      <c r="F28" s="33">
        <f t="shared" si="1"/>
        <v>-20000</v>
      </c>
      <c r="G28" s="59">
        <f>SUMIF(収支簿記載例!$L$7:$L$3089,$B28,収支簿記載例!$X$7:$X$3089)</f>
        <v>60000</v>
      </c>
      <c r="H28" s="60">
        <f>SUMIF(収支簿記載例!$L$7:$L$3089,$B28,収支簿記載例!$AA$7:$AA$3089)</f>
        <v>60000</v>
      </c>
      <c r="I28" s="61">
        <f>SUMIF(収支簿記載例!$L$7:$L$3088,$B28,収支簿記載例!$AD$7:$AD$3088)</f>
        <v>60000</v>
      </c>
      <c r="J28" s="34">
        <f>SUMIF(収支簿記載例!$L$7:$L$3089,$B28,収支簿記載例!$AG$7:$AG$3089)</f>
        <v>0</v>
      </c>
      <c r="K28" s="62">
        <f>SUMIF(収支簿記載例!$L$7:$L$3089,$B28,収支簿記載例!$AJ$7:$AJ$3089)</f>
        <v>0</v>
      </c>
      <c r="L28" s="27"/>
      <c r="M28" s="17"/>
      <c r="N28" s="14"/>
      <c r="O28" s="14"/>
    </row>
    <row r="29" spans="1:15" ht="24.95" customHeight="1">
      <c r="A29" s="378"/>
      <c r="B29" s="397" t="s">
        <v>2</v>
      </c>
      <c r="C29" s="398"/>
      <c r="D29" s="398"/>
      <c r="E29" s="32">
        <v>0</v>
      </c>
      <c r="F29" s="33">
        <f t="shared" si="1"/>
        <v>0</v>
      </c>
      <c r="G29" s="59">
        <f>SUMIF(収支簿記載例!$L$7:$L$3089,$B29,収支簿記載例!$X$7:$X$3089)</f>
        <v>0</v>
      </c>
      <c r="H29" s="60">
        <f>SUMIF(収支簿記載例!$L$7:$L$3089,$B29,収支簿記載例!$AA$7:$AA$3089)</f>
        <v>0</v>
      </c>
      <c r="I29" s="61">
        <f>SUMIF(収支簿記載例!$L$7:$L$3089,$B29,収支簿記載例!$AD$7:$AD$3089)</f>
        <v>0</v>
      </c>
      <c r="J29" s="34">
        <f>SUMIF(収支簿記載例!$L$7:$L$3089,$B29,収支簿記載例!$AG$7:$AG$3089)</f>
        <v>0</v>
      </c>
      <c r="K29" s="62">
        <f>SUMIF(収支簿記載例!$L$7:$L$3089,$B29,収支簿記載例!$AJ$7:$AJ$3089)</f>
        <v>0</v>
      </c>
      <c r="L29" s="27"/>
      <c r="M29" s="17"/>
      <c r="N29" s="14"/>
      <c r="O29" s="14"/>
    </row>
    <row r="30" spans="1:15" ht="24.95" customHeight="1">
      <c r="A30" s="378"/>
      <c r="B30" s="397" t="s">
        <v>3</v>
      </c>
      <c r="C30" s="398"/>
      <c r="D30" s="398"/>
      <c r="E30" s="32">
        <v>390000</v>
      </c>
      <c r="F30" s="33">
        <f t="shared" si="1"/>
        <v>-90000</v>
      </c>
      <c r="G30" s="59">
        <f>SUMIF(収支簿記載例!$L$7:$L$3089,$B30,収支簿記載例!$X$7:$X$3089)</f>
        <v>300000</v>
      </c>
      <c r="H30" s="60">
        <f>SUMIF(収支簿記載例!$L$7:$L$3089,$B30,収支簿記載例!$AA$7:$AA$3089)</f>
        <v>300000</v>
      </c>
      <c r="I30" s="61">
        <f>SUMIF(収支簿記載例!$L$7:$L$3089,$B30,収支簿記載例!$AD$7:$AD$3089)</f>
        <v>300000</v>
      </c>
      <c r="J30" s="34">
        <f>SUMIF(収支簿記載例!$L$7:$L$3089,$B30,収支簿記載例!$AG$7:$AG$3089)</f>
        <v>0</v>
      </c>
      <c r="K30" s="62">
        <f>SUMIF(収支簿記載例!$L$7:$L$3089,$B30,収支簿記載例!$AJ$7:$AJ$3089)</f>
        <v>0</v>
      </c>
      <c r="L30" s="27"/>
      <c r="M30" s="17"/>
      <c r="N30" s="14"/>
      <c r="O30" s="14"/>
    </row>
    <row r="31" spans="1:15" ht="24.95" customHeight="1">
      <c r="A31" s="378"/>
      <c r="B31" s="397" t="s">
        <v>22</v>
      </c>
      <c r="C31" s="398"/>
      <c r="D31" s="398"/>
      <c r="E31" s="32">
        <v>0</v>
      </c>
      <c r="F31" s="33">
        <f t="shared" si="1"/>
        <v>0</v>
      </c>
      <c r="G31" s="59">
        <f>SUMIF(収支簿記載例!$L$7:$L$3089,$B31,収支簿記載例!$X$7:$X$3089)</f>
        <v>0</v>
      </c>
      <c r="H31" s="60">
        <f>SUMIF(収支簿記載例!$L$7:$L$3089,$B31,収支簿記載例!$AA$7:$AA$3089)</f>
        <v>0</v>
      </c>
      <c r="I31" s="61">
        <f>SUMIF(収支簿記載例!$L$7:$L$3089,$B31,収支簿記載例!$AD$7:$AD$3089)</f>
        <v>0</v>
      </c>
      <c r="J31" s="34">
        <f>SUMIF(収支簿記載例!$L$7:$L$3089,$B31,収支簿記載例!$AG$7:$AG$3089)</f>
        <v>0</v>
      </c>
      <c r="K31" s="62">
        <f>SUMIF(収支簿記載例!$L$7:$L$3089,$B31,収支簿記載例!$AJ$7:$AJ$3089)</f>
        <v>0</v>
      </c>
      <c r="L31" s="27"/>
      <c r="M31" s="17"/>
      <c r="N31" s="14"/>
      <c r="O31" s="14"/>
    </row>
    <row r="32" spans="1:15" ht="24.95" customHeight="1">
      <c r="A32" s="378"/>
      <c r="B32" s="397" t="s">
        <v>4</v>
      </c>
      <c r="C32" s="398"/>
      <c r="D32" s="398"/>
      <c r="E32" s="32">
        <v>0</v>
      </c>
      <c r="F32" s="33">
        <f t="shared" si="1"/>
        <v>0</v>
      </c>
      <c r="G32" s="59">
        <f>SUMIF(収支簿記載例!$L$7:$L$3089,$B32,収支簿記載例!$X$7:$X$3089)</f>
        <v>0</v>
      </c>
      <c r="H32" s="60">
        <f>SUMIF(収支簿記載例!$L$7:$L$3089,$B32,収支簿記載例!$AA$7:$AA$3089)</f>
        <v>0</v>
      </c>
      <c r="I32" s="61">
        <f>SUMIF(収支簿記載例!$L$7:$L$3089,$B32,収支簿記載例!$AD$7:$AD$3089)</f>
        <v>0</v>
      </c>
      <c r="J32" s="34">
        <f>SUMIF(収支簿記載例!$L$7:$L$3089,$B32,収支簿記載例!$AG$7:$AG$3089)</f>
        <v>0</v>
      </c>
      <c r="K32" s="62">
        <f>SUMIF(収支簿記載例!$L$7:$L$3089,$B32,収支簿記載例!$AJ$7:$AJ$3089)</f>
        <v>0</v>
      </c>
      <c r="L32" s="27"/>
      <c r="M32" s="17"/>
      <c r="N32" s="14"/>
      <c r="O32" s="14"/>
    </row>
    <row r="33" spans="1:15" ht="24.95" customHeight="1">
      <c r="A33" s="378"/>
      <c r="B33" s="397" t="s">
        <v>5</v>
      </c>
      <c r="C33" s="398"/>
      <c r="D33" s="398"/>
      <c r="E33" s="32">
        <v>0</v>
      </c>
      <c r="F33" s="33">
        <f t="shared" si="1"/>
        <v>0</v>
      </c>
      <c r="G33" s="59">
        <f>SUMIF(収支簿記載例!$L$7:$L$3089,$B33,収支簿記載例!$X$7:$X$3089)</f>
        <v>0</v>
      </c>
      <c r="H33" s="60">
        <f>SUMIF(収支簿記載例!$L$7:$L$3089,$B33,収支簿記載例!$AA$7:$AA$3089)</f>
        <v>0</v>
      </c>
      <c r="I33" s="61">
        <f>SUMIF(収支簿記載例!$L$7:$L$3089,$B33,収支簿記載例!$AD$7:$AD$3089)</f>
        <v>0</v>
      </c>
      <c r="J33" s="34">
        <f>SUMIF(収支簿記載例!$L$7:$L$3089,$B33,収支簿記載例!$AG$7:$AG$3089)</f>
        <v>0</v>
      </c>
      <c r="K33" s="62">
        <f>SUMIF(収支簿記載例!$L$7:$L$3089,$B33,収支簿記載例!$AJ$7:$AJ$3089)</f>
        <v>0</v>
      </c>
      <c r="L33" s="27"/>
      <c r="M33" s="17"/>
      <c r="N33" s="14"/>
      <c r="O33" s="14"/>
    </row>
    <row r="34" spans="1:15" ht="24.95" customHeight="1">
      <c r="A34" s="378"/>
      <c r="B34" s="397" t="s">
        <v>6</v>
      </c>
      <c r="C34" s="398"/>
      <c r="D34" s="398"/>
      <c r="E34" s="32">
        <v>0</v>
      </c>
      <c r="F34" s="33">
        <f t="shared" si="1"/>
        <v>0</v>
      </c>
      <c r="G34" s="59">
        <f>SUMIF(収支簿記載例!$L$7:$L$3089,$B34,収支簿記載例!$X$7:$X$3089)</f>
        <v>0</v>
      </c>
      <c r="H34" s="60">
        <f>SUMIF(収支簿記載例!$L$7:$L$3089,$B34,収支簿記載例!$AA$7:$AA$3089)</f>
        <v>0</v>
      </c>
      <c r="I34" s="61">
        <f>SUMIF(収支簿記載例!$L$7:$L$3089,$B34,収支簿記載例!$AD$7:$AD$3089)</f>
        <v>0</v>
      </c>
      <c r="J34" s="34">
        <f>SUMIF(収支簿記載例!$L$7:$L$3089,$B34,収支簿記載例!$AG$7:$AG$3089)</f>
        <v>0</v>
      </c>
      <c r="K34" s="62">
        <f>SUMIF(収支簿記載例!$L$7:$L$3089,$B34,収支簿記載例!$AJ$7:$AJ$3089)</f>
        <v>0</v>
      </c>
      <c r="L34" s="27"/>
      <c r="M34" s="17"/>
      <c r="N34" s="14"/>
      <c r="O34" s="14"/>
    </row>
    <row r="35" spans="1:15" ht="24.95" customHeight="1">
      <c r="A35" s="378"/>
      <c r="B35" s="397" t="s">
        <v>23</v>
      </c>
      <c r="C35" s="398"/>
      <c r="D35" s="398"/>
      <c r="E35" s="32">
        <v>150000</v>
      </c>
      <c r="F35" s="33">
        <f t="shared" si="1"/>
        <v>850648</v>
      </c>
      <c r="G35" s="59">
        <f>SUMIF(収支簿記載例!$L$7:$L$3089,$B35,収支簿記載例!$X$7:$X$3089)</f>
        <v>1000648</v>
      </c>
      <c r="H35" s="60">
        <f>SUMIF(収支簿記載例!$L$7:$L$3089,$B35,収支簿記載例!$AA$7:$AA$3089)</f>
        <v>1000648</v>
      </c>
      <c r="I35" s="61">
        <f>SUMIF(収支簿記載例!$L$7:$L$3089,$B35,収支簿記載例!$AD$7:$AD$3089)</f>
        <v>1000648</v>
      </c>
      <c r="J35" s="34">
        <f>SUMIF(収支簿記載例!$L$7:$L$3089,$B35,収支簿記載例!$AG$7:$AG$3089)</f>
        <v>0</v>
      </c>
      <c r="K35" s="62">
        <f>SUMIF(収支簿記載例!$L$7:$L$3089,$B35,収支簿記載例!$AJ$7:$AJ$3089)</f>
        <v>0</v>
      </c>
      <c r="L35" s="27"/>
      <c r="M35" s="17"/>
      <c r="N35" s="14"/>
      <c r="O35" s="14"/>
    </row>
    <row r="36" spans="1:15" ht="24.95" customHeight="1">
      <c r="A36" s="378"/>
      <c r="B36" s="397" t="s">
        <v>186</v>
      </c>
      <c r="C36" s="398"/>
      <c r="D36" s="398"/>
      <c r="E36" s="32">
        <v>0</v>
      </c>
      <c r="F36" s="33">
        <f t="shared" si="1"/>
        <v>0</v>
      </c>
      <c r="G36" s="59">
        <f>SUMIF(収支簿記載例!$L$7:$L$3089,$B36,収支簿記載例!$X$7:$X$3089)</f>
        <v>0</v>
      </c>
      <c r="H36" s="60">
        <f>SUMIF(収支簿記載例!$L$7:$L$3089,$B36,収支簿記載例!$AA$7:$AA$3089)</f>
        <v>0</v>
      </c>
      <c r="I36" s="61">
        <f>SUMIF(収支簿記載例!$L$7:$L$3089,$B36,収支簿記載例!$AD$7:$AD$3089)</f>
        <v>0</v>
      </c>
      <c r="J36" s="34">
        <f>SUMIF(収支簿記載例!$L$7:$L$3089,$B36,収支簿記載例!$AG$7:$AG$3089)</f>
        <v>0</v>
      </c>
      <c r="K36" s="62">
        <f>SUMIF(収支簿記載例!$L$7:$L$3089,$B36,収支簿記載例!$AJ$7:$AJ$3089)</f>
        <v>0</v>
      </c>
      <c r="L36" s="27"/>
      <c r="M36" s="17"/>
      <c r="N36" s="14"/>
      <c r="O36" s="14"/>
    </row>
    <row r="37" spans="1:15" ht="24.95" customHeight="1">
      <c r="A37" s="378"/>
      <c r="B37" s="397" t="s">
        <v>236</v>
      </c>
      <c r="C37" s="398"/>
      <c r="D37" s="398"/>
      <c r="E37" s="32">
        <v>50000</v>
      </c>
      <c r="F37" s="33">
        <f t="shared" ref="F37" si="2">G37-E37</f>
        <v>0</v>
      </c>
      <c r="G37" s="59">
        <f>SUMIF(収支簿記載例!$L$7:$L$3089,$B37,収支簿記載例!$X$7:$X$3089)</f>
        <v>50000</v>
      </c>
      <c r="H37" s="60">
        <f>SUMIF(収支簿記載例!$L$7:$L$3089,$B37,収支簿記載例!$AA$7:$AA$3089)</f>
        <v>50000</v>
      </c>
      <c r="I37" s="61">
        <f>SUMIF(収支簿記載例!$L$7:$L$3089,$B37,収支簿記載例!$AD$7:$AD$3089)</f>
        <v>50000</v>
      </c>
      <c r="J37" s="34">
        <f>SUMIF(収支簿記載例!$L$7:$L$3089,$B37,収支簿記載例!$AG$7:$AG$3089)</f>
        <v>0</v>
      </c>
      <c r="K37" s="62">
        <f>SUMIF(収支簿記載例!$L$7:$L$3089,$B37,収支簿記載例!$AJ$7:$AJ$3089)</f>
        <v>0</v>
      </c>
      <c r="L37" s="27"/>
      <c r="M37" s="17"/>
      <c r="N37" s="14"/>
      <c r="O37" s="14"/>
    </row>
    <row r="38" spans="1:15" ht="24.95" customHeight="1">
      <c r="A38" s="378"/>
      <c r="B38" s="399" t="s">
        <v>7</v>
      </c>
      <c r="C38" s="400"/>
      <c r="D38" s="400"/>
      <c r="E38" s="35">
        <v>0</v>
      </c>
      <c r="F38" s="36">
        <f t="shared" si="1"/>
        <v>0</v>
      </c>
      <c r="G38" s="63">
        <f>SUMIF(収支簿記載例!$L$7:$L$3089,$B38,収支簿記載例!$X$7:$X$3089)</f>
        <v>0</v>
      </c>
      <c r="H38" s="64">
        <f>SUMIF(収支簿記載例!$L$7:$L$3089,$B38,収支簿記載例!$AA$7:$AA$3089)</f>
        <v>0</v>
      </c>
      <c r="I38" s="65">
        <f>SUMIF(収支簿記載例!$L$7:$L$3089,$B38,収支簿記載例!$AD$7:$AD$3089)</f>
        <v>0</v>
      </c>
      <c r="J38" s="37">
        <f>SUMIF(収支簿記載例!$L$7:$L$3089,$B38,収支簿記載例!$AG$7:$AG$3089)</f>
        <v>0</v>
      </c>
      <c r="K38" s="66">
        <f>SUMIF(収支簿記載例!$L$7:$L$3089,$B38,収支簿記載例!$AJ$7:$AJ$3089)</f>
        <v>0</v>
      </c>
      <c r="L38" s="27"/>
      <c r="M38" s="17"/>
      <c r="N38" s="14"/>
      <c r="O38" s="14"/>
    </row>
    <row r="39" spans="1:15" ht="24.95" customHeight="1" thickBot="1">
      <c r="A39" s="378"/>
      <c r="B39" s="361" t="s">
        <v>14</v>
      </c>
      <c r="C39" s="362"/>
      <c r="D39" s="362"/>
      <c r="E39" s="38">
        <f t="shared" ref="E39:K39" si="3">SUM(E22:E38)</f>
        <v>1500000</v>
      </c>
      <c r="F39" s="39">
        <f t="shared" si="3"/>
        <v>415648</v>
      </c>
      <c r="G39" s="40">
        <f t="shared" si="3"/>
        <v>1915648</v>
      </c>
      <c r="H39" s="41">
        <f t="shared" si="3"/>
        <v>1915648</v>
      </c>
      <c r="I39" s="42">
        <f t="shared" si="3"/>
        <v>1915648</v>
      </c>
      <c r="J39" s="41">
        <f t="shared" si="3"/>
        <v>0</v>
      </c>
      <c r="K39" s="43">
        <f t="shared" si="3"/>
        <v>0</v>
      </c>
      <c r="L39" s="28"/>
      <c r="M39" s="17"/>
      <c r="N39" s="14"/>
      <c r="O39" s="14"/>
    </row>
    <row r="40" spans="1:15" ht="3.95" customHeight="1">
      <c r="I40" s="20"/>
    </row>
    <row r="42" spans="1:15">
      <c r="D42" s="15"/>
    </row>
    <row r="43" spans="1:15" ht="54" customHeight="1"/>
    <row r="47" spans="1:15">
      <c r="B47" s="15"/>
      <c r="E47" s="14" t="s">
        <v>251</v>
      </c>
      <c r="F47" s="14" t="str">
        <f>VLOOKUP(E4,B48:E55,4,FALSE)</f>
        <v>○</v>
      </c>
    </row>
    <row r="48" spans="1:15">
      <c r="B48" s="15" t="s">
        <v>93</v>
      </c>
      <c r="E48" s="14" t="s">
        <v>248</v>
      </c>
    </row>
    <row r="49" spans="2:5">
      <c r="B49" s="15" t="s">
        <v>96</v>
      </c>
      <c r="E49" s="14" t="s">
        <v>248</v>
      </c>
    </row>
    <row r="50" spans="2:5">
      <c r="B50" s="15" t="s">
        <v>97</v>
      </c>
      <c r="E50" s="14" t="s">
        <v>248</v>
      </c>
    </row>
    <row r="51" spans="2:5">
      <c r="B51" s="15" t="s">
        <v>99</v>
      </c>
      <c r="E51" s="14" t="s">
        <v>248</v>
      </c>
    </row>
    <row r="52" spans="2:5">
      <c r="B52" s="15" t="s">
        <v>191</v>
      </c>
      <c r="E52" s="14" t="s">
        <v>250</v>
      </c>
    </row>
    <row r="53" spans="2:5">
      <c r="B53" s="15" t="s">
        <v>192</v>
      </c>
      <c r="E53" s="14" t="s">
        <v>250</v>
      </c>
    </row>
    <row r="54" spans="2:5">
      <c r="B54" s="15" t="s">
        <v>229</v>
      </c>
      <c r="E54" s="14" t="s">
        <v>250</v>
      </c>
    </row>
    <row r="55" spans="2:5">
      <c r="B55" s="317" t="s">
        <v>230</v>
      </c>
      <c r="E55" s="14" t="s">
        <v>250</v>
      </c>
    </row>
    <row r="70" spans="1:15">
      <c r="N70" s="22"/>
      <c r="O70" s="22"/>
    </row>
    <row r="72" spans="1:15" s="16" customFormat="1">
      <c r="A72" s="23"/>
      <c r="B72" s="14"/>
      <c r="C72" s="14"/>
      <c r="N72" s="17"/>
      <c r="O72" s="17"/>
    </row>
  </sheetData>
  <sheetProtection algorithmName="SHA-512" hashValue="C66K1zbCvXDnx0trMS/Bkhs5Ope0XKh+Dsb2IAOveyFADtA5a/uTzDkYxiXU3v9Uv2UbWpIjwUTwjUej/dz5RA==" saltValue="PO5bowYOT6FtcCP6c2Rcyw==" spinCount="100000" sheet="1" objects="1" scenarios="1"/>
  <dataConsolidate/>
  <mergeCells count="48">
    <mergeCell ref="B27:D27"/>
    <mergeCell ref="B28:D28"/>
    <mergeCell ref="B29:D29"/>
    <mergeCell ref="B36:D36"/>
    <mergeCell ref="B24:D24"/>
    <mergeCell ref="B25:D25"/>
    <mergeCell ref="B26:D26"/>
    <mergeCell ref="B38:D38"/>
    <mergeCell ref="B39:D39"/>
    <mergeCell ref="B30:D30"/>
    <mergeCell ref="B31:D31"/>
    <mergeCell ref="B32:D32"/>
    <mergeCell ref="B33:D33"/>
    <mergeCell ref="B34:D34"/>
    <mergeCell ref="B35:D35"/>
    <mergeCell ref="B37:D37"/>
    <mergeCell ref="A4:A39"/>
    <mergeCell ref="B4:D4"/>
    <mergeCell ref="E4:H4"/>
    <mergeCell ref="B8:D9"/>
    <mergeCell ref="E8:E9"/>
    <mergeCell ref="F8:F9"/>
    <mergeCell ref="G8:G9"/>
    <mergeCell ref="B10:D10"/>
    <mergeCell ref="B11:D11"/>
    <mergeCell ref="B12:D12"/>
    <mergeCell ref="B20:D21"/>
    <mergeCell ref="E20:E21"/>
    <mergeCell ref="F20:F21"/>
    <mergeCell ref="G20:G21"/>
    <mergeCell ref="B22:D22"/>
    <mergeCell ref="B23:D23"/>
    <mergeCell ref="B1:K1"/>
    <mergeCell ref="K20:K21"/>
    <mergeCell ref="H20:J20"/>
    <mergeCell ref="B3:D3"/>
    <mergeCell ref="E3:H3"/>
    <mergeCell ref="B13:D13"/>
    <mergeCell ref="B14:D14"/>
    <mergeCell ref="B15:D15"/>
    <mergeCell ref="B16:D16"/>
    <mergeCell ref="B17:D17"/>
    <mergeCell ref="I8:K9"/>
    <mergeCell ref="J10:K10"/>
    <mergeCell ref="J11:K11"/>
    <mergeCell ref="J12:K12"/>
    <mergeCell ref="B5:D5"/>
    <mergeCell ref="E5:H5"/>
  </mergeCells>
  <phoneticPr fontId="2"/>
  <conditionalFormatting sqref="I28">
    <cfRule type="expression" dxfId="13" priority="6" stopIfTrue="1">
      <formula>H39*0.3&lt;I28</formula>
    </cfRule>
  </conditionalFormatting>
  <conditionalFormatting sqref="G16">
    <cfRule type="expression" dxfId="12" priority="7" stopIfTrue="1">
      <formula>G16&lt;0</formula>
    </cfRule>
  </conditionalFormatting>
  <conditionalFormatting sqref="G10">
    <cfRule type="expression" dxfId="11" priority="15" stopIfTrue="1">
      <formula>G10&gt;M10</formula>
    </cfRule>
    <cfRule type="expression" dxfId="10" priority="16" stopIfTrue="1">
      <formula>G10&gt;E10</formula>
    </cfRule>
  </conditionalFormatting>
  <conditionalFormatting sqref="H39">
    <cfRule type="expression" dxfId="9" priority="2" stopIfTrue="1">
      <formula>AND(OR(E4="競技会開催（競技）", E4="競技会開催（普及）",E4="研究集会等開催（競技）",E4="研究集会等開催（普及）"), H39&lt;1500000)</formula>
    </cfRule>
  </conditionalFormatting>
  <conditionalFormatting sqref="I37">
    <cfRule type="expression" dxfId="8" priority="1">
      <formula>AND(H39*0.1&lt;I37,$F$47="○")</formula>
    </cfRule>
  </conditionalFormatting>
  <dataValidations disablePrompts="1" count="1">
    <dataValidation type="custom" allowBlank="1" showInputMessage="1" showErrorMessage="1" error="・くじ助成金の確定額は、交付決定額が上限となります。_x000a_・くじ助成金額は、1,000円未満切り捨てとなります。" prompt="くじ助成金額は、1,000円未満切り捨てとなります。" sqref="G10">
      <formula1>AND(MOD(G10,1000)=0,IF(E10&lt;&gt;"",E10&gt;=G10))</formula1>
    </dataValidation>
  </dataValidations>
  <printOptions horizontalCentered="1"/>
  <pageMargins left="0.19685039370078741" right="0.19685039370078741" top="0.59055118110236227" bottom="0.19685039370078741" header="0.23622047244094491" footer="0"/>
  <pageSetup paperSize="9" scale="89"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R44"/>
  <sheetViews>
    <sheetView showGridLines="0" view="pageBreakPreview" zoomScaleNormal="100" zoomScaleSheetLayoutView="100" workbookViewId="0">
      <selection activeCell="AP2" sqref="AP2"/>
    </sheetView>
  </sheetViews>
  <sheetFormatPr defaultRowHeight="12"/>
  <cols>
    <col min="1" max="1" width="4.125" style="148" customWidth="1"/>
    <col min="2" max="2" width="0.75" style="149" customWidth="1"/>
    <col min="3" max="3" width="9.375" style="149" customWidth="1"/>
    <col min="4" max="5" width="0.75" style="149" customWidth="1"/>
    <col min="6" max="6" width="18.125" style="149" customWidth="1"/>
    <col min="7" max="8" width="0.75" style="149" customWidth="1"/>
    <col min="9" max="9" width="18.125" style="149" customWidth="1"/>
    <col min="10" max="11" width="0.75" style="149" customWidth="1"/>
    <col min="12" max="12" width="8.5" style="149" customWidth="1"/>
    <col min="13" max="14" width="0.75" style="149" customWidth="1"/>
    <col min="15" max="15" width="8.5" style="149" customWidth="1"/>
    <col min="16" max="17" width="0.75" style="149" customWidth="1"/>
    <col min="18" max="18" width="6.75" style="149" bestFit="1" customWidth="1"/>
    <col min="19" max="20" width="0.75" style="149" customWidth="1"/>
    <col min="21" max="21" width="9.375" style="149" customWidth="1"/>
    <col min="22" max="23" width="0.75" style="149" customWidth="1"/>
    <col min="24" max="24" width="9.375" style="149" customWidth="1"/>
    <col min="25" max="26" width="0.75" style="149" customWidth="1"/>
    <col min="27" max="27" width="9.375" style="149" customWidth="1"/>
    <col min="28" max="29" width="0.75" style="149" customWidth="1"/>
    <col min="30" max="30" width="9.375" style="149" customWidth="1"/>
    <col min="31" max="32" width="0.75" style="149" customWidth="1"/>
    <col min="33" max="33" width="8.375" style="149" customWidth="1"/>
    <col min="34" max="35" width="0.75" style="149" customWidth="1"/>
    <col min="36" max="36" width="9.375" style="149" customWidth="1"/>
    <col min="37" max="38" width="0.75" style="149" customWidth="1"/>
    <col min="39" max="39" width="12.25" style="149" bestFit="1" customWidth="1"/>
    <col min="40" max="40" width="0.75" style="149" customWidth="1"/>
    <col min="41" max="41" width="6" style="149" customWidth="1"/>
    <col min="42" max="42" width="39.75" style="151" customWidth="1"/>
    <col min="43" max="43" width="38.625" style="151" customWidth="1"/>
    <col min="44" max="44" width="26" style="151" customWidth="1"/>
    <col min="45" max="49" width="11.125" style="149" customWidth="1"/>
    <col min="50" max="16384" width="9" style="149"/>
  </cols>
  <sheetData>
    <row r="1" spans="1:44" ht="32.1" customHeight="1">
      <c r="AA1" s="403" t="s">
        <v>25</v>
      </c>
      <c r="AB1" s="404"/>
      <c r="AC1" s="404"/>
      <c r="AD1" s="404"/>
      <c r="AE1" s="150"/>
      <c r="AF1" s="150"/>
      <c r="AG1" s="405" t="s">
        <v>220</v>
      </c>
      <c r="AH1" s="405"/>
      <c r="AI1" s="405"/>
      <c r="AJ1" s="405"/>
      <c r="AK1" s="405"/>
      <c r="AL1" s="405"/>
      <c r="AM1" s="405"/>
    </row>
    <row r="2" spans="1:44" ht="32.1" customHeight="1">
      <c r="C2" s="152" t="s">
        <v>26</v>
      </c>
      <c r="D2" s="153"/>
      <c r="E2" s="406" t="s">
        <v>27</v>
      </c>
      <c r="F2" s="406"/>
      <c r="G2" s="406"/>
      <c r="H2" s="406"/>
      <c r="I2" s="406"/>
      <c r="J2" s="407" t="s">
        <v>28</v>
      </c>
      <c r="K2" s="408"/>
      <c r="L2" s="408"/>
      <c r="M2" s="408"/>
      <c r="N2" s="408"/>
      <c r="O2" s="406" t="s">
        <v>191</v>
      </c>
      <c r="P2" s="406"/>
      <c r="Q2" s="406"/>
      <c r="R2" s="406"/>
      <c r="S2" s="406"/>
      <c r="T2" s="406"/>
      <c r="U2" s="406"/>
      <c r="V2" s="406"/>
      <c r="W2" s="406"/>
      <c r="X2" s="406"/>
      <c r="Y2" s="154"/>
      <c r="Z2" s="155"/>
      <c r="AA2" s="403" t="s">
        <v>29</v>
      </c>
      <c r="AB2" s="404"/>
      <c r="AC2" s="404"/>
      <c r="AD2" s="404"/>
      <c r="AE2" s="150"/>
      <c r="AF2" s="150"/>
      <c r="AG2" s="409" t="s">
        <v>30</v>
      </c>
      <c r="AH2" s="409"/>
      <c r="AI2" s="409"/>
      <c r="AJ2" s="409"/>
      <c r="AK2" s="409"/>
      <c r="AL2" s="409"/>
      <c r="AM2" s="409"/>
      <c r="AN2" s="141" t="s">
        <v>31</v>
      </c>
    </row>
    <row r="3" spans="1:44" ht="6" customHeight="1"/>
    <row r="4" spans="1:44" s="166" customFormat="1">
      <c r="A4" s="410" t="s">
        <v>32</v>
      </c>
      <c r="B4" s="156"/>
      <c r="C4" s="412" t="s">
        <v>33</v>
      </c>
      <c r="D4" s="157"/>
      <c r="E4" s="158"/>
      <c r="F4" s="414" t="s">
        <v>34</v>
      </c>
      <c r="G4" s="157"/>
      <c r="H4" s="158"/>
      <c r="I4" s="414" t="s">
        <v>35</v>
      </c>
      <c r="J4" s="157"/>
      <c r="K4" s="158"/>
      <c r="L4" s="414" t="s">
        <v>36</v>
      </c>
      <c r="M4" s="414"/>
      <c r="N4" s="414"/>
      <c r="O4" s="414"/>
      <c r="P4" s="159"/>
      <c r="Q4" s="160"/>
      <c r="R4" s="401" t="s">
        <v>37</v>
      </c>
      <c r="S4" s="159"/>
      <c r="T4" s="161"/>
      <c r="U4" s="418" t="s">
        <v>38</v>
      </c>
      <c r="V4" s="161"/>
      <c r="W4" s="162"/>
      <c r="X4" s="420" t="s">
        <v>39</v>
      </c>
      <c r="Y4" s="163"/>
      <c r="Z4" s="163"/>
      <c r="AA4" s="163"/>
      <c r="AB4" s="163"/>
      <c r="AC4" s="163"/>
      <c r="AD4" s="163"/>
      <c r="AE4" s="163"/>
      <c r="AF4" s="163"/>
      <c r="AG4" s="163"/>
      <c r="AH4" s="163"/>
      <c r="AI4" s="163"/>
      <c r="AJ4" s="163"/>
      <c r="AK4" s="163"/>
      <c r="AL4" s="164"/>
      <c r="AM4" s="422" t="s">
        <v>40</v>
      </c>
      <c r="AN4" s="165"/>
      <c r="AP4" s="151"/>
      <c r="AQ4" s="151"/>
      <c r="AR4" s="151"/>
    </row>
    <row r="5" spans="1:44" s="166" customFormat="1" ht="12.75" thickBot="1">
      <c r="A5" s="411"/>
      <c r="B5" s="167"/>
      <c r="C5" s="413"/>
      <c r="D5" s="168"/>
      <c r="E5" s="169"/>
      <c r="F5" s="415"/>
      <c r="G5" s="168"/>
      <c r="H5" s="169"/>
      <c r="I5" s="415"/>
      <c r="J5" s="168"/>
      <c r="K5" s="169"/>
      <c r="L5" s="415"/>
      <c r="M5" s="415"/>
      <c r="N5" s="415"/>
      <c r="O5" s="415"/>
      <c r="P5" s="170"/>
      <c r="Q5" s="171"/>
      <c r="R5" s="402"/>
      <c r="S5" s="170"/>
      <c r="T5" s="172"/>
      <c r="U5" s="419"/>
      <c r="V5" s="173"/>
      <c r="W5" s="174"/>
      <c r="X5" s="421"/>
      <c r="Y5" s="175"/>
      <c r="Z5" s="176"/>
      <c r="AA5" s="177" t="s">
        <v>41</v>
      </c>
      <c r="AB5" s="177"/>
      <c r="AC5" s="178"/>
      <c r="AD5" s="177" t="s">
        <v>42</v>
      </c>
      <c r="AE5" s="177"/>
      <c r="AF5" s="424" t="s">
        <v>43</v>
      </c>
      <c r="AG5" s="425"/>
      <c r="AH5" s="426"/>
      <c r="AI5" s="176"/>
      <c r="AJ5" s="177" t="s">
        <v>44</v>
      </c>
      <c r="AK5" s="179"/>
      <c r="AL5" s="180"/>
      <c r="AM5" s="423"/>
      <c r="AN5" s="181"/>
      <c r="AP5" s="151"/>
      <c r="AQ5" s="151"/>
      <c r="AR5" s="151"/>
    </row>
    <row r="6" spans="1:44" ht="12.75" thickTop="1">
      <c r="A6" s="182"/>
      <c r="B6" s="140"/>
      <c r="C6" s="183"/>
      <c r="D6" s="183"/>
      <c r="E6" s="184"/>
      <c r="F6" s="185"/>
      <c r="G6" s="183"/>
      <c r="H6" s="184"/>
      <c r="I6" s="185"/>
      <c r="J6" s="183"/>
      <c r="K6" s="184"/>
      <c r="L6" s="185"/>
      <c r="M6" s="185"/>
      <c r="N6" s="185"/>
      <c r="O6" s="185"/>
      <c r="P6" s="186"/>
      <c r="Q6" s="187"/>
      <c r="R6" s="188"/>
      <c r="S6" s="186"/>
      <c r="T6" s="189"/>
      <c r="U6" s="190"/>
      <c r="V6" s="189"/>
      <c r="W6" s="191"/>
      <c r="X6" s="192"/>
      <c r="Y6" s="193"/>
      <c r="Z6" s="184"/>
      <c r="AA6" s="183"/>
      <c r="AB6" s="183"/>
      <c r="AC6" s="194"/>
      <c r="AD6" s="183"/>
      <c r="AE6" s="183"/>
      <c r="AF6" s="184"/>
      <c r="AG6" s="183"/>
      <c r="AH6" s="183"/>
      <c r="AI6" s="184"/>
      <c r="AJ6" s="183"/>
      <c r="AK6" s="186"/>
      <c r="AL6" s="195"/>
      <c r="AM6" s="196"/>
      <c r="AN6" s="197"/>
    </row>
    <row r="7" spans="1:44" ht="30" customHeight="1">
      <c r="A7" s="67">
        <v>1</v>
      </c>
      <c r="B7" s="129"/>
      <c r="C7" s="318">
        <v>44681</v>
      </c>
      <c r="D7" s="130"/>
      <c r="E7" s="129"/>
      <c r="F7" s="71" t="s">
        <v>45</v>
      </c>
      <c r="G7" s="130"/>
      <c r="H7" s="129"/>
      <c r="I7" s="71" t="s">
        <v>224</v>
      </c>
      <c r="J7" s="130"/>
      <c r="K7" s="129"/>
      <c r="L7" s="71" t="s">
        <v>46</v>
      </c>
      <c r="M7" s="130"/>
      <c r="N7" s="131"/>
      <c r="O7" s="71" t="s">
        <v>135</v>
      </c>
      <c r="P7" s="132"/>
      <c r="Q7" s="133"/>
      <c r="R7" s="73" t="s">
        <v>48</v>
      </c>
      <c r="S7" s="132"/>
      <c r="T7" s="134"/>
      <c r="U7" s="75"/>
      <c r="V7" s="75"/>
      <c r="W7" s="135"/>
      <c r="X7" s="77">
        <v>100000</v>
      </c>
      <c r="Y7" s="77"/>
      <c r="Z7" s="136"/>
      <c r="AA7" s="79">
        <v>100000</v>
      </c>
      <c r="AB7" s="79"/>
      <c r="AC7" s="137">
        <v>1000</v>
      </c>
      <c r="AD7" s="79">
        <v>100000</v>
      </c>
      <c r="AE7" s="79"/>
      <c r="AF7" s="136"/>
      <c r="AG7" s="79">
        <f t="shared" ref="AG7:AG42" si="0">AA7-AD7</f>
        <v>0</v>
      </c>
      <c r="AH7" s="79"/>
      <c r="AI7" s="136"/>
      <c r="AJ7" s="79">
        <f t="shared" ref="AJ7:AJ42" si="1">X7-AA7</f>
        <v>0</v>
      </c>
      <c r="AK7" s="132"/>
      <c r="AL7" s="198"/>
      <c r="AM7" s="199">
        <f>U7-X7</f>
        <v>-100000</v>
      </c>
      <c r="AN7" s="200"/>
    </row>
    <row r="8" spans="1:44" ht="30" customHeight="1">
      <c r="A8" s="67">
        <v>2</v>
      </c>
      <c r="B8" s="129"/>
      <c r="C8" s="318">
        <v>44681</v>
      </c>
      <c r="D8" s="130"/>
      <c r="E8" s="129"/>
      <c r="F8" s="71" t="s">
        <v>45</v>
      </c>
      <c r="G8" s="130"/>
      <c r="H8" s="129"/>
      <c r="I8" s="71" t="s">
        <v>225</v>
      </c>
      <c r="J8" s="130"/>
      <c r="K8" s="129"/>
      <c r="L8" s="71" t="s">
        <v>49</v>
      </c>
      <c r="M8" s="130"/>
      <c r="N8" s="131"/>
      <c r="O8" s="71" t="s">
        <v>50</v>
      </c>
      <c r="P8" s="132"/>
      <c r="Q8" s="133"/>
      <c r="R8" s="73" t="s">
        <v>48</v>
      </c>
      <c r="S8" s="132"/>
      <c r="T8" s="134"/>
      <c r="U8" s="75"/>
      <c r="V8" s="75"/>
      <c r="W8" s="135"/>
      <c r="X8" s="77">
        <v>5000</v>
      </c>
      <c r="Y8" s="77"/>
      <c r="Z8" s="136"/>
      <c r="AA8" s="79">
        <v>5000</v>
      </c>
      <c r="AB8" s="79"/>
      <c r="AC8" s="137"/>
      <c r="AD8" s="79">
        <v>5000</v>
      </c>
      <c r="AE8" s="79"/>
      <c r="AF8" s="136"/>
      <c r="AG8" s="79">
        <f t="shared" si="0"/>
        <v>0</v>
      </c>
      <c r="AH8" s="79"/>
      <c r="AI8" s="136"/>
      <c r="AJ8" s="79">
        <f t="shared" si="1"/>
        <v>0</v>
      </c>
      <c r="AK8" s="132"/>
      <c r="AL8" s="198"/>
      <c r="AM8" s="199">
        <f>AM7+U8-X8</f>
        <v>-105000</v>
      </c>
      <c r="AN8" s="200"/>
    </row>
    <row r="9" spans="1:44" ht="30" customHeight="1">
      <c r="A9" s="67">
        <v>3</v>
      </c>
      <c r="B9" s="129"/>
      <c r="C9" s="318">
        <v>44681</v>
      </c>
      <c r="D9" s="130"/>
      <c r="E9" s="129"/>
      <c r="F9" s="71" t="s">
        <v>51</v>
      </c>
      <c r="G9" s="130"/>
      <c r="H9" s="129"/>
      <c r="I9" s="71" t="s">
        <v>52</v>
      </c>
      <c r="J9" s="130"/>
      <c r="K9" s="129"/>
      <c r="L9" s="71" t="s">
        <v>53</v>
      </c>
      <c r="M9" s="130"/>
      <c r="N9" s="131"/>
      <c r="O9" s="71" t="s">
        <v>54</v>
      </c>
      <c r="P9" s="132"/>
      <c r="Q9" s="133"/>
      <c r="R9" s="73" t="s">
        <v>48</v>
      </c>
      <c r="S9" s="132"/>
      <c r="T9" s="134"/>
      <c r="U9" s="75"/>
      <c r="V9" s="75"/>
      <c r="W9" s="135"/>
      <c r="X9" s="77">
        <v>324</v>
      </c>
      <c r="Y9" s="77"/>
      <c r="Z9" s="136"/>
      <c r="AA9" s="79">
        <v>324</v>
      </c>
      <c r="AB9" s="79"/>
      <c r="AC9" s="137"/>
      <c r="AD9" s="79">
        <v>324</v>
      </c>
      <c r="AE9" s="79"/>
      <c r="AF9" s="136"/>
      <c r="AG9" s="79">
        <f t="shared" si="0"/>
        <v>0</v>
      </c>
      <c r="AH9" s="79"/>
      <c r="AI9" s="136"/>
      <c r="AJ9" s="79">
        <f t="shared" si="1"/>
        <v>0</v>
      </c>
      <c r="AK9" s="132"/>
      <c r="AL9" s="198"/>
      <c r="AM9" s="199">
        <f t="shared" ref="AM9:AM42" si="2">AM8+U9-X9</f>
        <v>-105324</v>
      </c>
      <c r="AN9" s="200"/>
    </row>
    <row r="10" spans="1:44" ht="30" customHeight="1">
      <c r="A10" s="68">
        <v>4</v>
      </c>
      <c r="B10" s="129"/>
      <c r="C10" s="318">
        <v>44723</v>
      </c>
      <c r="D10" s="130"/>
      <c r="E10" s="129"/>
      <c r="F10" s="71" t="s">
        <v>55</v>
      </c>
      <c r="G10" s="130"/>
      <c r="H10" s="129"/>
      <c r="I10" s="71" t="s">
        <v>221</v>
      </c>
      <c r="J10" s="130"/>
      <c r="K10" s="129"/>
      <c r="L10" s="71" t="s">
        <v>56</v>
      </c>
      <c r="M10" s="130"/>
      <c r="N10" s="131"/>
      <c r="O10" s="71" t="s">
        <v>57</v>
      </c>
      <c r="P10" s="132"/>
      <c r="Q10" s="133"/>
      <c r="R10" s="73" t="s">
        <v>48</v>
      </c>
      <c r="S10" s="132"/>
      <c r="T10" s="134"/>
      <c r="U10" s="75">
        <v>450000</v>
      </c>
      <c r="V10" s="75"/>
      <c r="W10" s="135"/>
      <c r="X10" s="77"/>
      <c r="Y10" s="77"/>
      <c r="Z10" s="136"/>
      <c r="AA10" s="79"/>
      <c r="AB10" s="79"/>
      <c r="AC10" s="137"/>
      <c r="AD10" s="79"/>
      <c r="AE10" s="79"/>
      <c r="AF10" s="136"/>
      <c r="AG10" s="79">
        <f t="shared" si="0"/>
        <v>0</v>
      </c>
      <c r="AH10" s="79"/>
      <c r="AI10" s="136"/>
      <c r="AJ10" s="79">
        <f t="shared" si="1"/>
        <v>0</v>
      </c>
      <c r="AK10" s="132"/>
      <c r="AL10" s="198"/>
      <c r="AM10" s="199">
        <f t="shared" si="2"/>
        <v>344676</v>
      </c>
      <c r="AN10" s="200"/>
    </row>
    <row r="11" spans="1:44" ht="30" customHeight="1">
      <c r="A11" s="68">
        <v>5</v>
      </c>
      <c r="B11" s="130"/>
      <c r="C11" s="318">
        <v>44731</v>
      </c>
      <c r="D11" s="130"/>
      <c r="E11" s="129"/>
      <c r="F11" s="71" t="s">
        <v>58</v>
      </c>
      <c r="G11" s="130"/>
      <c r="H11" s="129"/>
      <c r="I11" s="71" t="s">
        <v>203</v>
      </c>
      <c r="J11" s="130"/>
      <c r="K11" s="129"/>
      <c r="L11" s="71" t="s">
        <v>59</v>
      </c>
      <c r="M11" s="130"/>
      <c r="N11" s="131"/>
      <c r="O11" s="71" t="s">
        <v>60</v>
      </c>
      <c r="P11" s="132"/>
      <c r="Q11" s="133"/>
      <c r="R11" s="74" t="s">
        <v>48</v>
      </c>
      <c r="S11" s="132"/>
      <c r="T11" s="134"/>
      <c r="U11" s="75"/>
      <c r="V11" s="75"/>
      <c r="W11" s="135"/>
      <c r="X11" s="77">
        <v>50000</v>
      </c>
      <c r="Y11" s="77"/>
      <c r="Z11" s="136"/>
      <c r="AA11" s="79">
        <v>50000</v>
      </c>
      <c r="AB11" s="79"/>
      <c r="AC11" s="137"/>
      <c r="AD11" s="79">
        <v>50000</v>
      </c>
      <c r="AE11" s="79"/>
      <c r="AF11" s="136"/>
      <c r="AG11" s="79">
        <f t="shared" si="0"/>
        <v>0</v>
      </c>
      <c r="AH11" s="79"/>
      <c r="AI11" s="136"/>
      <c r="AJ11" s="79">
        <f t="shared" si="1"/>
        <v>0</v>
      </c>
      <c r="AK11" s="132"/>
      <c r="AL11" s="198"/>
      <c r="AM11" s="199">
        <f t="shared" si="2"/>
        <v>294676</v>
      </c>
      <c r="AN11" s="200"/>
    </row>
    <row r="12" spans="1:44" ht="30" customHeight="1">
      <c r="A12" s="68">
        <v>6</v>
      </c>
      <c r="B12" s="130"/>
      <c r="C12" s="318">
        <v>44731</v>
      </c>
      <c r="D12" s="130"/>
      <c r="E12" s="129"/>
      <c r="F12" s="71" t="s">
        <v>58</v>
      </c>
      <c r="G12" s="130"/>
      <c r="H12" s="129"/>
      <c r="I12" s="71" t="s">
        <v>190</v>
      </c>
      <c r="J12" s="130"/>
      <c r="K12" s="129"/>
      <c r="L12" s="71" t="s">
        <v>59</v>
      </c>
      <c r="M12" s="130"/>
      <c r="N12" s="131"/>
      <c r="O12" s="71" t="s">
        <v>60</v>
      </c>
      <c r="P12" s="132"/>
      <c r="Q12" s="133"/>
      <c r="R12" s="74" t="s">
        <v>48</v>
      </c>
      <c r="S12" s="132"/>
      <c r="T12" s="134"/>
      <c r="U12" s="75"/>
      <c r="V12" s="75"/>
      <c r="W12" s="135"/>
      <c r="X12" s="77">
        <v>10000</v>
      </c>
      <c r="Y12" s="77"/>
      <c r="Z12" s="136"/>
      <c r="AA12" s="79">
        <v>10000</v>
      </c>
      <c r="AB12" s="79"/>
      <c r="AC12" s="137"/>
      <c r="AD12" s="79">
        <v>10000</v>
      </c>
      <c r="AE12" s="79"/>
      <c r="AF12" s="136"/>
      <c r="AG12" s="79">
        <f t="shared" si="0"/>
        <v>0</v>
      </c>
      <c r="AH12" s="79"/>
      <c r="AI12" s="136"/>
      <c r="AJ12" s="79">
        <f t="shared" si="1"/>
        <v>0</v>
      </c>
      <c r="AK12" s="132"/>
      <c r="AL12" s="198"/>
      <c r="AM12" s="199">
        <f t="shared" si="2"/>
        <v>284676</v>
      </c>
      <c r="AN12" s="200"/>
    </row>
    <row r="13" spans="1:44" ht="30" customHeight="1">
      <c r="A13" s="68">
        <v>7</v>
      </c>
      <c r="B13" s="129"/>
      <c r="C13" s="318">
        <v>44731</v>
      </c>
      <c r="D13" s="130"/>
      <c r="E13" s="129"/>
      <c r="F13" s="71" t="s">
        <v>61</v>
      </c>
      <c r="G13" s="130"/>
      <c r="H13" s="129"/>
      <c r="I13" s="71" t="s">
        <v>62</v>
      </c>
      <c r="J13" s="130"/>
      <c r="K13" s="129"/>
      <c r="L13" s="71" t="s">
        <v>63</v>
      </c>
      <c r="M13" s="130"/>
      <c r="N13" s="131"/>
      <c r="O13" s="71" t="s">
        <v>64</v>
      </c>
      <c r="P13" s="132"/>
      <c r="Q13" s="133"/>
      <c r="R13" s="74" t="s">
        <v>48</v>
      </c>
      <c r="S13" s="132"/>
      <c r="T13" s="134"/>
      <c r="U13" s="75"/>
      <c r="V13" s="75"/>
      <c r="W13" s="135"/>
      <c r="X13" s="77">
        <v>300000</v>
      </c>
      <c r="Y13" s="77"/>
      <c r="Z13" s="136"/>
      <c r="AA13" s="79">
        <v>300000</v>
      </c>
      <c r="AB13" s="79"/>
      <c r="AC13" s="137">
        <v>1000</v>
      </c>
      <c r="AD13" s="79">
        <v>300000</v>
      </c>
      <c r="AE13" s="79"/>
      <c r="AF13" s="136"/>
      <c r="AG13" s="79">
        <f t="shared" si="0"/>
        <v>0</v>
      </c>
      <c r="AH13" s="79"/>
      <c r="AI13" s="136"/>
      <c r="AJ13" s="79">
        <f t="shared" si="1"/>
        <v>0</v>
      </c>
      <c r="AK13" s="132"/>
      <c r="AL13" s="198"/>
      <c r="AM13" s="199">
        <f t="shared" si="2"/>
        <v>-15324</v>
      </c>
      <c r="AN13" s="200"/>
    </row>
    <row r="14" spans="1:44" ht="30" customHeight="1">
      <c r="A14" s="67">
        <v>8</v>
      </c>
      <c r="B14" s="129"/>
      <c r="C14" s="318">
        <v>44731</v>
      </c>
      <c r="D14" s="130"/>
      <c r="E14" s="129"/>
      <c r="F14" s="71" t="s">
        <v>238</v>
      </c>
      <c r="G14" s="130"/>
      <c r="H14" s="129"/>
      <c r="I14" s="71" t="s">
        <v>239</v>
      </c>
      <c r="J14" s="130"/>
      <c r="K14" s="129"/>
      <c r="L14" s="71" t="s">
        <v>237</v>
      </c>
      <c r="M14" s="130"/>
      <c r="N14" s="131"/>
      <c r="O14" s="71" t="s">
        <v>237</v>
      </c>
      <c r="P14" s="132"/>
      <c r="Q14" s="133"/>
      <c r="R14" s="74" t="s">
        <v>48</v>
      </c>
      <c r="S14" s="132"/>
      <c r="T14" s="134"/>
      <c r="U14" s="75"/>
      <c r="V14" s="75"/>
      <c r="W14" s="135"/>
      <c r="X14" s="77">
        <v>50000</v>
      </c>
      <c r="Y14" s="77"/>
      <c r="Z14" s="136"/>
      <c r="AA14" s="79">
        <v>50000</v>
      </c>
      <c r="AB14" s="79"/>
      <c r="AC14" s="137"/>
      <c r="AD14" s="79">
        <v>50000</v>
      </c>
      <c r="AE14" s="79"/>
      <c r="AF14" s="136"/>
      <c r="AG14" s="79">
        <f t="shared" si="0"/>
        <v>0</v>
      </c>
      <c r="AH14" s="79"/>
      <c r="AI14" s="136"/>
      <c r="AJ14" s="79">
        <f t="shared" si="1"/>
        <v>0</v>
      </c>
      <c r="AK14" s="132"/>
      <c r="AL14" s="198"/>
      <c r="AM14" s="199">
        <f t="shared" si="2"/>
        <v>-65324</v>
      </c>
      <c r="AN14" s="200"/>
    </row>
    <row r="15" spans="1:44" ht="30" customHeight="1">
      <c r="A15" s="67">
        <v>9</v>
      </c>
      <c r="B15" s="129"/>
      <c r="C15" s="318">
        <v>44742</v>
      </c>
      <c r="D15" s="130"/>
      <c r="E15" s="129"/>
      <c r="F15" s="71" t="s">
        <v>68</v>
      </c>
      <c r="G15" s="130"/>
      <c r="H15" s="129"/>
      <c r="I15" s="71" t="s">
        <v>30</v>
      </c>
      <c r="J15" s="130"/>
      <c r="K15" s="129"/>
      <c r="L15" s="71" t="s">
        <v>46</v>
      </c>
      <c r="M15" s="130"/>
      <c r="N15" s="131"/>
      <c r="O15" s="71" t="s">
        <v>69</v>
      </c>
      <c r="P15" s="132"/>
      <c r="Q15" s="133"/>
      <c r="R15" s="74" t="s">
        <v>48</v>
      </c>
      <c r="S15" s="132"/>
      <c r="T15" s="134"/>
      <c r="U15" s="75"/>
      <c r="V15" s="75"/>
      <c r="W15" s="135"/>
      <c r="X15" s="77">
        <v>100000</v>
      </c>
      <c r="Y15" s="77"/>
      <c r="Z15" s="136"/>
      <c r="AA15" s="79">
        <v>100000</v>
      </c>
      <c r="AB15" s="79"/>
      <c r="AC15" s="137">
        <v>1000</v>
      </c>
      <c r="AD15" s="79">
        <v>100000</v>
      </c>
      <c r="AE15" s="79"/>
      <c r="AF15" s="136"/>
      <c r="AG15" s="79">
        <f t="shared" si="0"/>
        <v>0</v>
      </c>
      <c r="AH15" s="79"/>
      <c r="AI15" s="136"/>
      <c r="AJ15" s="79">
        <f t="shared" si="1"/>
        <v>0</v>
      </c>
      <c r="AK15" s="132"/>
      <c r="AL15" s="198"/>
      <c r="AM15" s="199">
        <f t="shared" si="2"/>
        <v>-165324</v>
      </c>
      <c r="AN15" s="200"/>
    </row>
    <row r="16" spans="1:44" ht="30" customHeight="1">
      <c r="A16" s="67">
        <v>10</v>
      </c>
      <c r="B16" s="129"/>
      <c r="C16" s="318">
        <v>44742</v>
      </c>
      <c r="D16" s="130"/>
      <c r="E16" s="129"/>
      <c r="F16" s="71" t="s">
        <v>51</v>
      </c>
      <c r="G16" s="130"/>
      <c r="H16" s="129"/>
      <c r="I16" s="71" t="s">
        <v>70</v>
      </c>
      <c r="J16" s="130"/>
      <c r="K16" s="129"/>
      <c r="L16" s="71" t="s">
        <v>53</v>
      </c>
      <c r="M16" s="130"/>
      <c r="N16" s="131"/>
      <c r="O16" s="71" t="s">
        <v>54</v>
      </c>
      <c r="P16" s="132"/>
      <c r="Q16" s="133"/>
      <c r="R16" s="74" t="s">
        <v>48</v>
      </c>
      <c r="S16" s="132"/>
      <c r="T16" s="134"/>
      <c r="U16" s="75"/>
      <c r="V16" s="75"/>
      <c r="W16" s="135"/>
      <c r="X16" s="77">
        <v>324</v>
      </c>
      <c r="Y16" s="77"/>
      <c r="Z16" s="136"/>
      <c r="AA16" s="79">
        <v>324</v>
      </c>
      <c r="AB16" s="79"/>
      <c r="AC16" s="137"/>
      <c r="AD16" s="79">
        <v>324</v>
      </c>
      <c r="AE16" s="79"/>
      <c r="AF16" s="136"/>
      <c r="AG16" s="79">
        <f t="shared" si="0"/>
        <v>0</v>
      </c>
      <c r="AH16" s="79"/>
      <c r="AI16" s="136"/>
      <c r="AJ16" s="79">
        <f t="shared" si="1"/>
        <v>0</v>
      </c>
      <c r="AK16" s="132"/>
      <c r="AL16" s="198"/>
      <c r="AM16" s="199">
        <f t="shared" si="2"/>
        <v>-165648</v>
      </c>
      <c r="AN16" s="200"/>
    </row>
    <row r="17" spans="1:40" ht="30" customHeight="1">
      <c r="A17" s="67">
        <v>11</v>
      </c>
      <c r="B17" s="129"/>
      <c r="C17" s="318">
        <v>44742</v>
      </c>
      <c r="D17" s="130"/>
      <c r="E17" s="129"/>
      <c r="F17" s="71" t="s">
        <v>71</v>
      </c>
      <c r="G17" s="130"/>
      <c r="H17" s="129"/>
      <c r="I17" s="71" t="s">
        <v>72</v>
      </c>
      <c r="J17" s="130"/>
      <c r="K17" s="129"/>
      <c r="L17" s="71" t="s">
        <v>73</v>
      </c>
      <c r="M17" s="130"/>
      <c r="N17" s="131"/>
      <c r="O17" s="71" t="s">
        <v>74</v>
      </c>
      <c r="P17" s="132"/>
      <c r="Q17" s="133"/>
      <c r="R17" s="74" t="s">
        <v>67</v>
      </c>
      <c r="S17" s="132"/>
      <c r="T17" s="134"/>
      <c r="U17" s="75">
        <v>150000</v>
      </c>
      <c r="V17" s="75"/>
      <c r="W17" s="135"/>
      <c r="X17" s="77"/>
      <c r="Y17" s="77"/>
      <c r="Z17" s="136"/>
      <c r="AA17" s="79"/>
      <c r="AB17" s="79"/>
      <c r="AC17" s="137"/>
      <c r="AD17" s="79"/>
      <c r="AE17" s="79"/>
      <c r="AF17" s="136"/>
      <c r="AG17" s="79">
        <f t="shared" si="0"/>
        <v>0</v>
      </c>
      <c r="AH17" s="79"/>
      <c r="AI17" s="136"/>
      <c r="AJ17" s="79">
        <f t="shared" si="1"/>
        <v>0</v>
      </c>
      <c r="AK17" s="132"/>
      <c r="AL17" s="198"/>
      <c r="AM17" s="199">
        <f t="shared" si="2"/>
        <v>-15648</v>
      </c>
      <c r="AN17" s="200"/>
    </row>
    <row r="18" spans="1:40" ht="30" customHeight="1">
      <c r="A18" s="67">
        <v>12</v>
      </c>
      <c r="B18" s="129"/>
      <c r="C18" s="318">
        <v>44757</v>
      </c>
      <c r="D18" s="130"/>
      <c r="E18" s="129"/>
      <c r="F18" s="71" t="s">
        <v>226</v>
      </c>
      <c r="G18" s="130"/>
      <c r="H18" s="129"/>
      <c r="I18" s="71" t="s">
        <v>75</v>
      </c>
      <c r="J18" s="130"/>
      <c r="K18" s="129"/>
      <c r="L18" s="71" t="s">
        <v>53</v>
      </c>
      <c r="M18" s="130"/>
      <c r="N18" s="131"/>
      <c r="O18" s="71" t="s">
        <v>76</v>
      </c>
      <c r="P18" s="132"/>
      <c r="Q18" s="133"/>
      <c r="R18" s="74" t="s">
        <v>48</v>
      </c>
      <c r="S18" s="132"/>
      <c r="T18" s="134"/>
      <c r="U18" s="75"/>
      <c r="V18" s="75"/>
      <c r="W18" s="135"/>
      <c r="X18" s="77">
        <v>1000000</v>
      </c>
      <c r="Y18" s="77"/>
      <c r="Z18" s="136"/>
      <c r="AA18" s="79">
        <v>1000000</v>
      </c>
      <c r="AB18" s="79"/>
      <c r="AC18" s="137"/>
      <c r="AD18" s="79">
        <v>1000000</v>
      </c>
      <c r="AE18" s="79"/>
      <c r="AF18" s="136"/>
      <c r="AG18" s="79">
        <f t="shared" si="0"/>
        <v>0</v>
      </c>
      <c r="AH18" s="79"/>
      <c r="AI18" s="136"/>
      <c r="AJ18" s="79">
        <f t="shared" si="1"/>
        <v>0</v>
      </c>
      <c r="AK18" s="132"/>
      <c r="AL18" s="198"/>
      <c r="AM18" s="199">
        <f t="shared" si="2"/>
        <v>-1015648</v>
      </c>
      <c r="AN18" s="200"/>
    </row>
    <row r="19" spans="1:40" ht="30" customHeight="1">
      <c r="A19" s="67">
        <v>13</v>
      </c>
      <c r="B19" s="129"/>
      <c r="C19" s="318">
        <v>44757</v>
      </c>
      <c r="D19" s="130"/>
      <c r="E19" s="129"/>
      <c r="F19" s="71" t="s">
        <v>77</v>
      </c>
      <c r="G19" s="130"/>
      <c r="H19" s="129"/>
      <c r="I19" s="71" t="s">
        <v>78</v>
      </c>
      <c r="J19" s="130"/>
      <c r="K19" s="129"/>
      <c r="L19" s="71" t="s">
        <v>79</v>
      </c>
      <c r="M19" s="130"/>
      <c r="N19" s="131"/>
      <c r="O19" s="71" t="s">
        <v>80</v>
      </c>
      <c r="P19" s="132"/>
      <c r="Q19" s="133"/>
      <c r="R19" s="74" t="s">
        <v>48</v>
      </c>
      <c r="S19" s="132"/>
      <c r="T19" s="134"/>
      <c r="U19" s="75"/>
      <c r="V19" s="75"/>
      <c r="W19" s="135"/>
      <c r="X19" s="77">
        <v>300000</v>
      </c>
      <c r="Y19" s="77"/>
      <c r="Z19" s="136"/>
      <c r="AA19" s="79">
        <v>300000</v>
      </c>
      <c r="AB19" s="79"/>
      <c r="AC19" s="137"/>
      <c r="AD19" s="79">
        <v>300000</v>
      </c>
      <c r="AE19" s="79"/>
      <c r="AF19" s="136"/>
      <c r="AG19" s="79">
        <f t="shared" si="0"/>
        <v>0</v>
      </c>
      <c r="AH19" s="79"/>
      <c r="AI19" s="136"/>
      <c r="AJ19" s="79">
        <f t="shared" si="1"/>
        <v>0</v>
      </c>
      <c r="AK19" s="132"/>
      <c r="AL19" s="198"/>
      <c r="AM19" s="199">
        <f t="shared" si="2"/>
        <v>-1315648</v>
      </c>
      <c r="AN19" s="200"/>
    </row>
    <row r="20" spans="1:40" ht="30" customHeight="1">
      <c r="A20" s="67">
        <v>14</v>
      </c>
      <c r="B20" s="129"/>
      <c r="C20" s="119"/>
      <c r="D20" s="130"/>
      <c r="E20" s="129"/>
      <c r="F20" s="71"/>
      <c r="G20" s="130"/>
      <c r="H20" s="129"/>
      <c r="I20" s="71" t="s">
        <v>223</v>
      </c>
      <c r="J20" s="130"/>
      <c r="K20" s="129"/>
      <c r="L20" s="71" t="s">
        <v>59</v>
      </c>
      <c r="M20" s="138"/>
      <c r="N20" s="139"/>
      <c r="O20" s="71" t="s">
        <v>126</v>
      </c>
      <c r="P20" s="132"/>
      <c r="Q20" s="133"/>
      <c r="R20" s="74"/>
      <c r="S20" s="132"/>
      <c r="T20" s="134"/>
      <c r="U20" s="75"/>
      <c r="V20" s="75"/>
      <c r="W20" s="135"/>
      <c r="X20" s="77"/>
      <c r="Y20" s="77"/>
      <c r="Z20" s="136"/>
      <c r="AA20" s="79"/>
      <c r="AB20" s="79"/>
      <c r="AC20" s="137"/>
      <c r="AD20" s="79"/>
      <c r="AE20" s="79"/>
      <c r="AF20" s="136"/>
      <c r="AG20" s="79">
        <f t="shared" si="0"/>
        <v>0</v>
      </c>
      <c r="AH20" s="79"/>
      <c r="AI20" s="136"/>
      <c r="AJ20" s="79">
        <f t="shared" si="1"/>
        <v>0</v>
      </c>
      <c r="AK20" s="132"/>
      <c r="AL20" s="198"/>
      <c r="AM20" s="199">
        <f t="shared" si="2"/>
        <v>-1315648</v>
      </c>
      <c r="AN20" s="200"/>
    </row>
    <row r="21" spans="1:40" ht="30" customHeight="1">
      <c r="A21" s="67">
        <v>15</v>
      </c>
      <c r="B21" s="129"/>
      <c r="C21" s="119"/>
      <c r="D21" s="130"/>
      <c r="E21" s="129"/>
      <c r="F21" s="71"/>
      <c r="G21" s="130"/>
      <c r="H21" s="129"/>
      <c r="I21" s="71" t="s">
        <v>243</v>
      </c>
      <c r="J21" s="130"/>
      <c r="K21" s="129"/>
      <c r="L21" s="71" t="s">
        <v>244</v>
      </c>
      <c r="M21" s="130"/>
      <c r="N21" s="131"/>
      <c r="O21" s="71" t="s">
        <v>109</v>
      </c>
      <c r="P21" s="132"/>
      <c r="Q21" s="133"/>
      <c r="R21" s="74"/>
      <c r="S21" s="132"/>
      <c r="T21" s="134"/>
      <c r="U21" s="75"/>
      <c r="V21" s="75"/>
      <c r="W21" s="135"/>
      <c r="X21" s="77"/>
      <c r="Y21" s="77"/>
      <c r="Z21" s="136"/>
      <c r="AA21" s="79"/>
      <c r="AB21" s="79"/>
      <c r="AC21" s="137"/>
      <c r="AD21" s="79"/>
      <c r="AE21" s="79"/>
      <c r="AF21" s="201"/>
      <c r="AG21" s="79">
        <f t="shared" si="0"/>
        <v>0</v>
      </c>
      <c r="AH21" s="202"/>
      <c r="AI21" s="201"/>
      <c r="AJ21" s="79">
        <f t="shared" si="1"/>
        <v>0</v>
      </c>
      <c r="AK21" s="203"/>
      <c r="AL21" s="198"/>
      <c r="AM21" s="199">
        <f t="shared" si="2"/>
        <v>-1315648</v>
      </c>
      <c r="AN21" s="200"/>
    </row>
    <row r="22" spans="1:40" ht="30" customHeight="1">
      <c r="A22" s="67">
        <v>16</v>
      </c>
      <c r="B22" s="129"/>
      <c r="C22" s="119"/>
      <c r="D22" s="130"/>
      <c r="E22" s="129"/>
      <c r="F22" s="71" t="s">
        <v>240</v>
      </c>
      <c r="G22" s="130"/>
      <c r="H22" s="129"/>
      <c r="I22" s="71" t="s">
        <v>241</v>
      </c>
      <c r="J22" s="130"/>
      <c r="K22" s="129"/>
      <c r="L22" s="71" t="s">
        <v>242</v>
      </c>
      <c r="M22" s="130"/>
      <c r="N22" s="131"/>
      <c r="O22" s="71" t="s">
        <v>81</v>
      </c>
      <c r="P22" s="132"/>
      <c r="Q22" s="133"/>
      <c r="R22" s="74" t="s">
        <v>82</v>
      </c>
      <c r="S22" s="132"/>
      <c r="T22" s="134"/>
      <c r="U22" s="75">
        <v>550000</v>
      </c>
      <c r="V22" s="75"/>
      <c r="W22" s="135"/>
      <c r="X22" s="77"/>
      <c r="Y22" s="77"/>
      <c r="Z22" s="136"/>
      <c r="AA22" s="79"/>
      <c r="AB22" s="79"/>
      <c r="AC22" s="137"/>
      <c r="AD22" s="79"/>
      <c r="AE22" s="79"/>
      <c r="AF22" s="136"/>
      <c r="AG22" s="79">
        <f t="shared" si="0"/>
        <v>0</v>
      </c>
      <c r="AH22" s="79"/>
      <c r="AI22" s="136"/>
      <c r="AJ22" s="79">
        <f t="shared" si="1"/>
        <v>0</v>
      </c>
      <c r="AK22" s="132"/>
      <c r="AL22" s="198"/>
      <c r="AM22" s="199">
        <f t="shared" si="2"/>
        <v>-765648</v>
      </c>
      <c r="AN22" s="200"/>
    </row>
    <row r="23" spans="1:40" ht="30" customHeight="1">
      <c r="A23" s="67"/>
      <c r="B23" s="129"/>
      <c r="C23" s="119"/>
      <c r="D23" s="130"/>
      <c r="E23" s="129"/>
      <c r="F23" s="71"/>
      <c r="G23" s="130"/>
      <c r="H23" s="129"/>
      <c r="I23" s="71"/>
      <c r="J23" s="130"/>
      <c r="K23" s="129"/>
      <c r="L23" s="71"/>
      <c r="M23" s="130"/>
      <c r="N23" s="131"/>
      <c r="O23" s="71"/>
      <c r="P23" s="132"/>
      <c r="Q23" s="133"/>
      <c r="R23" s="74"/>
      <c r="S23" s="132"/>
      <c r="T23" s="134"/>
      <c r="U23" s="75"/>
      <c r="V23" s="75"/>
      <c r="W23" s="135"/>
      <c r="X23" s="77"/>
      <c r="Y23" s="77"/>
      <c r="Z23" s="136"/>
      <c r="AA23" s="79"/>
      <c r="AB23" s="79"/>
      <c r="AC23" s="137"/>
      <c r="AD23" s="79"/>
      <c r="AE23" s="79"/>
      <c r="AF23" s="136"/>
      <c r="AG23" s="79">
        <f t="shared" si="0"/>
        <v>0</v>
      </c>
      <c r="AH23" s="79"/>
      <c r="AI23" s="136"/>
      <c r="AJ23" s="79">
        <f t="shared" si="1"/>
        <v>0</v>
      </c>
      <c r="AK23" s="132"/>
      <c r="AL23" s="198"/>
      <c r="AM23" s="199">
        <f t="shared" si="2"/>
        <v>-765648</v>
      </c>
      <c r="AN23" s="200"/>
    </row>
    <row r="24" spans="1:40" ht="30" customHeight="1">
      <c r="A24" s="67"/>
      <c r="B24" s="129"/>
      <c r="C24" s="119"/>
      <c r="D24" s="130"/>
      <c r="E24" s="129"/>
      <c r="F24" s="71"/>
      <c r="G24" s="130"/>
      <c r="H24" s="129"/>
      <c r="I24" s="71"/>
      <c r="J24" s="130"/>
      <c r="K24" s="129"/>
      <c r="L24" s="71"/>
      <c r="M24" s="130"/>
      <c r="N24" s="131"/>
      <c r="O24" s="71"/>
      <c r="P24" s="132"/>
      <c r="Q24" s="133"/>
      <c r="R24" s="74"/>
      <c r="S24" s="132"/>
      <c r="T24" s="134"/>
      <c r="U24" s="75"/>
      <c r="V24" s="75"/>
      <c r="W24" s="135"/>
      <c r="X24" s="77"/>
      <c r="Y24" s="77"/>
      <c r="Z24" s="136"/>
      <c r="AA24" s="79"/>
      <c r="AB24" s="79"/>
      <c r="AC24" s="137"/>
      <c r="AD24" s="79"/>
      <c r="AE24" s="79"/>
      <c r="AF24" s="136"/>
      <c r="AG24" s="79">
        <f t="shared" si="0"/>
        <v>0</v>
      </c>
      <c r="AH24" s="79"/>
      <c r="AI24" s="136"/>
      <c r="AJ24" s="79">
        <f t="shared" si="1"/>
        <v>0</v>
      </c>
      <c r="AK24" s="132"/>
      <c r="AL24" s="198"/>
      <c r="AM24" s="199">
        <f t="shared" si="2"/>
        <v>-765648</v>
      </c>
      <c r="AN24" s="200"/>
    </row>
    <row r="25" spans="1:40" ht="30" customHeight="1">
      <c r="A25" s="67"/>
      <c r="B25" s="129"/>
      <c r="C25" s="69"/>
      <c r="D25" s="130"/>
      <c r="E25" s="129"/>
      <c r="F25" s="71"/>
      <c r="G25" s="130"/>
      <c r="H25" s="129"/>
      <c r="I25" s="71"/>
      <c r="J25" s="130"/>
      <c r="K25" s="129"/>
      <c r="L25" s="71"/>
      <c r="M25" s="130"/>
      <c r="N25" s="131"/>
      <c r="O25" s="71"/>
      <c r="P25" s="132"/>
      <c r="Q25" s="133"/>
      <c r="R25" s="74"/>
      <c r="S25" s="132"/>
      <c r="T25" s="134"/>
      <c r="U25" s="75"/>
      <c r="V25" s="75"/>
      <c r="W25" s="135"/>
      <c r="X25" s="77"/>
      <c r="Y25" s="77"/>
      <c r="Z25" s="136"/>
      <c r="AA25" s="79"/>
      <c r="AB25" s="79"/>
      <c r="AC25" s="137"/>
      <c r="AD25" s="79"/>
      <c r="AE25" s="79"/>
      <c r="AF25" s="136"/>
      <c r="AG25" s="79">
        <f t="shared" si="0"/>
        <v>0</v>
      </c>
      <c r="AH25" s="79"/>
      <c r="AI25" s="136"/>
      <c r="AJ25" s="79">
        <f t="shared" si="1"/>
        <v>0</v>
      </c>
      <c r="AK25" s="132"/>
      <c r="AL25" s="198"/>
      <c r="AM25" s="199">
        <f t="shared" si="2"/>
        <v>-765648</v>
      </c>
      <c r="AN25" s="200"/>
    </row>
    <row r="26" spans="1:40" ht="30" customHeight="1">
      <c r="A26" s="67"/>
      <c r="B26" s="129"/>
      <c r="C26" s="69"/>
      <c r="D26" s="130"/>
      <c r="E26" s="129"/>
      <c r="F26" s="71"/>
      <c r="G26" s="130"/>
      <c r="H26" s="129"/>
      <c r="I26" s="71"/>
      <c r="J26" s="130"/>
      <c r="K26" s="129"/>
      <c r="L26" s="71"/>
      <c r="M26" s="130"/>
      <c r="N26" s="131"/>
      <c r="O26" s="71"/>
      <c r="P26" s="132"/>
      <c r="Q26" s="133"/>
      <c r="R26" s="74"/>
      <c r="S26" s="132"/>
      <c r="T26" s="134"/>
      <c r="U26" s="75"/>
      <c r="V26" s="75"/>
      <c r="W26" s="135"/>
      <c r="X26" s="77"/>
      <c r="Y26" s="77"/>
      <c r="Z26" s="136"/>
      <c r="AA26" s="79"/>
      <c r="AB26" s="79"/>
      <c r="AC26" s="137"/>
      <c r="AD26" s="79"/>
      <c r="AE26" s="79"/>
      <c r="AF26" s="136"/>
      <c r="AG26" s="79">
        <f t="shared" si="0"/>
        <v>0</v>
      </c>
      <c r="AH26" s="80"/>
      <c r="AI26" s="146"/>
      <c r="AJ26" s="79">
        <f t="shared" si="1"/>
        <v>0</v>
      </c>
      <c r="AK26" s="142"/>
      <c r="AL26" s="204"/>
      <c r="AM26" s="199">
        <f t="shared" si="2"/>
        <v>-765648</v>
      </c>
      <c r="AN26" s="205"/>
    </row>
    <row r="27" spans="1:40" ht="30" customHeight="1">
      <c r="A27" s="67"/>
      <c r="B27" s="129"/>
      <c r="C27" s="69"/>
      <c r="D27" s="130"/>
      <c r="E27" s="129"/>
      <c r="F27" s="71"/>
      <c r="G27" s="130"/>
      <c r="H27" s="129"/>
      <c r="I27" s="71"/>
      <c r="J27" s="130"/>
      <c r="K27" s="129"/>
      <c r="L27" s="71"/>
      <c r="M27" s="130"/>
      <c r="N27" s="131"/>
      <c r="O27" s="71"/>
      <c r="P27" s="132"/>
      <c r="Q27" s="133"/>
      <c r="R27" s="74"/>
      <c r="S27" s="132"/>
      <c r="T27" s="134"/>
      <c r="U27" s="75"/>
      <c r="V27" s="75"/>
      <c r="W27" s="135"/>
      <c r="X27" s="77"/>
      <c r="Y27" s="77"/>
      <c r="Z27" s="136"/>
      <c r="AA27" s="79"/>
      <c r="AB27" s="79"/>
      <c r="AC27" s="137"/>
      <c r="AD27" s="79"/>
      <c r="AE27" s="79"/>
      <c r="AF27" s="136"/>
      <c r="AG27" s="79">
        <f t="shared" si="0"/>
        <v>0</v>
      </c>
      <c r="AH27" s="79"/>
      <c r="AI27" s="136"/>
      <c r="AJ27" s="79">
        <f t="shared" si="1"/>
        <v>0</v>
      </c>
      <c r="AK27" s="132"/>
      <c r="AL27" s="198"/>
      <c r="AM27" s="199">
        <f t="shared" si="2"/>
        <v>-765648</v>
      </c>
      <c r="AN27" s="200"/>
    </row>
    <row r="28" spans="1:40" ht="30" customHeight="1">
      <c r="A28" s="67"/>
      <c r="B28" s="140"/>
      <c r="C28" s="70"/>
      <c r="D28" s="141"/>
      <c r="E28" s="140"/>
      <c r="F28" s="72"/>
      <c r="G28" s="141"/>
      <c r="H28" s="140"/>
      <c r="I28" s="72"/>
      <c r="J28" s="141"/>
      <c r="K28" s="140"/>
      <c r="L28" s="71"/>
      <c r="M28" s="130"/>
      <c r="N28" s="131"/>
      <c r="O28" s="71"/>
      <c r="P28" s="142"/>
      <c r="Q28" s="143"/>
      <c r="R28" s="74"/>
      <c r="S28" s="142"/>
      <c r="T28" s="144"/>
      <c r="U28" s="76"/>
      <c r="V28" s="76"/>
      <c r="W28" s="145"/>
      <c r="X28" s="78"/>
      <c r="Y28" s="78"/>
      <c r="Z28" s="146"/>
      <c r="AA28" s="80"/>
      <c r="AB28" s="80"/>
      <c r="AC28" s="147"/>
      <c r="AD28" s="80"/>
      <c r="AE28" s="80"/>
      <c r="AF28" s="146"/>
      <c r="AG28" s="79">
        <f t="shared" si="0"/>
        <v>0</v>
      </c>
      <c r="AH28" s="79"/>
      <c r="AI28" s="136"/>
      <c r="AJ28" s="79">
        <f t="shared" si="1"/>
        <v>0</v>
      </c>
      <c r="AK28" s="132"/>
      <c r="AL28" s="198"/>
      <c r="AM28" s="199">
        <f t="shared" si="2"/>
        <v>-765648</v>
      </c>
      <c r="AN28" s="200"/>
    </row>
    <row r="29" spans="1:40" ht="30" customHeight="1">
      <c r="A29" s="67"/>
      <c r="B29" s="129"/>
      <c r="C29" s="69"/>
      <c r="D29" s="130"/>
      <c r="E29" s="129"/>
      <c r="F29" s="71"/>
      <c r="G29" s="130"/>
      <c r="H29" s="129"/>
      <c r="I29" s="71"/>
      <c r="J29" s="130"/>
      <c r="K29" s="129"/>
      <c r="L29" s="71"/>
      <c r="M29" s="130"/>
      <c r="N29" s="131"/>
      <c r="O29" s="71"/>
      <c r="P29" s="132"/>
      <c r="Q29" s="133"/>
      <c r="R29" s="74"/>
      <c r="S29" s="132"/>
      <c r="T29" s="134"/>
      <c r="U29" s="75"/>
      <c r="V29" s="75"/>
      <c r="W29" s="135"/>
      <c r="X29" s="77"/>
      <c r="Y29" s="77"/>
      <c r="Z29" s="136"/>
      <c r="AA29" s="79"/>
      <c r="AB29" s="79"/>
      <c r="AC29" s="137"/>
      <c r="AD29" s="79"/>
      <c r="AE29" s="79"/>
      <c r="AF29" s="136"/>
      <c r="AG29" s="79">
        <f t="shared" si="0"/>
        <v>0</v>
      </c>
      <c r="AH29" s="79"/>
      <c r="AI29" s="136"/>
      <c r="AJ29" s="79">
        <f t="shared" si="1"/>
        <v>0</v>
      </c>
      <c r="AK29" s="132"/>
      <c r="AL29" s="198"/>
      <c r="AM29" s="199">
        <f t="shared" si="2"/>
        <v>-765648</v>
      </c>
      <c r="AN29" s="200"/>
    </row>
    <row r="30" spans="1:40" ht="30" customHeight="1">
      <c r="A30" s="67"/>
      <c r="B30" s="129"/>
      <c r="C30" s="69"/>
      <c r="D30" s="130"/>
      <c r="E30" s="129"/>
      <c r="F30" s="71"/>
      <c r="G30" s="130"/>
      <c r="H30" s="129"/>
      <c r="I30" s="71"/>
      <c r="J30" s="130"/>
      <c r="K30" s="129"/>
      <c r="L30" s="71"/>
      <c r="M30" s="130"/>
      <c r="N30" s="131"/>
      <c r="O30" s="71"/>
      <c r="P30" s="132"/>
      <c r="Q30" s="133"/>
      <c r="R30" s="74"/>
      <c r="S30" s="132"/>
      <c r="T30" s="134"/>
      <c r="U30" s="75"/>
      <c r="V30" s="75"/>
      <c r="W30" s="135"/>
      <c r="X30" s="77"/>
      <c r="Y30" s="77"/>
      <c r="Z30" s="136"/>
      <c r="AA30" s="79"/>
      <c r="AB30" s="79"/>
      <c r="AC30" s="137"/>
      <c r="AD30" s="79"/>
      <c r="AE30" s="79"/>
      <c r="AF30" s="136"/>
      <c r="AG30" s="79">
        <f t="shared" si="0"/>
        <v>0</v>
      </c>
      <c r="AH30" s="79"/>
      <c r="AI30" s="136"/>
      <c r="AJ30" s="79">
        <f t="shared" si="1"/>
        <v>0</v>
      </c>
      <c r="AK30" s="132"/>
      <c r="AL30" s="198"/>
      <c r="AM30" s="199">
        <f t="shared" si="2"/>
        <v>-765648</v>
      </c>
      <c r="AN30" s="200"/>
    </row>
    <row r="31" spans="1:40" ht="30" customHeight="1">
      <c r="A31" s="67"/>
      <c r="B31" s="129"/>
      <c r="C31" s="69"/>
      <c r="D31" s="130"/>
      <c r="E31" s="129"/>
      <c r="F31" s="71"/>
      <c r="G31" s="130"/>
      <c r="H31" s="129"/>
      <c r="I31" s="71"/>
      <c r="J31" s="130"/>
      <c r="K31" s="129"/>
      <c r="L31" s="71"/>
      <c r="M31" s="130"/>
      <c r="N31" s="131"/>
      <c r="O31" s="71"/>
      <c r="P31" s="132"/>
      <c r="Q31" s="133"/>
      <c r="R31" s="74"/>
      <c r="S31" s="132"/>
      <c r="T31" s="134"/>
      <c r="U31" s="75"/>
      <c r="V31" s="75"/>
      <c r="W31" s="135"/>
      <c r="X31" s="77"/>
      <c r="Y31" s="77"/>
      <c r="Z31" s="136"/>
      <c r="AA31" s="79"/>
      <c r="AB31" s="79"/>
      <c r="AC31" s="137"/>
      <c r="AD31" s="79"/>
      <c r="AE31" s="79"/>
      <c r="AF31" s="136"/>
      <c r="AG31" s="79">
        <f t="shared" si="0"/>
        <v>0</v>
      </c>
      <c r="AH31" s="79"/>
      <c r="AI31" s="136"/>
      <c r="AJ31" s="79">
        <f t="shared" si="1"/>
        <v>0</v>
      </c>
      <c r="AK31" s="132"/>
      <c r="AL31" s="198"/>
      <c r="AM31" s="199">
        <f t="shared" si="2"/>
        <v>-765648</v>
      </c>
      <c r="AN31" s="200"/>
    </row>
    <row r="32" spans="1:40" ht="30" customHeight="1">
      <c r="A32" s="67"/>
      <c r="B32" s="129"/>
      <c r="C32" s="69"/>
      <c r="D32" s="130"/>
      <c r="E32" s="129"/>
      <c r="F32" s="71"/>
      <c r="G32" s="130"/>
      <c r="H32" s="129"/>
      <c r="I32" s="71"/>
      <c r="J32" s="130"/>
      <c r="K32" s="129"/>
      <c r="L32" s="71"/>
      <c r="M32" s="130"/>
      <c r="N32" s="131"/>
      <c r="O32" s="71"/>
      <c r="P32" s="132"/>
      <c r="Q32" s="133"/>
      <c r="R32" s="74"/>
      <c r="S32" s="132"/>
      <c r="T32" s="134"/>
      <c r="U32" s="75"/>
      <c r="V32" s="75"/>
      <c r="W32" s="135"/>
      <c r="X32" s="77"/>
      <c r="Y32" s="77"/>
      <c r="Z32" s="136"/>
      <c r="AA32" s="79"/>
      <c r="AB32" s="79"/>
      <c r="AC32" s="137"/>
      <c r="AD32" s="79"/>
      <c r="AE32" s="79"/>
      <c r="AF32" s="136"/>
      <c r="AG32" s="79">
        <f t="shared" si="0"/>
        <v>0</v>
      </c>
      <c r="AH32" s="79"/>
      <c r="AI32" s="136"/>
      <c r="AJ32" s="79">
        <f t="shared" si="1"/>
        <v>0</v>
      </c>
      <c r="AK32" s="132"/>
      <c r="AL32" s="198"/>
      <c r="AM32" s="199">
        <f t="shared" si="2"/>
        <v>-765648</v>
      </c>
      <c r="AN32" s="200"/>
    </row>
    <row r="33" spans="1:40" ht="30" customHeight="1">
      <c r="A33" s="67"/>
      <c r="B33" s="129"/>
      <c r="C33" s="69"/>
      <c r="D33" s="130"/>
      <c r="E33" s="129"/>
      <c r="F33" s="71"/>
      <c r="G33" s="130"/>
      <c r="H33" s="129"/>
      <c r="I33" s="71"/>
      <c r="J33" s="130"/>
      <c r="K33" s="129"/>
      <c r="L33" s="71"/>
      <c r="M33" s="130"/>
      <c r="N33" s="131"/>
      <c r="O33" s="71"/>
      <c r="P33" s="132"/>
      <c r="Q33" s="133"/>
      <c r="R33" s="74"/>
      <c r="S33" s="132"/>
      <c r="T33" s="134"/>
      <c r="U33" s="75"/>
      <c r="V33" s="75"/>
      <c r="W33" s="135"/>
      <c r="X33" s="77"/>
      <c r="Y33" s="77"/>
      <c r="Z33" s="136"/>
      <c r="AA33" s="79"/>
      <c r="AB33" s="79"/>
      <c r="AC33" s="137"/>
      <c r="AD33" s="79"/>
      <c r="AE33" s="79"/>
      <c r="AF33" s="136"/>
      <c r="AG33" s="79">
        <f t="shared" si="0"/>
        <v>0</v>
      </c>
      <c r="AH33" s="79"/>
      <c r="AI33" s="136"/>
      <c r="AJ33" s="79">
        <f t="shared" si="1"/>
        <v>0</v>
      </c>
      <c r="AK33" s="132"/>
      <c r="AL33" s="198"/>
      <c r="AM33" s="199">
        <f t="shared" si="2"/>
        <v>-765648</v>
      </c>
      <c r="AN33" s="200"/>
    </row>
    <row r="34" spans="1:40" ht="30" customHeight="1">
      <c r="A34" s="67"/>
      <c r="B34" s="129"/>
      <c r="C34" s="69"/>
      <c r="D34" s="130"/>
      <c r="E34" s="129"/>
      <c r="F34" s="71"/>
      <c r="G34" s="130"/>
      <c r="H34" s="129"/>
      <c r="I34" s="71"/>
      <c r="J34" s="130"/>
      <c r="K34" s="129"/>
      <c r="L34" s="71"/>
      <c r="M34" s="130"/>
      <c r="N34" s="131"/>
      <c r="O34" s="71"/>
      <c r="P34" s="132"/>
      <c r="Q34" s="133"/>
      <c r="R34" s="74"/>
      <c r="S34" s="132"/>
      <c r="T34" s="134"/>
      <c r="U34" s="75"/>
      <c r="V34" s="75"/>
      <c r="W34" s="135"/>
      <c r="X34" s="77"/>
      <c r="Y34" s="77"/>
      <c r="Z34" s="136"/>
      <c r="AA34" s="79"/>
      <c r="AB34" s="79"/>
      <c r="AC34" s="137"/>
      <c r="AD34" s="79"/>
      <c r="AE34" s="79"/>
      <c r="AF34" s="136"/>
      <c r="AG34" s="79">
        <f t="shared" si="0"/>
        <v>0</v>
      </c>
      <c r="AH34" s="79"/>
      <c r="AI34" s="136"/>
      <c r="AJ34" s="79">
        <f t="shared" si="1"/>
        <v>0</v>
      </c>
      <c r="AK34" s="132"/>
      <c r="AL34" s="198"/>
      <c r="AM34" s="199">
        <f t="shared" si="2"/>
        <v>-765648</v>
      </c>
      <c r="AN34" s="200"/>
    </row>
    <row r="35" spans="1:40" ht="30" customHeight="1">
      <c r="A35" s="67"/>
      <c r="B35" s="129"/>
      <c r="C35" s="69"/>
      <c r="D35" s="130"/>
      <c r="E35" s="129"/>
      <c r="F35" s="71"/>
      <c r="G35" s="130"/>
      <c r="H35" s="129"/>
      <c r="I35" s="71"/>
      <c r="J35" s="130"/>
      <c r="K35" s="129"/>
      <c r="L35" s="71"/>
      <c r="M35" s="130"/>
      <c r="N35" s="131"/>
      <c r="O35" s="71"/>
      <c r="P35" s="132"/>
      <c r="Q35" s="133"/>
      <c r="R35" s="74"/>
      <c r="S35" s="132"/>
      <c r="T35" s="134"/>
      <c r="U35" s="75"/>
      <c r="V35" s="75"/>
      <c r="W35" s="135"/>
      <c r="X35" s="77"/>
      <c r="Y35" s="77"/>
      <c r="Z35" s="136"/>
      <c r="AA35" s="79"/>
      <c r="AB35" s="79"/>
      <c r="AC35" s="137"/>
      <c r="AD35" s="79"/>
      <c r="AE35" s="79"/>
      <c r="AF35" s="136"/>
      <c r="AG35" s="79">
        <f t="shared" si="0"/>
        <v>0</v>
      </c>
      <c r="AH35" s="79"/>
      <c r="AI35" s="136"/>
      <c r="AJ35" s="79">
        <f t="shared" si="1"/>
        <v>0</v>
      </c>
      <c r="AK35" s="132"/>
      <c r="AL35" s="198"/>
      <c r="AM35" s="199">
        <f t="shared" si="2"/>
        <v>-765648</v>
      </c>
      <c r="AN35" s="200"/>
    </row>
    <row r="36" spans="1:40" ht="30" customHeight="1">
      <c r="A36" s="67"/>
      <c r="B36" s="129"/>
      <c r="C36" s="69"/>
      <c r="D36" s="130"/>
      <c r="E36" s="129"/>
      <c r="F36" s="71"/>
      <c r="G36" s="130"/>
      <c r="H36" s="129"/>
      <c r="I36" s="71"/>
      <c r="J36" s="130"/>
      <c r="K36" s="129"/>
      <c r="L36" s="71"/>
      <c r="M36" s="130"/>
      <c r="N36" s="131"/>
      <c r="O36" s="71"/>
      <c r="P36" s="132"/>
      <c r="Q36" s="133"/>
      <c r="R36" s="74"/>
      <c r="S36" s="132"/>
      <c r="T36" s="134"/>
      <c r="U36" s="75"/>
      <c r="V36" s="75"/>
      <c r="W36" s="135"/>
      <c r="X36" s="77"/>
      <c r="Y36" s="77"/>
      <c r="Z36" s="136"/>
      <c r="AA36" s="79"/>
      <c r="AB36" s="79"/>
      <c r="AC36" s="137"/>
      <c r="AD36" s="79"/>
      <c r="AE36" s="79"/>
      <c r="AF36" s="136"/>
      <c r="AG36" s="79">
        <f t="shared" si="0"/>
        <v>0</v>
      </c>
      <c r="AH36" s="79"/>
      <c r="AI36" s="136"/>
      <c r="AJ36" s="79">
        <f t="shared" si="1"/>
        <v>0</v>
      </c>
      <c r="AK36" s="132"/>
      <c r="AL36" s="198"/>
      <c r="AM36" s="199">
        <f t="shared" si="2"/>
        <v>-765648</v>
      </c>
      <c r="AN36" s="200"/>
    </row>
    <row r="37" spans="1:40" ht="30" customHeight="1">
      <c r="A37" s="67"/>
      <c r="B37" s="129"/>
      <c r="C37" s="69"/>
      <c r="D37" s="130"/>
      <c r="E37" s="129"/>
      <c r="F37" s="71"/>
      <c r="G37" s="130"/>
      <c r="H37" s="129"/>
      <c r="I37" s="71"/>
      <c r="J37" s="130"/>
      <c r="K37" s="129"/>
      <c r="L37" s="71"/>
      <c r="M37" s="130"/>
      <c r="N37" s="131"/>
      <c r="O37" s="71"/>
      <c r="P37" s="132"/>
      <c r="Q37" s="133"/>
      <c r="R37" s="74"/>
      <c r="S37" s="132"/>
      <c r="T37" s="134"/>
      <c r="U37" s="75"/>
      <c r="V37" s="75"/>
      <c r="W37" s="135"/>
      <c r="X37" s="77"/>
      <c r="Y37" s="77"/>
      <c r="Z37" s="136"/>
      <c r="AA37" s="79"/>
      <c r="AB37" s="79"/>
      <c r="AC37" s="137"/>
      <c r="AD37" s="79"/>
      <c r="AE37" s="79"/>
      <c r="AF37" s="136"/>
      <c r="AG37" s="79">
        <f t="shared" si="0"/>
        <v>0</v>
      </c>
      <c r="AH37" s="79"/>
      <c r="AI37" s="136"/>
      <c r="AJ37" s="79">
        <f t="shared" si="1"/>
        <v>0</v>
      </c>
      <c r="AK37" s="132"/>
      <c r="AL37" s="198"/>
      <c r="AM37" s="199">
        <f t="shared" si="2"/>
        <v>-765648</v>
      </c>
      <c r="AN37" s="200"/>
    </row>
    <row r="38" spans="1:40" ht="30" customHeight="1">
      <c r="A38" s="67"/>
      <c r="B38" s="129"/>
      <c r="C38" s="69"/>
      <c r="D38" s="130"/>
      <c r="E38" s="129"/>
      <c r="F38" s="71"/>
      <c r="G38" s="130"/>
      <c r="H38" s="129"/>
      <c r="I38" s="71"/>
      <c r="J38" s="130"/>
      <c r="K38" s="129"/>
      <c r="L38" s="71"/>
      <c r="M38" s="130"/>
      <c r="N38" s="131"/>
      <c r="O38" s="71"/>
      <c r="P38" s="132"/>
      <c r="Q38" s="133"/>
      <c r="R38" s="74"/>
      <c r="S38" s="132"/>
      <c r="T38" s="134"/>
      <c r="U38" s="75"/>
      <c r="V38" s="75"/>
      <c r="W38" s="135"/>
      <c r="X38" s="77"/>
      <c r="Y38" s="77"/>
      <c r="Z38" s="136"/>
      <c r="AA38" s="79"/>
      <c r="AB38" s="79"/>
      <c r="AC38" s="137"/>
      <c r="AD38" s="79"/>
      <c r="AE38" s="79"/>
      <c r="AF38" s="136"/>
      <c r="AG38" s="79">
        <f t="shared" si="0"/>
        <v>0</v>
      </c>
      <c r="AH38" s="79"/>
      <c r="AI38" s="136"/>
      <c r="AJ38" s="79">
        <f t="shared" si="1"/>
        <v>0</v>
      </c>
      <c r="AK38" s="132"/>
      <c r="AL38" s="198"/>
      <c r="AM38" s="199">
        <f t="shared" si="2"/>
        <v>-765648</v>
      </c>
      <c r="AN38" s="200"/>
    </row>
    <row r="39" spans="1:40" ht="30" customHeight="1">
      <c r="A39" s="67"/>
      <c r="B39" s="129"/>
      <c r="C39" s="69"/>
      <c r="D39" s="130"/>
      <c r="E39" s="129"/>
      <c r="F39" s="71"/>
      <c r="G39" s="130"/>
      <c r="H39" s="129"/>
      <c r="I39" s="71"/>
      <c r="J39" s="130"/>
      <c r="K39" s="129"/>
      <c r="L39" s="71"/>
      <c r="M39" s="130"/>
      <c r="N39" s="131"/>
      <c r="O39" s="71"/>
      <c r="P39" s="132"/>
      <c r="Q39" s="133"/>
      <c r="R39" s="74"/>
      <c r="S39" s="132"/>
      <c r="T39" s="134"/>
      <c r="U39" s="75"/>
      <c r="V39" s="75"/>
      <c r="W39" s="135"/>
      <c r="X39" s="77"/>
      <c r="Y39" s="77"/>
      <c r="Z39" s="136"/>
      <c r="AA39" s="79"/>
      <c r="AB39" s="79"/>
      <c r="AC39" s="137"/>
      <c r="AD39" s="79"/>
      <c r="AE39" s="79"/>
      <c r="AF39" s="136"/>
      <c r="AG39" s="79">
        <f t="shared" si="0"/>
        <v>0</v>
      </c>
      <c r="AH39" s="79"/>
      <c r="AI39" s="136"/>
      <c r="AJ39" s="79">
        <f t="shared" si="1"/>
        <v>0</v>
      </c>
      <c r="AK39" s="132"/>
      <c r="AL39" s="198"/>
      <c r="AM39" s="199">
        <f t="shared" si="2"/>
        <v>-765648</v>
      </c>
      <c r="AN39" s="200"/>
    </row>
    <row r="40" spans="1:40" ht="30" customHeight="1">
      <c r="A40" s="67"/>
      <c r="B40" s="129"/>
      <c r="C40" s="69"/>
      <c r="D40" s="130"/>
      <c r="E40" s="129"/>
      <c r="F40" s="71"/>
      <c r="G40" s="130"/>
      <c r="H40" s="129"/>
      <c r="I40" s="71"/>
      <c r="J40" s="130"/>
      <c r="K40" s="129"/>
      <c r="L40" s="71"/>
      <c r="M40" s="130"/>
      <c r="N40" s="131"/>
      <c r="O40" s="71"/>
      <c r="P40" s="132"/>
      <c r="Q40" s="133"/>
      <c r="R40" s="74"/>
      <c r="S40" s="132"/>
      <c r="T40" s="134"/>
      <c r="U40" s="75"/>
      <c r="V40" s="75"/>
      <c r="W40" s="135"/>
      <c r="X40" s="77"/>
      <c r="Y40" s="77"/>
      <c r="Z40" s="136"/>
      <c r="AA40" s="79"/>
      <c r="AB40" s="79"/>
      <c r="AC40" s="137"/>
      <c r="AD40" s="79"/>
      <c r="AE40" s="79"/>
      <c r="AF40" s="136"/>
      <c r="AG40" s="79">
        <f t="shared" si="0"/>
        <v>0</v>
      </c>
      <c r="AH40" s="79"/>
      <c r="AI40" s="136"/>
      <c r="AJ40" s="79">
        <f t="shared" si="1"/>
        <v>0</v>
      </c>
      <c r="AK40" s="130"/>
      <c r="AL40" s="206"/>
      <c r="AM40" s="199">
        <f t="shared" si="2"/>
        <v>-765648</v>
      </c>
      <c r="AN40" s="200"/>
    </row>
    <row r="41" spans="1:40" ht="30" customHeight="1">
      <c r="A41" s="67"/>
      <c r="B41" s="129"/>
      <c r="C41" s="69"/>
      <c r="D41" s="130"/>
      <c r="E41" s="129"/>
      <c r="F41" s="71"/>
      <c r="G41" s="130"/>
      <c r="H41" s="129"/>
      <c r="I41" s="71"/>
      <c r="J41" s="130"/>
      <c r="K41" s="129"/>
      <c r="L41" s="71"/>
      <c r="M41" s="130"/>
      <c r="N41" s="131"/>
      <c r="O41" s="71"/>
      <c r="P41" s="132"/>
      <c r="Q41" s="133"/>
      <c r="R41" s="74"/>
      <c r="S41" s="132"/>
      <c r="T41" s="134"/>
      <c r="U41" s="75"/>
      <c r="V41" s="75"/>
      <c r="W41" s="135"/>
      <c r="X41" s="77"/>
      <c r="Y41" s="77"/>
      <c r="Z41" s="136"/>
      <c r="AA41" s="79"/>
      <c r="AB41" s="79"/>
      <c r="AC41" s="137"/>
      <c r="AD41" s="79"/>
      <c r="AE41" s="79"/>
      <c r="AF41" s="136"/>
      <c r="AG41" s="79">
        <f t="shared" si="0"/>
        <v>0</v>
      </c>
      <c r="AH41" s="79"/>
      <c r="AI41" s="136"/>
      <c r="AJ41" s="79">
        <f t="shared" si="1"/>
        <v>0</v>
      </c>
      <c r="AK41" s="130"/>
      <c r="AL41" s="206"/>
      <c r="AM41" s="199">
        <f t="shared" si="2"/>
        <v>-765648</v>
      </c>
      <c r="AN41" s="200"/>
    </row>
    <row r="42" spans="1:40" ht="30" customHeight="1">
      <c r="A42" s="67"/>
      <c r="B42" s="129"/>
      <c r="C42" s="69"/>
      <c r="D42" s="130"/>
      <c r="E42" s="129"/>
      <c r="F42" s="71"/>
      <c r="G42" s="130"/>
      <c r="H42" s="129"/>
      <c r="I42" s="71"/>
      <c r="J42" s="130"/>
      <c r="K42" s="129"/>
      <c r="L42" s="71"/>
      <c r="M42" s="130"/>
      <c r="N42" s="131"/>
      <c r="O42" s="71"/>
      <c r="P42" s="132"/>
      <c r="Q42" s="133"/>
      <c r="R42" s="74"/>
      <c r="S42" s="132"/>
      <c r="T42" s="134"/>
      <c r="U42" s="75"/>
      <c r="V42" s="75"/>
      <c r="W42" s="135"/>
      <c r="X42" s="77"/>
      <c r="Y42" s="77"/>
      <c r="Z42" s="136"/>
      <c r="AA42" s="79"/>
      <c r="AB42" s="79"/>
      <c r="AC42" s="137"/>
      <c r="AD42" s="79"/>
      <c r="AE42" s="79"/>
      <c r="AF42" s="136"/>
      <c r="AG42" s="79">
        <f t="shared" si="0"/>
        <v>0</v>
      </c>
      <c r="AH42" s="79"/>
      <c r="AI42" s="136"/>
      <c r="AJ42" s="79">
        <f t="shared" si="1"/>
        <v>0</v>
      </c>
      <c r="AK42" s="130"/>
      <c r="AL42" s="206"/>
      <c r="AM42" s="199">
        <f t="shared" si="2"/>
        <v>-765648</v>
      </c>
      <c r="AN42" s="200"/>
    </row>
    <row r="43" spans="1:40" ht="15" customHeight="1">
      <c r="A43" s="207"/>
      <c r="B43" s="208"/>
      <c r="C43" s="209"/>
      <c r="D43" s="210"/>
      <c r="E43" s="208"/>
      <c r="F43" s="211"/>
      <c r="G43" s="210"/>
      <c r="H43" s="208"/>
      <c r="I43" s="211"/>
      <c r="J43" s="210"/>
      <c r="K43" s="208"/>
      <c r="L43" s="211"/>
      <c r="M43" s="210"/>
      <c r="N43" s="212"/>
      <c r="O43" s="211"/>
      <c r="P43" s="213"/>
      <c r="Q43" s="210"/>
      <c r="R43" s="214"/>
      <c r="S43" s="213"/>
      <c r="T43" s="210"/>
      <c r="U43" s="416">
        <f>SUBTOTAL(9,U7:U42)</f>
        <v>1150000</v>
      </c>
      <c r="V43" s="215"/>
      <c r="W43" s="216"/>
      <c r="X43" s="416">
        <f>SUBTOTAL(9,X7:X42)</f>
        <v>1915648</v>
      </c>
      <c r="Y43" s="215"/>
      <c r="Z43" s="216"/>
      <c r="AA43" s="416">
        <f>SUBTOTAL(9,AA7:AA42)</f>
        <v>1915648</v>
      </c>
      <c r="AB43" s="215"/>
      <c r="AC43" s="217"/>
      <c r="AD43" s="416">
        <f>SUBTOTAL(9,AD7:AD42)</f>
        <v>1915648</v>
      </c>
      <c r="AE43" s="215"/>
      <c r="AF43" s="216"/>
      <c r="AG43" s="416">
        <f>SUBTOTAL(9,AG7:AG42)</f>
        <v>0</v>
      </c>
      <c r="AH43" s="215"/>
      <c r="AI43" s="216"/>
      <c r="AJ43" s="416">
        <f>SUBTOTAL(9,AJ7:AJ42)</f>
        <v>0</v>
      </c>
      <c r="AK43" s="218"/>
      <c r="AL43" s="219"/>
      <c r="AM43" s="416"/>
      <c r="AN43" s="213"/>
    </row>
    <row r="44" spans="1:40" ht="15" customHeight="1">
      <c r="A44" s="220"/>
      <c r="B44" s="221"/>
      <c r="C44" s="222"/>
      <c r="D44" s="223"/>
      <c r="E44" s="221"/>
      <c r="F44" s="224"/>
      <c r="G44" s="223"/>
      <c r="H44" s="221"/>
      <c r="I44" s="224"/>
      <c r="J44" s="223"/>
      <c r="K44" s="221"/>
      <c r="L44" s="224"/>
      <c r="M44" s="223"/>
      <c r="N44" s="225"/>
      <c r="O44" s="224"/>
      <c r="P44" s="226"/>
      <c r="Q44" s="223"/>
      <c r="R44" s="227"/>
      <c r="S44" s="226"/>
      <c r="T44" s="223"/>
      <c r="U44" s="417"/>
      <c r="V44" s="228"/>
      <c r="W44" s="229"/>
      <c r="X44" s="417"/>
      <c r="Y44" s="228"/>
      <c r="Z44" s="229"/>
      <c r="AA44" s="417"/>
      <c r="AB44" s="228"/>
      <c r="AC44" s="230"/>
      <c r="AD44" s="417"/>
      <c r="AE44" s="228"/>
      <c r="AF44" s="229"/>
      <c r="AG44" s="417"/>
      <c r="AH44" s="228"/>
      <c r="AI44" s="229"/>
      <c r="AJ44" s="417"/>
      <c r="AK44" s="231"/>
      <c r="AL44" s="232"/>
      <c r="AM44" s="417">
        <f>AM43+U44-X44</f>
        <v>0</v>
      </c>
      <c r="AN44" s="226"/>
    </row>
  </sheetData>
  <sheetProtection formatRows="0" insertRows="0" deleteRows="0"/>
  <autoFilter ref="C6:AJ44"/>
  <mergeCells count="24">
    <mergeCell ref="AM43:AM44"/>
    <mergeCell ref="U4:U5"/>
    <mergeCell ref="X4:X5"/>
    <mergeCell ref="AM4:AM5"/>
    <mergeCell ref="AF5:AH5"/>
    <mergeCell ref="U43:U44"/>
    <mergeCell ref="X43:X44"/>
    <mergeCell ref="AA43:AA44"/>
    <mergeCell ref="AD43:AD44"/>
    <mergeCell ref="AG43:AG44"/>
    <mergeCell ref="AJ43:AJ44"/>
    <mergeCell ref="A4:A5"/>
    <mergeCell ref="C4:C5"/>
    <mergeCell ref="F4:F5"/>
    <mergeCell ref="I4:I5"/>
    <mergeCell ref="L4:O5"/>
    <mergeCell ref="R4:R5"/>
    <mergeCell ref="AA1:AD1"/>
    <mergeCell ref="AG1:AM1"/>
    <mergeCell ref="E2:I2"/>
    <mergeCell ref="J2:N2"/>
    <mergeCell ref="O2:X2"/>
    <mergeCell ref="AA2:AD2"/>
    <mergeCell ref="AG2:AM2"/>
  </mergeCells>
  <phoneticPr fontId="2"/>
  <conditionalFormatting sqref="H38">
    <cfRule type="expression" priority="1" stopIfTrue="1">
      <formula>AND($E$2="スポーツ団体大会開催助成")</formula>
    </cfRule>
  </conditionalFormatting>
  <dataValidations disablePrompts="1" count="3">
    <dataValidation type="list" allowBlank="1" showInputMessage="1" showErrorMessage="1" sqref="O2:X2">
      <formula1>INDIRECT($E$2)</formula1>
    </dataValidation>
    <dataValidation type="list" allowBlank="1" showInputMessage="1" showErrorMessage="1" sqref="O7:O22 O40:O44">
      <formula1>INDIRECT($L7)</formula1>
    </dataValidation>
    <dataValidation type="custom" allowBlank="1" showInputMessage="1" showErrorMessage="1" sqref="AG7:AG42 AJ7:AJ42 AM7:AM42">
      <formula1>""</formula1>
    </dataValidation>
  </dataValidations>
  <printOptions horizontalCentered="1"/>
  <pageMargins left="0.39370078740157483" right="0.39370078740157483" top="0.78740157480314965" bottom="0.39370078740157483" header="0.51181102362204722" footer="0.19685039370078741"/>
  <pageSetup paperSize="9" scale="87" fitToHeight="0" orientation="landscape" cellComments="asDisplayed" r:id="rId1"/>
  <headerFooter>
    <oddHeader>&amp;C&amp;"ＭＳ ゴシック,太字"&amp;16&amp;K000000令和４年度　スポーツ振興基金助成活動収支簿</oddHeader>
    <oddFooter>&amp;C&amp;P</oddFooter>
  </headerFooter>
  <rowBreaks count="1" manualBreakCount="1">
    <brk id="23" max="3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2"/>
  <sheetViews>
    <sheetView view="pageBreakPreview" zoomScaleNormal="100" zoomScaleSheetLayoutView="100" workbookViewId="0">
      <selection activeCell="E10" sqref="E10"/>
    </sheetView>
  </sheetViews>
  <sheetFormatPr defaultRowHeight="11.25"/>
  <cols>
    <col min="1" max="1" width="0.875" style="56" customWidth="1"/>
    <col min="2" max="3" width="2.375" style="56" customWidth="1"/>
    <col min="4" max="4" width="15.375" style="330" customWidth="1"/>
    <col min="5" max="7" width="10.125" style="56" customWidth="1"/>
    <col min="8" max="11" width="11" style="56" customWidth="1"/>
    <col min="12" max="12" width="0.875" style="56" customWidth="1"/>
    <col min="13" max="13" width="13.25" style="56" hidden="1" customWidth="1"/>
    <col min="14" max="14" width="20.625" style="45" hidden="1" customWidth="1"/>
    <col min="15" max="15" width="15" style="45" customWidth="1"/>
    <col min="16" max="16384" width="9" style="56"/>
  </cols>
  <sheetData>
    <row r="1" spans="1:15" ht="18.75" customHeight="1">
      <c r="A1" s="99"/>
      <c r="B1" s="461" t="s">
        <v>253</v>
      </c>
      <c r="C1" s="461"/>
      <c r="D1" s="461"/>
      <c r="E1" s="461"/>
      <c r="F1" s="461"/>
      <c r="G1" s="461"/>
      <c r="H1" s="461"/>
      <c r="I1" s="461"/>
      <c r="J1" s="461"/>
      <c r="K1" s="461"/>
      <c r="L1" s="319"/>
    </row>
    <row r="2" spans="1:15" ht="20.25" customHeight="1">
      <c r="A2" s="320"/>
      <c r="B2" s="320"/>
      <c r="C2" s="320"/>
      <c r="D2" s="320"/>
      <c r="E2" s="320"/>
      <c r="F2" s="320"/>
      <c r="G2" s="320"/>
      <c r="H2" s="99"/>
      <c r="I2" s="99"/>
      <c r="J2" s="99"/>
      <c r="K2" s="99"/>
      <c r="L2" s="99"/>
    </row>
    <row r="3" spans="1:15" ht="20.25" customHeight="1">
      <c r="A3" s="320"/>
      <c r="B3" s="462" t="s">
        <v>8</v>
      </c>
      <c r="C3" s="463"/>
      <c r="D3" s="464"/>
      <c r="E3" s="465" t="str">
        <f>IF(収支簿助成決定者用!L1="","",収支簿助成決定者用!L1)</f>
        <v/>
      </c>
      <c r="F3" s="466"/>
      <c r="G3" s="466"/>
      <c r="H3" s="467"/>
      <c r="I3" s="320"/>
      <c r="J3" s="320"/>
      <c r="K3" s="99"/>
      <c r="L3" s="99"/>
    </row>
    <row r="4" spans="1:15" ht="20.25" customHeight="1">
      <c r="A4" s="472"/>
      <c r="B4" s="473" t="s">
        <v>189</v>
      </c>
      <c r="C4" s="463"/>
      <c r="D4" s="464"/>
      <c r="E4" s="465" t="str">
        <f>IF(収支簿助成決定者用!F2="","",収支簿助成決定者用!F2)</f>
        <v/>
      </c>
      <c r="F4" s="466"/>
      <c r="G4" s="466"/>
      <c r="H4" s="467"/>
      <c r="I4" s="320"/>
      <c r="J4" s="320"/>
      <c r="K4" s="320"/>
      <c r="L4" s="320"/>
    </row>
    <row r="5" spans="1:15" ht="20.25" customHeight="1">
      <c r="A5" s="472"/>
      <c r="B5" s="473" t="s">
        <v>87</v>
      </c>
      <c r="C5" s="463"/>
      <c r="D5" s="464"/>
      <c r="E5" s="465" t="str">
        <f>IF(収支簿助成決定者用!L2="","",収支簿助成決定者用!L2)</f>
        <v/>
      </c>
      <c r="F5" s="466"/>
      <c r="G5" s="466"/>
      <c r="H5" s="467"/>
      <c r="I5" s="320"/>
      <c r="J5" s="320"/>
      <c r="K5" s="320"/>
      <c r="L5" s="320"/>
    </row>
    <row r="6" spans="1:15" ht="8.25" customHeight="1">
      <c r="A6" s="472"/>
      <c r="B6" s="321"/>
      <c r="C6" s="321"/>
      <c r="D6" s="321"/>
      <c r="E6" s="320"/>
      <c r="F6" s="320"/>
      <c r="G6" s="320"/>
      <c r="H6" s="81"/>
      <c r="I6" s="81"/>
      <c r="J6" s="81"/>
      <c r="K6" s="81"/>
      <c r="L6" s="99"/>
    </row>
    <row r="7" spans="1:15" ht="18.95" customHeight="1" thickBot="1">
      <c r="A7" s="472"/>
      <c r="B7" s="322" t="s">
        <v>9</v>
      </c>
      <c r="C7" s="321"/>
      <c r="D7" s="321"/>
      <c r="E7" s="320"/>
      <c r="F7" s="320"/>
      <c r="G7" s="323" t="s">
        <v>215</v>
      </c>
      <c r="H7" s="81"/>
      <c r="I7" s="81"/>
      <c r="J7" s="81"/>
      <c r="K7" s="82" t="s">
        <v>215</v>
      </c>
      <c r="L7" s="100"/>
    </row>
    <row r="8" spans="1:15" ht="24.75" customHeight="1">
      <c r="A8" s="472"/>
      <c r="B8" s="437" t="s">
        <v>11</v>
      </c>
      <c r="C8" s="438"/>
      <c r="D8" s="438"/>
      <c r="E8" s="476" t="s">
        <v>12</v>
      </c>
      <c r="F8" s="468" t="s">
        <v>188</v>
      </c>
      <c r="G8" s="470" t="s">
        <v>13</v>
      </c>
      <c r="H8" s="83"/>
      <c r="I8" s="449" t="s">
        <v>216</v>
      </c>
      <c r="J8" s="450"/>
      <c r="K8" s="451"/>
      <c r="L8" s="324"/>
      <c r="M8" s="45"/>
      <c r="O8" s="56"/>
    </row>
    <row r="9" spans="1:15" ht="13.5" customHeight="1">
      <c r="A9" s="472"/>
      <c r="B9" s="474"/>
      <c r="C9" s="475"/>
      <c r="D9" s="475"/>
      <c r="E9" s="477"/>
      <c r="F9" s="469"/>
      <c r="G9" s="471"/>
      <c r="H9" s="83"/>
      <c r="I9" s="452"/>
      <c r="J9" s="453"/>
      <c r="K9" s="454"/>
      <c r="L9" s="324"/>
      <c r="M9" s="45"/>
      <c r="O9" s="56"/>
    </row>
    <row r="10" spans="1:15" ht="24.95" customHeight="1">
      <c r="A10" s="472"/>
      <c r="B10" s="429" t="s">
        <v>180</v>
      </c>
      <c r="C10" s="430"/>
      <c r="D10" s="430"/>
      <c r="E10" s="84"/>
      <c r="F10" s="85">
        <f>G10-E10</f>
        <v>0</v>
      </c>
      <c r="G10" s="104">
        <f>SUMIF(収支簿助成決定者用!$E$7:$E$3092,$B10,収支簿助成決定者用!$H$7:$H$3092)</f>
        <v>0</v>
      </c>
      <c r="H10" s="86"/>
      <c r="I10" s="87" t="s">
        <v>217</v>
      </c>
      <c r="J10" s="455"/>
      <c r="K10" s="456"/>
      <c r="L10" s="325"/>
      <c r="M10" s="45" t="e">
        <f>I39*VLOOKUP($E$4,#REF!, 2,0)</f>
        <v>#REF!</v>
      </c>
      <c r="N10" s="45" t="s">
        <v>207</v>
      </c>
      <c r="O10" s="56"/>
    </row>
    <row r="11" spans="1:15" ht="24.95" customHeight="1">
      <c r="A11" s="472"/>
      <c r="B11" s="429" t="s">
        <v>181</v>
      </c>
      <c r="C11" s="430"/>
      <c r="D11" s="430"/>
      <c r="E11" s="84"/>
      <c r="F11" s="85">
        <f t="shared" ref="F11:F16" si="0">G11-E11</f>
        <v>0</v>
      </c>
      <c r="G11" s="104">
        <f>SUMIF(収支簿助成決定者用!$E$7:$E$3093,$B11,収支簿助成決定者用!$H$7:$H$3093)</f>
        <v>0</v>
      </c>
      <c r="H11" s="83"/>
      <c r="I11" s="87" t="s">
        <v>218</v>
      </c>
      <c r="J11" s="457">
        <f>SUMIF(収支簿助成決定者用!$F$7:$F$3094,【削除禁止】収支簿データ!$B53,収支簿助成決定者用!$H$7:$H$3094)</f>
        <v>0</v>
      </c>
      <c r="K11" s="458"/>
      <c r="L11" s="326"/>
      <c r="M11" s="45"/>
      <c r="O11" s="56"/>
    </row>
    <row r="12" spans="1:15" ht="24.95" customHeight="1" thickBot="1">
      <c r="A12" s="472"/>
      <c r="B12" s="429" t="s">
        <v>182</v>
      </c>
      <c r="C12" s="430"/>
      <c r="D12" s="430"/>
      <c r="E12" s="84"/>
      <c r="F12" s="85">
        <f t="shared" si="0"/>
        <v>0</v>
      </c>
      <c r="G12" s="104">
        <f>SUMIF(収支簿助成決定者用!$E$7:$E$3093,$B12,収支簿助成決定者用!$H$7:$H$3093)</f>
        <v>0</v>
      </c>
      <c r="H12" s="83"/>
      <c r="I12" s="88" t="s">
        <v>219</v>
      </c>
      <c r="J12" s="459">
        <f>G10-J11</f>
        <v>0</v>
      </c>
      <c r="K12" s="460"/>
      <c r="L12" s="326"/>
      <c r="M12" s="45"/>
      <c r="O12" s="56"/>
    </row>
    <row r="13" spans="1:15" ht="24.95" customHeight="1">
      <c r="A13" s="472"/>
      <c r="B13" s="429" t="s">
        <v>183</v>
      </c>
      <c r="C13" s="430"/>
      <c r="D13" s="430"/>
      <c r="E13" s="84"/>
      <c r="F13" s="85">
        <f t="shared" si="0"/>
        <v>0</v>
      </c>
      <c r="G13" s="104">
        <f>SUMIF(収支簿助成決定者用!$E$7:$E$3093,$B13,収支簿助成決定者用!$H$7:$H$3093)</f>
        <v>0</v>
      </c>
      <c r="H13" s="83"/>
      <c r="I13" s="89"/>
      <c r="J13" s="90"/>
      <c r="K13" s="91"/>
      <c r="L13" s="326"/>
      <c r="M13" s="45"/>
      <c r="O13" s="56"/>
    </row>
    <row r="14" spans="1:15" ht="24.95" customHeight="1">
      <c r="A14" s="472"/>
      <c r="B14" s="429" t="s">
        <v>184</v>
      </c>
      <c r="C14" s="430"/>
      <c r="D14" s="430"/>
      <c r="E14" s="84"/>
      <c r="F14" s="85">
        <f t="shared" si="0"/>
        <v>0</v>
      </c>
      <c r="G14" s="104">
        <f>SUMIF(収支簿助成決定者用!$E$7:$E$3093,$B14,収支簿助成決定者用!$H$7:$H$3093)</f>
        <v>0</v>
      </c>
      <c r="H14" s="83"/>
      <c r="I14" s="89"/>
      <c r="J14" s="90"/>
      <c r="K14" s="91"/>
      <c r="L14" s="326"/>
      <c r="M14" s="45"/>
      <c r="O14" s="56"/>
    </row>
    <row r="15" spans="1:15" ht="24.95" customHeight="1">
      <c r="A15" s="472"/>
      <c r="B15" s="429" t="s">
        <v>185</v>
      </c>
      <c r="C15" s="430"/>
      <c r="D15" s="430"/>
      <c r="E15" s="84"/>
      <c r="F15" s="85">
        <f t="shared" si="0"/>
        <v>0</v>
      </c>
      <c r="G15" s="104">
        <f>SUMIF(収支簿助成決定者用!$E$7:$E$3093,$B15,収支簿助成決定者用!$H$7:$H$3093)</f>
        <v>0</v>
      </c>
      <c r="H15" s="92"/>
      <c r="I15" s="93"/>
      <c r="J15" s="93"/>
      <c r="K15" s="93"/>
      <c r="L15" s="326"/>
      <c r="M15" s="45"/>
      <c r="O15" s="56"/>
    </row>
    <row r="16" spans="1:15" ht="24.95" customHeight="1">
      <c r="A16" s="472"/>
      <c r="B16" s="435" t="s">
        <v>24</v>
      </c>
      <c r="C16" s="436"/>
      <c r="D16" s="436"/>
      <c r="E16" s="94"/>
      <c r="F16" s="95">
        <f t="shared" si="0"/>
        <v>0</v>
      </c>
      <c r="G16" s="126">
        <f>G39-SUM(G10:G15)</f>
        <v>0</v>
      </c>
      <c r="H16" s="83"/>
      <c r="I16" s="89"/>
      <c r="J16" s="90"/>
      <c r="K16" s="91"/>
      <c r="L16" s="326"/>
      <c r="M16" s="45"/>
      <c r="O16" s="56"/>
    </row>
    <row r="17" spans="1:15" ht="24.95" customHeight="1" thickBot="1">
      <c r="A17" s="472"/>
      <c r="B17" s="427" t="s">
        <v>14</v>
      </c>
      <c r="C17" s="428"/>
      <c r="D17" s="428"/>
      <c r="E17" s="96">
        <f>SUM(E10:E16)</f>
        <v>0</v>
      </c>
      <c r="F17" s="97">
        <f>SUM(F10:F16)</f>
        <v>0</v>
      </c>
      <c r="G17" s="98">
        <f>SUM(G10:G16)</f>
        <v>0</v>
      </c>
      <c r="H17" s="83"/>
      <c r="I17" s="89"/>
      <c r="J17" s="90"/>
      <c r="K17" s="91"/>
      <c r="L17" s="327"/>
      <c r="M17" s="45"/>
      <c r="O17" s="56"/>
    </row>
    <row r="18" spans="1:15" ht="8.25" customHeight="1">
      <c r="A18" s="472"/>
      <c r="B18" s="321"/>
      <c r="C18" s="321"/>
      <c r="D18" s="321"/>
      <c r="E18" s="320"/>
      <c r="F18" s="320"/>
      <c r="G18" s="320"/>
      <c r="H18" s="99"/>
      <c r="I18" s="99"/>
      <c r="J18" s="99"/>
      <c r="K18" s="99"/>
      <c r="L18" s="99"/>
    </row>
    <row r="19" spans="1:15" ht="18.95" customHeight="1" thickBot="1">
      <c r="A19" s="472"/>
      <c r="B19" s="322" t="s">
        <v>15</v>
      </c>
      <c r="C19" s="321"/>
      <c r="D19" s="321"/>
      <c r="E19" s="320"/>
      <c r="F19" s="320"/>
      <c r="G19" s="320"/>
      <c r="H19" s="99"/>
      <c r="I19" s="99"/>
      <c r="J19" s="99"/>
      <c r="K19" s="100" t="s">
        <v>10</v>
      </c>
      <c r="L19" s="100"/>
    </row>
    <row r="20" spans="1:15" ht="18.95" customHeight="1">
      <c r="A20" s="472"/>
      <c r="B20" s="437" t="s">
        <v>11</v>
      </c>
      <c r="C20" s="438"/>
      <c r="D20" s="438"/>
      <c r="E20" s="441" t="s">
        <v>12</v>
      </c>
      <c r="F20" s="443" t="s">
        <v>187</v>
      </c>
      <c r="G20" s="445" t="s">
        <v>13</v>
      </c>
      <c r="H20" s="447" t="s">
        <v>16</v>
      </c>
      <c r="I20" s="448"/>
      <c r="J20" s="448"/>
      <c r="K20" s="433" t="s">
        <v>208</v>
      </c>
      <c r="L20" s="324"/>
      <c r="M20" s="45"/>
      <c r="N20" s="56"/>
      <c r="O20" s="56"/>
    </row>
    <row r="21" spans="1:15" ht="18.95" customHeight="1">
      <c r="A21" s="472"/>
      <c r="B21" s="439"/>
      <c r="C21" s="440"/>
      <c r="D21" s="440"/>
      <c r="E21" s="442"/>
      <c r="F21" s="444"/>
      <c r="G21" s="446"/>
      <c r="H21" s="101" t="s">
        <v>209</v>
      </c>
      <c r="I21" s="102" t="s">
        <v>210</v>
      </c>
      <c r="J21" s="103" t="s">
        <v>211</v>
      </c>
      <c r="K21" s="434"/>
      <c r="L21" s="320"/>
      <c r="M21" s="45"/>
      <c r="N21" s="56"/>
      <c r="O21" s="56"/>
    </row>
    <row r="22" spans="1:15" ht="24.95" customHeight="1">
      <c r="A22" s="472"/>
      <c r="B22" s="429" t="s">
        <v>17</v>
      </c>
      <c r="C22" s="430"/>
      <c r="D22" s="430"/>
      <c r="E22" s="84"/>
      <c r="F22" s="85">
        <f>G22-E22</f>
        <v>0</v>
      </c>
      <c r="G22" s="104">
        <f>SUMIF(収支簿助成決定者用!$E$7:$E$3093,$B22,収支簿助成決定者用!$I$7:$I$3093)</f>
        <v>0</v>
      </c>
      <c r="H22" s="105">
        <f>SUMIF(収支簿助成決定者用!$E$7:$E$3093,$B22,収支簿助成決定者用!$J$7:$J$3093)</f>
        <v>0</v>
      </c>
      <c r="I22" s="106">
        <f>SUMIF(収支簿助成決定者用!$E$7:$E$3093,$B22,収支簿助成決定者用!$K$7:$K$3093)</f>
        <v>0</v>
      </c>
      <c r="J22" s="107">
        <f>SUMIF(収支簿助成決定者用!$E$7:$E$3093,$B22,収支簿助成決定者用!$L$7:$L$3093)</f>
        <v>0</v>
      </c>
      <c r="K22" s="108">
        <f>SUMIF(収支簿助成決定者用!$E$7:$E$3093,$B22,収支簿助成決定者用!$M$7:$M$3093)</f>
        <v>0</v>
      </c>
      <c r="L22" s="328"/>
      <c r="M22" s="45"/>
      <c r="N22" s="56"/>
      <c r="O22" s="56"/>
    </row>
    <row r="23" spans="1:15" ht="24.95" customHeight="1">
      <c r="A23" s="472"/>
      <c r="B23" s="429" t="s">
        <v>18</v>
      </c>
      <c r="C23" s="430"/>
      <c r="D23" s="430"/>
      <c r="E23" s="84"/>
      <c r="F23" s="85">
        <f t="shared" ref="F23:F38" si="1">G23-E23</f>
        <v>0</v>
      </c>
      <c r="G23" s="104">
        <f>SUMIF(収支簿助成決定者用!$E$7:$E$3093,$B23,収支簿助成決定者用!$I$7:$I$3093)</f>
        <v>0</v>
      </c>
      <c r="H23" s="105">
        <f>SUMIF(収支簿助成決定者用!$E$7:$E$3093,$B23,収支簿助成決定者用!$J$7:$J$3093)</f>
        <v>0</v>
      </c>
      <c r="I23" s="106">
        <f>SUMIF(収支簿助成決定者用!$E$7:$E$3093,$B23,収支簿助成決定者用!$K$7:$K$3093)</f>
        <v>0</v>
      </c>
      <c r="J23" s="107">
        <f>SUMIF(収支簿助成決定者用!$E$7:$E$3093,$B23,収支簿助成決定者用!$L$7:$L$3093)</f>
        <v>0</v>
      </c>
      <c r="K23" s="108">
        <f>SUMIF(収支簿助成決定者用!$E$7:$E$3093,$B23,収支簿助成決定者用!$M$7:$M$3093)</f>
        <v>0</v>
      </c>
      <c r="L23" s="328"/>
      <c r="M23" s="45"/>
      <c r="N23" s="56"/>
      <c r="O23" s="56"/>
    </row>
    <row r="24" spans="1:15" ht="24.95" customHeight="1">
      <c r="A24" s="472"/>
      <c r="B24" s="429" t="s">
        <v>19</v>
      </c>
      <c r="C24" s="430"/>
      <c r="D24" s="430"/>
      <c r="E24" s="84"/>
      <c r="F24" s="85">
        <f t="shared" si="1"/>
        <v>0</v>
      </c>
      <c r="G24" s="104">
        <f>SUMIF(収支簿助成決定者用!$E$7:$E$3093,$B24,収支簿助成決定者用!$I$7:$I$3093)</f>
        <v>0</v>
      </c>
      <c r="H24" s="105">
        <f>SUMIF(収支簿助成決定者用!$E$7:$E$3093,$B24,収支簿助成決定者用!$J$7:$J$3093)</f>
        <v>0</v>
      </c>
      <c r="I24" s="106">
        <f>SUMIF(収支簿助成決定者用!$E$7:$E$3093,$B24,収支簿助成決定者用!$K$7:$K$3093)</f>
        <v>0</v>
      </c>
      <c r="J24" s="107">
        <f>SUMIF(収支簿助成決定者用!$E$7:$E$3093,$B24,収支簿助成決定者用!$L$7:$L$3093)</f>
        <v>0</v>
      </c>
      <c r="K24" s="108">
        <f>SUMIF(収支簿助成決定者用!$E$7:$E$3093,$B24,収支簿助成決定者用!$M$7:$M$3093)</f>
        <v>0</v>
      </c>
      <c r="L24" s="328"/>
      <c r="M24" s="45"/>
      <c r="N24" s="56"/>
      <c r="O24" s="56"/>
    </row>
    <row r="25" spans="1:15" ht="24.95" customHeight="1">
      <c r="A25" s="472"/>
      <c r="B25" s="429" t="s">
        <v>20</v>
      </c>
      <c r="C25" s="430"/>
      <c r="D25" s="430"/>
      <c r="E25" s="84"/>
      <c r="F25" s="85">
        <f t="shared" si="1"/>
        <v>0</v>
      </c>
      <c r="G25" s="104">
        <f>SUMIF(収支簿助成決定者用!$E$7:$E$3093,$B25,収支簿助成決定者用!$I$7:$I$3093)</f>
        <v>0</v>
      </c>
      <c r="H25" s="105">
        <f>SUMIF(収支簿助成決定者用!$E$7:$E$3093,$B25,収支簿助成決定者用!$J$7:$J$3093)</f>
        <v>0</v>
      </c>
      <c r="I25" s="106">
        <f>SUMIF(収支簿助成決定者用!$E$7:$E$3093,$B25,収支簿助成決定者用!$K$7:$K$3093)</f>
        <v>0</v>
      </c>
      <c r="J25" s="107">
        <f>SUMIF(収支簿助成決定者用!$E$7:$E$3093,$B25,収支簿助成決定者用!$L$7:$L$3093)</f>
        <v>0</v>
      </c>
      <c r="K25" s="108">
        <f>SUMIF(収支簿助成決定者用!$E$7:$E$3093,$B25,収支簿助成決定者用!$M$7:$M$3093)</f>
        <v>0</v>
      </c>
      <c r="L25" s="328"/>
      <c r="M25" s="45"/>
      <c r="N25" s="56"/>
      <c r="O25" s="56"/>
    </row>
    <row r="26" spans="1:15" ht="24.95" customHeight="1">
      <c r="A26" s="472"/>
      <c r="B26" s="429" t="s">
        <v>0</v>
      </c>
      <c r="C26" s="430"/>
      <c r="D26" s="430"/>
      <c r="E26" s="84"/>
      <c r="F26" s="85">
        <f t="shared" si="1"/>
        <v>0</v>
      </c>
      <c r="G26" s="104">
        <f>SUMIF(収支簿助成決定者用!$E$7:$E$3093,$B26,収支簿助成決定者用!$I$7:$I$3093)</f>
        <v>0</v>
      </c>
      <c r="H26" s="105">
        <f>SUMIF(収支簿助成決定者用!$E$7:$E$3093,$B26,収支簿助成決定者用!$J$7:$J$3093)</f>
        <v>0</v>
      </c>
      <c r="I26" s="106">
        <f>SUMIF(収支簿助成決定者用!$E$7:$E$3093,$B26,収支簿助成決定者用!$K$7:$K$3093)</f>
        <v>0</v>
      </c>
      <c r="J26" s="107">
        <f>SUMIF(収支簿助成決定者用!$E$7:$E$3093,$B26,収支簿助成決定者用!$L$7:$L$3093)</f>
        <v>0</v>
      </c>
      <c r="K26" s="108">
        <f>SUMIF(収支簿助成決定者用!$E$7:$E$3093,$B26,収支簿助成決定者用!$M$7:$M$3093)</f>
        <v>0</v>
      </c>
      <c r="L26" s="328"/>
      <c r="M26" s="45"/>
      <c r="N26" s="56"/>
      <c r="O26" s="56"/>
    </row>
    <row r="27" spans="1:15" ht="24.95" customHeight="1">
      <c r="A27" s="472"/>
      <c r="B27" s="429" t="s">
        <v>21</v>
      </c>
      <c r="C27" s="430"/>
      <c r="D27" s="430"/>
      <c r="E27" s="84"/>
      <c r="F27" s="85">
        <f t="shared" si="1"/>
        <v>0</v>
      </c>
      <c r="G27" s="104">
        <f>SUMIF(収支簿助成決定者用!$E$7:$E$3093,$B27,収支簿助成決定者用!$I$7:$I$3093)</f>
        <v>0</v>
      </c>
      <c r="H27" s="105">
        <f>SUMIF(収支簿助成決定者用!$E$7:$E$3093,$B27,収支簿助成決定者用!$J$7:$J$3093)</f>
        <v>0</v>
      </c>
      <c r="I27" s="106">
        <f>SUMIF(収支簿助成決定者用!$E$7:$E$3093,$B27,収支簿助成決定者用!$K$7:$K$3093)</f>
        <v>0</v>
      </c>
      <c r="J27" s="107">
        <f>SUMIF(収支簿助成決定者用!$E$7:$E$3093,$B27,収支簿助成決定者用!$L$7:$L$3093)</f>
        <v>0</v>
      </c>
      <c r="K27" s="108">
        <f>SUMIF(収支簿助成決定者用!$E$7:$E$3093,$B27,収支簿助成決定者用!$M$7:$M$3093)</f>
        <v>0</v>
      </c>
      <c r="L27" s="328"/>
      <c r="M27" s="45"/>
      <c r="N27" s="56"/>
      <c r="O27" s="56"/>
    </row>
    <row r="28" spans="1:15" ht="24.95" customHeight="1">
      <c r="A28" s="472"/>
      <c r="B28" s="429" t="s">
        <v>1</v>
      </c>
      <c r="C28" s="430"/>
      <c r="D28" s="430"/>
      <c r="E28" s="84"/>
      <c r="F28" s="85">
        <f t="shared" si="1"/>
        <v>0</v>
      </c>
      <c r="G28" s="104">
        <f>SUMIF(収支簿助成決定者用!$E$7:$E$3093,$B28,収支簿助成決定者用!$I$7:$I$3093)</f>
        <v>0</v>
      </c>
      <c r="H28" s="105">
        <f>SUMIF(収支簿助成決定者用!$E$7:$E$3093,$B28,収支簿助成決定者用!$J$7:$J$3093)</f>
        <v>0</v>
      </c>
      <c r="I28" s="106">
        <f>SUMIF(収支簿助成決定者用!$E$7:$E$3092,$B28,収支簿助成決定者用!$K$7:$K$3092)</f>
        <v>0</v>
      </c>
      <c r="J28" s="107">
        <f>SUMIF(収支簿助成決定者用!$E$7:$E$3093,$B28,収支簿助成決定者用!$L$7:$L$3093)</f>
        <v>0</v>
      </c>
      <c r="K28" s="108">
        <f>SUMIF(収支簿助成決定者用!$E$7:$E$3093,$B28,収支簿助成決定者用!$M$7:$M$3093)</f>
        <v>0</v>
      </c>
      <c r="L28" s="328"/>
      <c r="M28" s="45"/>
      <c r="N28" s="56"/>
      <c r="O28" s="56"/>
    </row>
    <row r="29" spans="1:15" ht="24.95" customHeight="1">
      <c r="A29" s="472"/>
      <c r="B29" s="429" t="s">
        <v>2</v>
      </c>
      <c r="C29" s="430"/>
      <c r="D29" s="430"/>
      <c r="E29" s="84"/>
      <c r="F29" s="85">
        <f t="shared" si="1"/>
        <v>0</v>
      </c>
      <c r="G29" s="104">
        <f>SUMIF(収支簿助成決定者用!$E$7:$E$3093,$B29,収支簿助成決定者用!$I$7:$I$3093)</f>
        <v>0</v>
      </c>
      <c r="H29" s="105">
        <f>SUMIF(収支簿助成決定者用!$E$7:$E$3093,$B29,収支簿助成決定者用!$J$7:$J$3093)</f>
        <v>0</v>
      </c>
      <c r="I29" s="106">
        <f>SUMIF(収支簿助成決定者用!$E$7:$E$3093,$B29,収支簿助成決定者用!$K$7:$K$3093)</f>
        <v>0</v>
      </c>
      <c r="J29" s="107">
        <f>SUMIF(収支簿助成決定者用!$E$7:$E$3093,$B29,収支簿助成決定者用!$L$7:$L$3093)</f>
        <v>0</v>
      </c>
      <c r="K29" s="108">
        <f>SUMIF(収支簿助成決定者用!$E$7:$E$3093,$B29,収支簿助成決定者用!$M$7:$M$3093)</f>
        <v>0</v>
      </c>
      <c r="L29" s="328"/>
      <c r="M29" s="45"/>
      <c r="N29" s="56"/>
      <c r="O29" s="56"/>
    </row>
    <row r="30" spans="1:15" ht="24.95" customHeight="1">
      <c r="A30" s="472"/>
      <c r="B30" s="429" t="s">
        <v>3</v>
      </c>
      <c r="C30" s="430"/>
      <c r="D30" s="430"/>
      <c r="E30" s="84"/>
      <c r="F30" s="85">
        <f t="shared" si="1"/>
        <v>0</v>
      </c>
      <c r="G30" s="104">
        <f>SUMIF(収支簿助成決定者用!$E$7:$E$3093,$B30,収支簿助成決定者用!$I$7:$I$3093)</f>
        <v>0</v>
      </c>
      <c r="H30" s="105">
        <f>SUMIF(収支簿助成決定者用!$E$7:$E$3093,$B30,収支簿助成決定者用!$J$7:$J$3093)</f>
        <v>0</v>
      </c>
      <c r="I30" s="106">
        <f>SUMIF(収支簿助成決定者用!$E$7:$E$3093,$B30,収支簿助成決定者用!$K$7:$K$3093)</f>
        <v>0</v>
      </c>
      <c r="J30" s="107">
        <f>SUMIF(収支簿助成決定者用!$E$7:$E$3093,$B30,収支簿助成決定者用!$L$7:$L$3093)</f>
        <v>0</v>
      </c>
      <c r="K30" s="108">
        <f>SUMIF(収支簿助成決定者用!$E$7:$E$3093,$B30,収支簿助成決定者用!$M$7:$M$3093)</f>
        <v>0</v>
      </c>
      <c r="L30" s="328"/>
      <c r="M30" s="45"/>
      <c r="N30" s="56"/>
      <c r="O30" s="56"/>
    </row>
    <row r="31" spans="1:15" ht="24.95" customHeight="1">
      <c r="A31" s="472"/>
      <c r="B31" s="429" t="s">
        <v>22</v>
      </c>
      <c r="C31" s="430"/>
      <c r="D31" s="430"/>
      <c r="E31" s="84"/>
      <c r="F31" s="85">
        <f t="shared" si="1"/>
        <v>0</v>
      </c>
      <c r="G31" s="104">
        <f>SUMIF(収支簿助成決定者用!$E$7:$E$3093,$B31,収支簿助成決定者用!$I$7:$I$3093)</f>
        <v>0</v>
      </c>
      <c r="H31" s="105">
        <f>SUMIF(収支簿助成決定者用!$E$7:$E$3093,$B31,収支簿助成決定者用!$J$7:$J$3093)</f>
        <v>0</v>
      </c>
      <c r="I31" s="106">
        <f>SUMIF(収支簿助成決定者用!$E$7:$E$3093,$B31,収支簿助成決定者用!$K$7:$K$3093)</f>
        <v>0</v>
      </c>
      <c r="J31" s="107">
        <f>SUMIF(収支簿助成決定者用!$E$7:$E$3093,$B31,収支簿助成決定者用!$L$7:$L$3093)</f>
        <v>0</v>
      </c>
      <c r="K31" s="108">
        <f>SUMIF(収支簿助成決定者用!$E$7:$E$3093,$B31,収支簿助成決定者用!$M$7:$M$3093)</f>
        <v>0</v>
      </c>
      <c r="L31" s="328"/>
      <c r="M31" s="45"/>
      <c r="N31" s="56"/>
      <c r="O31" s="56"/>
    </row>
    <row r="32" spans="1:15" ht="24.95" customHeight="1">
      <c r="A32" s="472"/>
      <c r="B32" s="429" t="s">
        <v>4</v>
      </c>
      <c r="C32" s="430"/>
      <c r="D32" s="430"/>
      <c r="E32" s="84"/>
      <c r="F32" s="85">
        <f t="shared" si="1"/>
        <v>0</v>
      </c>
      <c r="G32" s="104">
        <f>SUMIF(収支簿助成決定者用!$E$7:$E$3093,$B32,収支簿助成決定者用!$I$7:$I$3093)</f>
        <v>0</v>
      </c>
      <c r="H32" s="105">
        <f>SUMIF(収支簿助成決定者用!$E$7:$E$3093,$B32,収支簿助成決定者用!$J$7:$J$3093)</f>
        <v>0</v>
      </c>
      <c r="I32" s="106">
        <f>SUMIF(収支簿助成決定者用!$E$7:$E$3093,$B32,収支簿助成決定者用!$K$7:$K$3093)</f>
        <v>0</v>
      </c>
      <c r="J32" s="107">
        <f>SUMIF(収支簿助成決定者用!$E$7:$E$3093,$B32,収支簿助成決定者用!$L$7:$L$3093)</f>
        <v>0</v>
      </c>
      <c r="K32" s="108">
        <f>SUMIF(収支簿助成決定者用!$E$7:$E$3093,$B32,収支簿助成決定者用!$M$7:$M$3093)</f>
        <v>0</v>
      </c>
      <c r="L32" s="328"/>
      <c r="M32" s="45"/>
      <c r="N32" s="56"/>
      <c r="O32" s="56"/>
    </row>
    <row r="33" spans="1:15" ht="24.95" customHeight="1">
      <c r="A33" s="472"/>
      <c r="B33" s="429" t="s">
        <v>5</v>
      </c>
      <c r="C33" s="430"/>
      <c r="D33" s="430"/>
      <c r="E33" s="84"/>
      <c r="F33" s="85">
        <f t="shared" si="1"/>
        <v>0</v>
      </c>
      <c r="G33" s="104">
        <f>SUMIF(収支簿助成決定者用!$E$7:$E$3093,$B33,収支簿助成決定者用!$I$7:$I$3093)</f>
        <v>0</v>
      </c>
      <c r="H33" s="105">
        <f>SUMIF(収支簿助成決定者用!$E$7:$E$3093,$B33,収支簿助成決定者用!$J$7:$J$3093)</f>
        <v>0</v>
      </c>
      <c r="I33" s="106">
        <f>SUMIF(収支簿助成決定者用!$E$7:$E$3093,$B33,収支簿助成決定者用!$K$7:$K$3093)</f>
        <v>0</v>
      </c>
      <c r="J33" s="107">
        <f>SUMIF(収支簿助成決定者用!$E$7:$E$3093,$B33,収支簿助成決定者用!$L$7:$L$3093)</f>
        <v>0</v>
      </c>
      <c r="K33" s="108">
        <f>SUMIF(収支簿助成決定者用!$E$7:$E$3093,$B33,収支簿助成決定者用!$M$7:$M$3093)</f>
        <v>0</v>
      </c>
      <c r="L33" s="328"/>
      <c r="M33" s="45"/>
      <c r="N33" s="56"/>
      <c r="O33" s="56"/>
    </row>
    <row r="34" spans="1:15" ht="24.95" customHeight="1">
      <c r="A34" s="472"/>
      <c r="B34" s="429" t="s">
        <v>6</v>
      </c>
      <c r="C34" s="430"/>
      <c r="D34" s="430"/>
      <c r="E34" s="84"/>
      <c r="F34" s="85">
        <f t="shared" si="1"/>
        <v>0</v>
      </c>
      <c r="G34" s="104">
        <f>SUMIF(収支簿助成決定者用!$E$7:$E$3093,$B34,収支簿助成決定者用!$I$7:$I$3093)</f>
        <v>0</v>
      </c>
      <c r="H34" s="105">
        <f>SUMIF(収支簿助成決定者用!$E$7:$E$3093,$B34,収支簿助成決定者用!$J$7:$J$3093)</f>
        <v>0</v>
      </c>
      <c r="I34" s="106">
        <f>SUMIF(収支簿助成決定者用!$E$7:$E$3093,$B34,収支簿助成決定者用!$K$7:$K$3093)</f>
        <v>0</v>
      </c>
      <c r="J34" s="107">
        <f>SUMIF(収支簿助成決定者用!$E$7:$E$3093,$B34,収支簿助成決定者用!$L$7:$L$3093)</f>
        <v>0</v>
      </c>
      <c r="K34" s="108">
        <f>SUMIF(収支簿助成決定者用!$E$7:$E$3093,$B34,収支簿助成決定者用!$M$7:$M$3093)</f>
        <v>0</v>
      </c>
      <c r="L34" s="328"/>
      <c r="M34" s="45"/>
      <c r="N34" s="56"/>
      <c r="O34" s="56"/>
    </row>
    <row r="35" spans="1:15" ht="24.95" customHeight="1">
      <c r="A35" s="472"/>
      <c r="B35" s="429" t="s">
        <v>23</v>
      </c>
      <c r="C35" s="430"/>
      <c r="D35" s="430"/>
      <c r="E35" s="84"/>
      <c r="F35" s="85">
        <f t="shared" si="1"/>
        <v>0</v>
      </c>
      <c r="G35" s="104">
        <f>SUMIF(収支簿助成決定者用!$E$7:$E$3093,$B35,収支簿助成決定者用!$I$7:$I$3093)</f>
        <v>0</v>
      </c>
      <c r="H35" s="105">
        <f>SUMIF(収支簿助成決定者用!$E$7:$E$3093,$B35,収支簿助成決定者用!$J$7:$J$3093)</f>
        <v>0</v>
      </c>
      <c r="I35" s="106">
        <f>SUMIF(収支簿助成決定者用!$E$7:$E$3093,$B35,収支簿助成決定者用!$K$7:$K$3093)</f>
        <v>0</v>
      </c>
      <c r="J35" s="107">
        <f>SUMIF(収支簿助成決定者用!$E$7:$E$3093,$B35,収支簿助成決定者用!$L$7:$L$3093)</f>
        <v>0</v>
      </c>
      <c r="K35" s="108">
        <f>SUMIF(収支簿助成決定者用!$E$7:$E$3093,$B35,収支簿助成決定者用!$M$7:$M$3093)</f>
        <v>0</v>
      </c>
      <c r="L35" s="328"/>
      <c r="M35" s="45"/>
      <c r="N35" s="56"/>
      <c r="O35" s="56"/>
    </row>
    <row r="36" spans="1:15" ht="24.95" customHeight="1">
      <c r="A36" s="472"/>
      <c r="B36" s="429" t="s">
        <v>186</v>
      </c>
      <c r="C36" s="430"/>
      <c r="D36" s="430"/>
      <c r="E36" s="84"/>
      <c r="F36" s="85">
        <f t="shared" si="1"/>
        <v>0</v>
      </c>
      <c r="G36" s="104">
        <f>SUMIF(収支簿助成決定者用!$E$7:$E$3093,$B36,収支簿助成決定者用!$I$7:$I$3093)</f>
        <v>0</v>
      </c>
      <c r="H36" s="105">
        <f>SUMIF(収支簿助成決定者用!$E$7:$E$3093,$B36,収支簿助成決定者用!$J$7:$J$3093)</f>
        <v>0</v>
      </c>
      <c r="I36" s="106">
        <f>SUMIF(収支簿助成決定者用!$E$7:$E$3093,$B36,収支簿助成決定者用!$K$7:$K$3093)</f>
        <v>0</v>
      </c>
      <c r="J36" s="107">
        <f>SUMIF(収支簿助成決定者用!$E$7:$E$3093,$B36,収支簿助成決定者用!$L$7:$L$3093)</f>
        <v>0</v>
      </c>
      <c r="K36" s="108">
        <f>SUMIF(収支簿助成決定者用!$E$7:$E$3093,$B36,収支簿助成決定者用!$M$7:$M$3093)</f>
        <v>0</v>
      </c>
      <c r="L36" s="328"/>
      <c r="M36" s="45"/>
      <c r="N36" s="56"/>
      <c r="O36" s="56"/>
    </row>
    <row r="37" spans="1:15" ht="24.95" customHeight="1">
      <c r="A37" s="472"/>
      <c r="B37" s="431" t="s">
        <v>236</v>
      </c>
      <c r="C37" s="432"/>
      <c r="D37" s="432"/>
      <c r="E37" s="32"/>
      <c r="F37" s="33">
        <f>G37-E37</f>
        <v>0</v>
      </c>
      <c r="G37" s="104">
        <f>SUMIF(収支簿助成決定者用!$E$7:$E$3093,$B37,収支簿助成決定者用!$I$7:$I$3093)</f>
        <v>0</v>
      </c>
      <c r="H37" s="105">
        <f>SUMIF(収支簿助成決定者用!$E$7:$E$3093,$B37,収支簿助成決定者用!$J$7:$J$3093)</f>
        <v>0</v>
      </c>
      <c r="I37" s="106">
        <f>SUMIF(収支簿助成決定者用!$E$7:$E$3093,$B37,収支簿助成決定者用!$K$7:$K$3093)</f>
        <v>0</v>
      </c>
      <c r="J37" s="107">
        <f>SUMIF(収支簿助成決定者用!$E$7:$E$3093,$B37,収支簿助成決定者用!$L$7:$L$3093)</f>
        <v>0</v>
      </c>
      <c r="K37" s="108">
        <f>SUMIF(収支簿助成決定者用!$E$7:$E$3093,$B37,収支簿助成決定者用!$M$7:$M$3093)</f>
        <v>0</v>
      </c>
      <c r="L37" s="329"/>
      <c r="M37" s="45"/>
      <c r="N37" s="56"/>
      <c r="O37" s="56"/>
    </row>
    <row r="38" spans="1:15" ht="24.95" customHeight="1">
      <c r="A38" s="472"/>
      <c r="B38" s="478" t="s">
        <v>7</v>
      </c>
      <c r="C38" s="479"/>
      <c r="D38" s="479"/>
      <c r="E38" s="109"/>
      <c r="F38" s="95">
        <f t="shared" si="1"/>
        <v>0</v>
      </c>
      <c r="G38" s="110">
        <f>SUMIF(収支簿助成決定者用!$E$7:$E$3093,$B38,収支簿助成決定者用!$I$7:$I$3093)</f>
        <v>0</v>
      </c>
      <c r="H38" s="111">
        <f>SUMIF(収支簿助成決定者用!$E$7:$E$3093,$B38,収支簿助成決定者用!$J$7:$J$3093)</f>
        <v>0</v>
      </c>
      <c r="I38" s="112">
        <f>SUMIF(収支簿助成決定者用!$E$7:$E$3093,$B38,収支簿助成決定者用!$K$7:$K$3093)</f>
        <v>0</v>
      </c>
      <c r="J38" s="113">
        <f>SUMIF(収支簿助成決定者用!$E$7:$E$3093,$B38,収支簿助成決定者用!$L$7:$L$3093)</f>
        <v>0</v>
      </c>
      <c r="K38" s="114">
        <f>SUMIF(収支簿助成決定者用!$E$7:$E$3093,$B38,収支簿助成決定者用!$M$7:$M$3093)</f>
        <v>0</v>
      </c>
      <c r="L38" s="328"/>
      <c r="M38" s="45"/>
      <c r="N38" s="56"/>
      <c r="O38" s="56"/>
    </row>
    <row r="39" spans="1:15" ht="24.95" customHeight="1" thickBot="1">
      <c r="A39" s="472"/>
      <c r="B39" s="427" t="s">
        <v>14</v>
      </c>
      <c r="C39" s="428"/>
      <c r="D39" s="428"/>
      <c r="E39" s="96">
        <f t="shared" ref="E39:K39" si="2">SUM(E22:E38)</f>
        <v>0</v>
      </c>
      <c r="F39" s="97">
        <f t="shared" si="2"/>
        <v>0</v>
      </c>
      <c r="G39" s="98">
        <f t="shared" si="2"/>
        <v>0</v>
      </c>
      <c r="H39" s="115">
        <f t="shared" si="2"/>
        <v>0</v>
      </c>
      <c r="I39" s="116">
        <f t="shared" si="2"/>
        <v>0</v>
      </c>
      <c r="J39" s="115">
        <f t="shared" si="2"/>
        <v>0</v>
      </c>
      <c r="K39" s="117">
        <f t="shared" si="2"/>
        <v>0</v>
      </c>
      <c r="L39" s="118"/>
      <c r="M39" s="45"/>
      <c r="N39" s="56"/>
      <c r="O39" s="56"/>
    </row>
    <row r="40" spans="1:15" ht="3.95" customHeight="1">
      <c r="I40" s="57"/>
    </row>
    <row r="42" spans="1:15">
      <c r="D42" s="331"/>
    </row>
    <row r="43" spans="1:15" ht="54" customHeight="1"/>
    <row r="47" spans="1:15">
      <c r="B47" s="331"/>
      <c r="E47" s="56" t="s">
        <v>251</v>
      </c>
      <c r="F47" s="56" t="e">
        <f>VLOOKUP(E4,B48:E55,4,FALSE)</f>
        <v>#N/A</v>
      </c>
    </row>
    <row r="48" spans="1:15">
      <c r="B48" s="331" t="s">
        <v>93</v>
      </c>
      <c r="E48" s="56" t="s">
        <v>248</v>
      </c>
    </row>
    <row r="49" spans="2:5">
      <c r="B49" s="331" t="s">
        <v>96</v>
      </c>
      <c r="E49" s="56" t="s">
        <v>248</v>
      </c>
    </row>
    <row r="50" spans="2:5">
      <c r="B50" s="331" t="s">
        <v>97</v>
      </c>
      <c r="E50" s="56" t="s">
        <v>248</v>
      </c>
    </row>
    <row r="51" spans="2:5">
      <c r="B51" s="331" t="s">
        <v>99</v>
      </c>
      <c r="E51" s="56" t="s">
        <v>248</v>
      </c>
    </row>
    <row r="52" spans="2:5">
      <c r="B52" s="331" t="s">
        <v>191</v>
      </c>
      <c r="E52" s="56" t="s">
        <v>249</v>
      </c>
    </row>
    <row r="53" spans="2:5">
      <c r="B53" s="331" t="s">
        <v>192</v>
      </c>
      <c r="E53" s="56" t="s">
        <v>249</v>
      </c>
    </row>
    <row r="54" spans="2:5">
      <c r="B54" s="331" t="s">
        <v>229</v>
      </c>
      <c r="E54" s="56" t="s">
        <v>249</v>
      </c>
    </row>
    <row r="55" spans="2:5">
      <c r="B55" s="332" t="s">
        <v>230</v>
      </c>
      <c r="E55" s="56" t="s">
        <v>249</v>
      </c>
    </row>
    <row r="70" spans="1:15">
      <c r="N70" s="333"/>
      <c r="O70" s="333"/>
    </row>
    <row r="72" spans="1:15" s="330" customFormat="1">
      <c r="A72" s="334"/>
      <c r="B72" s="56"/>
      <c r="C72" s="56"/>
      <c r="N72" s="45"/>
      <c r="O72" s="45"/>
    </row>
  </sheetData>
  <sheetProtection algorithmName="SHA-512" hashValue="LG7CykwDWZOcwzEH6jsuXTgTnXDO8TKqKBYhaIj3uT2WL6Xx4vD3dBgmPeak15B8AxeM/vqTYS4Cb9GOaOtGlA==" saltValue="XTa5imJa2RgWeQbdvpYC/g==" spinCount="100000" sheet="1" objects="1" scenarios="1"/>
  <dataConsolidate/>
  <mergeCells count="48">
    <mergeCell ref="A4:A39"/>
    <mergeCell ref="B4:D4"/>
    <mergeCell ref="E4:H4"/>
    <mergeCell ref="B5:D5"/>
    <mergeCell ref="E5:H5"/>
    <mergeCell ref="B8:D9"/>
    <mergeCell ref="E8:E9"/>
    <mergeCell ref="B28:D28"/>
    <mergeCell ref="B23:D23"/>
    <mergeCell ref="B24:D24"/>
    <mergeCell ref="B25:D25"/>
    <mergeCell ref="B26:D26"/>
    <mergeCell ref="B27:D27"/>
    <mergeCell ref="B35:D35"/>
    <mergeCell ref="B36:D36"/>
    <mergeCell ref="B38:D38"/>
    <mergeCell ref="I8:K9"/>
    <mergeCell ref="J10:K10"/>
    <mergeCell ref="J11:K11"/>
    <mergeCell ref="J12:K12"/>
    <mergeCell ref="B1:K1"/>
    <mergeCell ref="B3:D3"/>
    <mergeCell ref="E3:H3"/>
    <mergeCell ref="F8:F9"/>
    <mergeCell ref="G8:G9"/>
    <mergeCell ref="B10:D10"/>
    <mergeCell ref="B11:D11"/>
    <mergeCell ref="B12:D12"/>
    <mergeCell ref="K20:K21"/>
    <mergeCell ref="B22:D22"/>
    <mergeCell ref="B13:D13"/>
    <mergeCell ref="B14:D14"/>
    <mergeCell ref="B15:D15"/>
    <mergeCell ref="B16:D16"/>
    <mergeCell ref="B17:D17"/>
    <mergeCell ref="B20:D21"/>
    <mergeCell ref="E20:E21"/>
    <mergeCell ref="F20:F21"/>
    <mergeCell ref="G20:G21"/>
    <mergeCell ref="H20:J20"/>
    <mergeCell ref="B39:D39"/>
    <mergeCell ref="B29:D29"/>
    <mergeCell ref="B30:D30"/>
    <mergeCell ref="B31:D31"/>
    <mergeCell ref="B32:D32"/>
    <mergeCell ref="B33:D33"/>
    <mergeCell ref="B34:D34"/>
    <mergeCell ref="B37:D37"/>
  </mergeCells>
  <phoneticPr fontId="2"/>
  <conditionalFormatting sqref="I28">
    <cfRule type="expression" dxfId="7" priority="7" stopIfTrue="1">
      <formula>H39*0.3&lt;I28</formula>
    </cfRule>
  </conditionalFormatting>
  <conditionalFormatting sqref="G16">
    <cfRule type="expression" dxfId="6" priority="8" stopIfTrue="1">
      <formula>G16&lt;0</formula>
    </cfRule>
  </conditionalFormatting>
  <conditionalFormatting sqref="G10">
    <cfRule type="expression" dxfId="5" priority="10" stopIfTrue="1">
      <formula>G10&gt;M10</formula>
    </cfRule>
    <cfRule type="expression" dxfId="4" priority="11" stopIfTrue="1">
      <formula>G10&gt;E10</formula>
    </cfRule>
  </conditionalFormatting>
  <conditionalFormatting sqref="H39">
    <cfRule type="expression" dxfId="3" priority="3" stopIfTrue="1">
      <formula>AND(OR(E4="競技会開催（競技）", E4="競技会開催（普及）",E4="研究集会等開催（競技）",E4="研究集会等開催（普及）"), H39&lt;1500000)</formula>
    </cfRule>
  </conditionalFormatting>
  <conditionalFormatting sqref="I37">
    <cfRule type="expression" dxfId="2" priority="1">
      <formula>AND(H39*0.1&lt;I37,$F$47="○")</formula>
    </cfRule>
  </conditionalFormatting>
  <dataValidations disablePrompts="1" count="1">
    <dataValidation type="custom" allowBlank="1" showInputMessage="1" showErrorMessage="1" error="・くじ助成金の確定額は、交付決定額が上限となります。_x000a_・くじ助成金額は、1,000円未満切り捨てとなります。" prompt="くじ助成金額は、1,000円未満切り捨てとなります。" sqref="G10">
      <formula1>AND(MOD(G10,1000)=0,IF(E10&lt;&gt;"",E10&gt;=G10))</formula1>
    </dataValidation>
  </dataValidations>
  <printOptions horizontalCentered="1"/>
  <pageMargins left="0.39370078740157483" right="0.39370078740157483" top="0.59055118110236227" bottom="0.19685039370078741" header="0.23622047244094491" footer="0"/>
  <pageSetup paperSize="9" scale="98"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100"/>
  <sheetViews>
    <sheetView showGridLines="0" view="pageBreakPreview" zoomScaleNormal="100" zoomScaleSheetLayoutView="100" workbookViewId="0">
      <selection activeCell="A7" sqref="A7"/>
    </sheetView>
  </sheetViews>
  <sheetFormatPr defaultRowHeight="12"/>
  <cols>
    <col min="1" max="1" width="4.125" style="166" customWidth="1"/>
    <col min="2" max="2" width="9.375" style="166" customWidth="1"/>
    <col min="3" max="4" width="18.125" style="166" customWidth="1"/>
    <col min="5" max="6" width="8.5" style="166" customWidth="1"/>
    <col min="7" max="7" width="6.75" style="166" bestFit="1" customWidth="1"/>
    <col min="8" max="13" width="10.625" style="166" customWidth="1"/>
    <col min="14" max="14" width="13.125" style="166" customWidth="1"/>
    <col min="15" max="15" width="6" style="166" customWidth="1"/>
    <col min="16" max="16" width="44.5" style="151" customWidth="1"/>
    <col min="17" max="17" width="38.625" style="151" customWidth="1"/>
    <col min="18" max="18" width="26" style="151" customWidth="1"/>
    <col min="19" max="23" width="11.125" style="166" customWidth="1"/>
    <col min="24" max="16384" width="9" style="166"/>
  </cols>
  <sheetData>
    <row r="1" spans="1:14" ht="32.1" customHeight="1">
      <c r="A1" s="233"/>
      <c r="B1" s="233"/>
      <c r="C1" s="233"/>
      <c r="D1" s="233"/>
      <c r="E1" s="233"/>
      <c r="F1" s="233"/>
      <c r="G1" s="233"/>
      <c r="H1" s="233"/>
      <c r="I1" s="233"/>
      <c r="J1" s="480" t="s">
        <v>25</v>
      </c>
      <c r="K1" s="481"/>
      <c r="L1" s="482"/>
      <c r="M1" s="482"/>
      <c r="N1" s="482"/>
    </row>
    <row r="2" spans="1:14" ht="32.1" customHeight="1">
      <c r="A2" s="233"/>
      <c r="B2" s="234" t="s">
        <v>26</v>
      </c>
      <c r="C2" s="483"/>
      <c r="D2" s="483"/>
      <c r="E2" s="316" t="s">
        <v>247</v>
      </c>
      <c r="F2" s="483"/>
      <c r="G2" s="483"/>
      <c r="H2" s="483"/>
      <c r="I2" s="483"/>
      <c r="J2" s="480" t="s">
        <v>29</v>
      </c>
      <c r="K2" s="481"/>
      <c r="L2" s="484"/>
      <c r="M2" s="484"/>
      <c r="N2" s="484"/>
    </row>
    <row r="3" spans="1:14" ht="6" customHeight="1">
      <c r="A3" s="233"/>
      <c r="B3" s="233"/>
      <c r="C3" s="233"/>
      <c r="D3" s="233"/>
      <c r="E3" s="233"/>
      <c r="F3" s="233"/>
      <c r="G3" s="233"/>
      <c r="H3" s="233"/>
      <c r="I3" s="233"/>
      <c r="J3" s="233"/>
      <c r="K3" s="233"/>
      <c r="L3" s="233"/>
      <c r="M3" s="233"/>
      <c r="N3" s="233"/>
    </row>
    <row r="4" spans="1:14">
      <c r="A4" s="491" t="s">
        <v>32</v>
      </c>
      <c r="B4" s="493" t="s">
        <v>33</v>
      </c>
      <c r="C4" s="495" t="s">
        <v>34</v>
      </c>
      <c r="D4" s="495" t="s">
        <v>35</v>
      </c>
      <c r="E4" s="495" t="s">
        <v>36</v>
      </c>
      <c r="F4" s="497"/>
      <c r="G4" s="499" t="s">
        <v>37</v>
      </c>
      <c r="H4" s="485" t="s">
        <v>38</v>
      </c>
      <c r="I4" s="487" t="s">
        <v>39</v>
      </c>
      <c r="J4" s="235"/>
      <c r="K4" s="235"/>
      <c r="L4" s="235"/>
      <c r="M4" s="235"/>
      <c r="N4" s="489" t="s">
        <v>40</v>
      </c>
    </row>
    <row r="5" spans="1:14" ht="12.75" thickBot="1">
      <c r="A5" s="492"/>
      <c r="B5" s="494"/>
      <c r="C5" s="496"/>
      <c r="D5" s="496"/>
      <c r="E5" s="496"/>
      <c r="F5" s="498"/>
      <c r="G5" s="500"/>
      <c r="H5" s="486"/>
      <c r="I5" s="488"/>
      <c r="J5" s="289" t="s">
        <v>41</v>
      </c>
      <c r="K5" s="294" t="s">
        <v>42</v>
      </c>
      <c r="L5" s="301" t="s">
        <v>245</v>
      </c>
      <c r="M5" s="236" t="s">
        <v>44</v>
      </c>
      <c r="N5" s="490"/>
    </row>
    <row r="6" spans="1:14" ht="12.75" thickTop="1">
      <c r="A6" s="237"/>
      <c r="B6" s="240"/>
      <c r="C6" s="271"/>
      <c r="D6" s="275"/>
      <c r="E6" s="276"/>
      <c r="F6" s="234"/>
      <c r="G6" s="281"/>
      <c r="H6" s="284"/>
      <c r="I6" s="285"/>
      <c r="J6" s="290"/>
      <c r="K6" s="295"/>
      <c r="L6" s="296"/>
      <c r="M6" s="239"/>
      <c r="N6" s="303"/>
    </row>
    <row r="7" spans="1:14" ht="24" customHeight="1">
      <c r="A7" s="251"/>
      <c r="B7" s="267"/>
      <c r="C7" s="272"/>
      <c r="D7" s="272"/>
      <c r="E7" s="277"/>
      <c r="F7" s="278"/>
      <c r="G7" s="282"/>
      <c r="H7" s="286"/>
      <c r="I7" s="243"/>
      <c r="J7" s="291"/>
      <c r="K7" s="297"/>
      <c r="L7" s="298">
        <f t="shared" ref="L7:L38" si="0">J7-K7</f>
        <v>0</v>
      </c>
      <c r="M7" s="244">
        <f t="shared" ref="M7:M38" si="1">I7-J7</f>
        <v>0</v>
      </c>
      <c r="N7" s="304">
        <f>H7-I7</f>
        <v>0</v>
      </c>
    </row>
    <row r="8" spans="1:14" ht="24" customHeight="1">
      <c r="A8" s="251"/>
      <c r="B8" s="267"/>
      <c r="C8" s="272"/>
      <c r="D8" s="272"/>
      <c r="E8" s="277"/>
      <c r="F8" s="278"/>
      <c r="G8" s="282"/>
      <c r="H8" s="286"/>
      <c r="I8" s="243"/>
      <c r="J8" s="291"/>
      <c r="K8" s="297"/>
      <c r="L8" s="298">
        <f t="shared" si="0"/>
        <v>0</v>
      </c>
      <c r="M8" s="244">
        <f t="shared" si="1"/>
        <v>0</v>
      </c>
      <c r="N8" s="304">
        <f t="shared" ref="N8:N39" si="2">N7+H8-I8</f>
        <v>0</v>
      </c>
    </row>
    <row r="9" spans="1:14" ht="24" customHeight="1">
      <c r="A9" s="251"/>
      <c r="B9" s="267"/>
      <c r="C9" s="272"/>
      <c r="D9" s="272"/>
      <c r="E9" s="277"/>
      <c r="F9" s="278"/>
      <c r="G9" s="282"/>
      <c r="H9" s="286"/>
      <c r="I9" s="243"/>
      <c r="J9" s="291"/>
      <c r="K9" s="297"/>
      <c r="L9" s="298">
        <f t="shared" si="0"/>
        <v>0</v>
      </c>
      <c r="M9" s="244">
        <f t="shared" si="1"/>
        <v>0</v>
      </c>
      <c r="N9" s="304">
        <f t="shared" si="2"/>
        <v>0</v>
      </c>
    </row>
    <row r="10" spans="1:14" ht="24" customHeight="1">
      <c r="A10" s="251"/>
      <c r="B10" s="267"/>
      <c r="C10" s="272"/>
      <c r="D10" s="272"/>
      <c r="E10" s="277"/>
      <c r="F10" s="278"/>
      <c r="G10" s="282"/>
      <c r="H10" s="286"/>
      <c r="I10" s="243"/>
      <c r="J10" s="291"/>
      <c r="K10" s="297"/>
      <c r="L10" s="298">
        <f t="shared" si="0"/>
        <v>0</v>
      </c>
      <c r="M10" s="244">
        <f t="shared" si="1"/>
        <v>0</v>
      </c>
      <c r="N10" s="304">
        <f t="shared" si="2"/>
        <v>0</v>
      </c>
    </row>
    <row r="11" spans="1:14" ht="24" customHeight="1">
      <c r="A11" s="251"/>
      <c r="B11" s="267"/>
      <c r="C11" s="272"/>
      <c r="D11" s="272"/>
      <c r="E11" s="277"/>
      <c r="F11" s="278"/>
      <c r="G11" s="282"/>
      <c r="H11" s="286"/>
      <c r="I11" s="243"/>
      <c r="J11" s="291"/>
      <c r="K11" s="297"/>
      <c r="L11" s="298">
        <f t="shared" si="0"/>
        <v>0</v>
      </c>
      <c r="M11" s="244">
        <f t="shared" si="1"/>
        <v>0</v>
      </c>
      <c r="N11" s="304">
        <f t="shared" si="2"/>
        <v>0</v>
      </c>
    </row>
    <row r="12" spans="1:14" ht="24" customHeight="1">
      <c r="A12" s="251"/>
      <c r="B12" s="267"/>
      <c r="C12" s="272"/>
      <c r="D12" s="272"/>
      <c r="E12" s="277"/>
      <c r="F12" s="278"/>
      <c r="G12" s="282"/>
      <c r="H12" s="286"/>
      <c r="I12" s="243"/>
      <c r="J12" s="291"/>
      <c r="K12" s="297"/>
      <c r="L12" s="298">
        <f t="shared" si="0"/>
        <v>0</v>
      </c>
      <c r="M12" s="244">
        <f t="shared" si="1"/>
        <v>0</v>
      </c>
      <c r="N12" s="304">
        <f t="shared" si="2"/>
        <v>0</v>
      </c>
    </row>
    <row r="13" spans="1:14" ht="24" customHeight="1">
      <c r="A13" s="251"/>
      <c r="B13" s="267"/>
      <c r="C13" s="272"/>
      <c r="D13" s="272"/>
      <c r="E13" s="277"/>
      <c r="F13" s="278"/>
      <c r="G13" s="282"/>
      <c r="H13" s="286"/>
      <c r="I13" s="243"/>
      <c r="J13" s="291"/>
      <c r="K13" s="297"/>
      <c r="L13" s="298">
        <f t="shared" si="0"/>
        <v>0</v>
      </c>
      <c r="M13" s="244">
        <f t="shared" si="1"/>
        <v>0</v>
      </c>
      <c r="N13" s="304">
        <f t="shared" si="2"/>
        <v>0</v>
      </c>
    </row>
    <row r="14" spans="1:14" ht="24" customHeight="1">
      <c r="A14" s="251"/>
      <c r="B14" s="267"/>
      <c r="C14" s="272"/>
      <c r="D14" s="272"/>
      <c r="E14" s="277"/>
      <c r="F14" s="278"/>
      <c r="G14" s="282"/>
      <c r="H14" s="286"/>
      <c r="I14" s="243"/>
      <c r="J14" s="291"/>
      <c r="K14" s="297"/>
      <c r="L14" s="298">
        <f t="shared" si="0"/>
        <v>0</v>
      </c>
      <c r="M14" s="244">
        <f t="shared" si="1"/>
        <v>0</v>
      </c>
      <c r="N14" s="304">
        <f t="shared" si="2"/>
        <v>0</v>
      </c>
    </row>
    <row r="15" spans="1:14" ht="24" customHeight="1">
      <c r="A15" s="251"/>
      <c r="B15" s="267"/>
      <c r="C15" s="272"/>
      <c r="D15" s="272"/>
      <c r="E15" s="277"/>
      <c r="F15" s="278"/>
      <c r="G15" s="282"/>
      <c r="H15" s="286"/>
      <c r="I15" s="243"/>
      <c r="J15" s="291"/>
      <c r="K15" s="297"/>
      <c r="L15" s="298">
        <f t="shared" si="0"/>
        <v>0</v>
      </c>
      <c r="M15" s="244">
        <f t="shared" si="1"/>
        <v>0</v>
      </c>
      <c r="N15" s="304">
        <f t="shared" si="2"/>
        <v>0</v>
      </c>
    </row>
    <row r="16" spans="1:14" ht="24" customHeight="1">
      <c r="A16" s="251"/>
      <c r="B16" s="267"/>
      <c r="C16" s="272"/>
      <c r="D16" s="272"/>
      <c r="E16" s="277"/>
      <c r="F16" s="278"/>
      <c r="G16" s="282"/>
      <c r="H16" s="286"/>
      <c r="I16" s="243"/>
      <c r="J16" s="291"/>
      <c r="K16" s="297"/>
      <c r="L16" s="298">
        <f t="shared" si="0"/>
        <v>0</v>
      </c>
      <c r="M16" s="244">
        <f t="shared" si="1"/>
        <v>0</v>
      </c>
      <c r="N16" s="304">
        <f t="shared" si="2"/>
        <v>0</v>
      </c>
    </row>
    <row r="17" spans="1:14" ht="24" customHeight="1">
      <c r="A17" s="251"/>
      <c r="B17" s="267"/>
      <c r="C17" s="272"/>
      <c r="D17" s="272"/>
      <c r="E17" s="277"/>
      <c r="F17" s="278"/>
      <c r="G17" s="282"/>
      <c r="H17" s="286"/>
      <c r="I17" s="243"/>
      <c r="J17" s="291"/>
      <c r="K17" s="297"/>
      <c r="L17" s="298">
        <f t="shared" si="0"/>
        <v>0</v>
      </c>
      <c r="M17" s="244">
        <f t="shared" si="1"/>
        <v>0</v>
      </c>
      <c r="N17" s="304">
        <f t="shared" si="2"/>
        <v>0</v>
      </c>
    </row>
    <row r="18" spans="1:14" ht="24" customHeight="1">
      <c r="A18" s="251"/>
      <c r="B18" s="267"/>
      <c r="C18" s="272"/>
      <c r="D18" s="272"/>
      <c r="E18" s="277"/>
      <c r="F18" s="278"/>
      <c r="G18" s="282"/>
      <c r="H18" s="286"/>
      <c r="I18" s="243"/>
      <c r="J18" s="291"/>
      <c r="K18" s="297"/>
      <c r="L18" s="298">
        <f t="shared" si="0"/>
        <v>0</v>
      </c>
      <c r="M18" s="244">
        <f t="shared" si="1"/>
        <v>0</v>
      </c>
      <c r="N18" s="304">
        <f t="shared" si="2"/>
        <v>0</v>
      </c>
    </row>
    <row r="19" spans="1:14" ht="24" customHeight="1">
      <c r="A19" s="251"/>
      <c r="B19" s="267"/>
      <c r="C19" s="272"/>
      <c r="D19" s="272"/>
      <c r="E19" s="277"/>
      <c r="F19" s="278"/>
      <c r="G19" s="282"/>
      <c r="H19" s="286"/>
      <c r="I19" s="243"/>
      <c r="J19" s="291"/>
      <c r="K19" s="297"/>
      <c r="L19" s="298">
        <f t="shared" si="0"/>
        <v>0</v>
      </c>
      <c r="M19" s="244">
        <f t="shared" si="1"/>
        <v>0</v>
      </c>
      <c r="N19" s="304">
        <f t="shared" si="2"/>
        <v>0</v>
      </c>
    </row>
    <row r="20" spans="1:14" ht="24" customHeight="1">
      <c r="A20" s="251"/>
      <c r="B20" s="267"/>
      <c r="C20" s="272"/>
      <c r="D20" s="272"/>
      <c r="E20" s="277"/>
      <c r="F20" s="278"/>
      <c r="G20" s="282"/>
      <c r="H20" s="286"/>
      <c r="I20" s="243"/>
      <c r="J20" s="291"/>
      <c r="K20" s="297"/>
      <c r="L20" s="298">
        <f t="shared" si="0"/>
        <v>0</v>
      </c>
      <c r="M20" s="244">
        <f t="shared" si="1"/>
        <v>0</v>
      </c>
      <c r="N20" s="304">
        <f t="shared" si="2"/>
        <v>0</v>
      </c>
    </row>
    <row r="21" spans="1:14" ht="24" customHeight="1">
      <c r="A21" s="251"/>
      <c r="B21" s="267"/>
      <c r="C21" s="272"/>
      <c r="D21" s="272"/>
      <c r="E21" s="277"/>
      <c r="F21" s="278"/>
      <c r="G21" s="282"/>
      <c r="H21" s="286"/>
      <c r="I21" s="243"/>
      <c r="J21" s="291"/>
      <c r="K21" s="297"/>
      <c r="L21" s="298">
        <f t="shared" si="0"/>
        <v>0</v>
      </c>
      <c r="M21" s="244">
        <f t="shared" si="1"/>
        <v>0</v>
      </c>
      <c r="N21" s="304">
        <f t="shared" si="2"/>
        <v>0</v>
      </c>
    </row>
    <row r="22" spans="1:14" ht="24" customHeight="1">
      <c r="A22" s="251"/>
      <c r="B22" s="267"/>
      <c r="C22" s="272"/>
      <c r="D22" s="272"/>
      <c r="E22" s="277"/>
      <c r="F22" s="278"/>
      <c r="G22" s="282"/>
      <c r="H22" s="286"/>
      <c r="I22" s="243"/>
      <c r="J22" s="291"/>
      <c r="K22" s="297"/>
      <c r="L22" s="298">
        <f t="shared" si="0"/>
        <v>0</v>
      </c>
      <c r="M22" s="244">
        <f t="shared" si="1"/>
        <v>0</v>
      </c>
      <c r="N22" s="304">
        <f t="shared" si="2"/>
        <v>0</v>
      </c>
    </row>
    <row r="23" spans="1:14" ht="24" customHeight="1">
      <c r="A23" s="251"/>
      <c r="B23" s="267"/>
      <c r="C23" s="272"/>
      <c r="D23" s="272"/>
      <c r="E23" s="277"/>
      <c r="F23" s="278"/>
      <c r="G23" s="282"/>
      <c r="H23" s="286"/>
      <c r="I23" s="243"/>
      <c r="J23" s="291"/>
      <c r="K23" s="297"/>
      <c r="L23" s="298">
        <f t="shared" si="0"/>
        <v>0</v>
      </c>
      <c r="M23" s="244">
        <f t="shared" si="1"/>
        <v>0</v>
      </c>
      <c r="N23" s="304">
        <f t="shared" si="2"/>
        <v>0</v>
      </c>
    </row>
    <row r="24" spans="1:14" ht="24" customHeight="1">
      <c r="A24" s="251"/>
      <c r="B24" s="267"/>
      <c r="C24" s="272"/>
      <c r="D24" s="272"/>
      <c r="E24" s="277"/>
      <c r="F24" s="278"/>
      <c r="G24" s="282"/>
      <c r="H24" s="286"/>
      <c r="I24" s="243"/>
      <c r="J24" s="291"/>
      <c r="K24" s="297"/>
      <c r="L24" s="298">
        <f t="shared" si="0"/>
        <v>0</v>
      </c>
      <c r="M24" s="244">
        <f t="shared" si="1"/>
        <v>0</v>
      </c>
      <c r="N24" s="304">
        <f t="shared" si="2"/>
        <v>0</v>
      </c>
    </row>
    <row r="25" spans="1:14" ht="24" customHeight="1">
      <c r="A25" s="251"/>
      <c r="B25" s="267"/>
      <c r="C25" s="272"/>
      <c r="D25" s="272"/>
      <c r="E25" s="277"/>
      <c r="F25" s="278"/>
      <c r="G25" s="282"/>
      <c r="H25" s="286"/>
      <c r="I25" s="243"/>
      <c r="J25" s="291"/>
      <c r="K25" s="297"/>
      <c r="L25" s="298">
        <f t="shared" si="0"/>
        <v>0</v>
      </c>
      <c r="M25" s="244">
        <f t="shared" si="1"/>
        <v>0</v>
      </c>
      <c r="N25" s="304">
        <f t="shared" si="2"/>
        <v>0</v>
      </c>
    </row>
    <row r="26" spans="1:14" ht="24" customHeight="1">
      <c r="A26" s="251"/>
      <c r="B26" s="268"/>
      <c r="C26" s="273"/>
      <c r="D26" s="273"/>
      <c r="E26" s="277"/>
      <c r="F26" s="278"/>
      <c r="G26" s="282"/>
      <c r="H26" s="287"/>
      <c r="I26" s="246"/>
      <c r="J26" s="292"/>
      <c r="K26" s="299"/>
      <c r="L26" s="298">
        <f t="shared" si="0"/>
        <v>0</v>
      </c>
      <c r="M26" s="244">
        <f t="shared" si="1"/>
        <v>0</v>
      </c>
      <c r="N26" s="304">
        <f t="shared" si="2"/>
        <v>0</v>
      </c>
    </row>
    <row r="27" spans="1:14" ht="24" customHeight="1">
      <c r="A27" s="251"/>
      <c r="B27" s="267"/>
      <c r="C27" s="272"/>
      <c r="D27" s="272"/>
      <c r="E27" s="277"/>
      <c r="F27" s="278"/>
      <c r="G27" s="282"/>
      <c r="H27" s="286"/>
      <c r="I27" s="243"/>
      <c r="J27" s="291"/>
      <c r="K27" s="297"/>
      <c r="L27" s="298">
        <f t="shared" si="0"/>
        <v>0</v>
      </c>
      <c r="M27" s="244">
        <f t="shared" si="1"/>
        <v>0</v>
      </c>
      <c r="N27" s="304">
        <f t="shared" si="2"/>
        <v>0</v>
      </c>
    </row>
    <row r="28" spans="1:14" ht="24" customHeight="1">
      <c r="A28" s="251"/>
      <c r="B28" s="267"/>
      <c r="C28" s="272"/>
      <c r="D28" s="272"/>
      <c r="E28" s="277"/>
      <c r="F28" s="278"/>
      <c r="G28" s="282"/>
      <c r="H28" s="286"/>
      <c r="I28" s="243"/>
      <c r="J28" s="291"/>
      <c r="K28" s="297"/>
      <c r="L28" s="298">
        <f t="shared" si="0"/>
        <v>0</v>
      </c>
      <c r="M28" s="244">
        <f t="shared" si="1"/>
        <v>0</v>
      </c>
      <c r="N28" s="304">
        <f t="shared" si="2"/>
        <v>0</v>
      </c>
    </row>
    <row r="29" spans="1:14" ht="24" customHeight="1">
      <c r="A29" s="251"/>
      <c r="B29" s="267"/>
      <c r="C29" s="272"/>
      <c r="D29" s="272"/>
      <c r="E29" s="277"/>
      <c r="F29" s="278"/>
      <c r="G29" s="282"/>
      <c r="H29" s="286"/>
      <c r="I29" s="243"/>
      <c r="J29" s="291"/>
      <c r="K29" s="297"/>
      <c r="L29" s="298">
        <f t="shared" si="0"/>
        <v>0</v>
      </c>
      <c r="M29" s="244">
        <f t="shared" si="1"/>
        <v>0</v>
      </c>
      <c r="N29" s="304">
        <f t="shared" si="2"/>
        <v>0</v>
      </c>
    </row>
    <row r="30" spans="1:14" ht="24" customHeight="1">
      <c r="A30" s="251"/>
      <c r="B30" s="267"/>
      <c r="C30" s="272"/>
      <c r="D30" s="272"/>
      <c r="E30" s="277"/>
      <c r="F30" s="278"/>
      <c r="G30" s="282"/>
      <c r="H30" s="286"/>
      <c r="I30" s="243"/>
      <c r="J30" s="291"/>
      <c r="K30" s="297"/>
      <c r="L30" s="298">
        <f t="shared" si="0"/>
        <v>0</v>
      </c>
      <c r="M30" s="244">
        <f t="shared" si="1"/>
        <v>0</v>
      </c>
      <c r="N30" s="304">
        <f t="shared" si="2"/>
        <v>0</v>
      </c>
    </row>
    <row r="31" spans="1:14" ht="24" customHeight="1">
      <c r="A31" s="251"/>
      <c r="B31" s="267"/>
      <c r="C31" s="272"/>
      <c r="D31" s="272"/>
      <c r="E31" s="277"/>
      <c r="F31" s="278"/>
      <c r="G31" s="282"/>
      <c r="H31" s="286"/>
      <c r="I31" s="243"/>
      <c r="J31" s="291"/>
      <c r="K31" s="297"/>
      <c r="L31" s="298">
        <f t="shared" si="0"/>
        <v>0</v>
      </c>
      <c r="M31" s="244">
        <f t="shared" si="1"/>
        <v>0</v>
      </c>
      <c r="N31" s="304">
        <f t="shared" si="2"/>
        <v>0</v>
      </c>
    </row>
    <row r="32" spans="1:14" ht="24" customHeight="1">
      <c r="A32" s="251"/>
      <c r="B32" s="267"/>
      <c r="C32" s="272"/>
      <c r="D32" s="272"/>
      <c r="E32" s="277"/>
      <c r="F32" s="278"/>
      <c r="G32" s="282"/>
      <c r="H32" s="286"/>
      <c r="I32" s="243"/>
      <c r="J32" s="291"/>
      <c r="K32" s="297"/>
      <c r="L32" s="298">
        <f t="shared" si="0"/>
        <v>0</v>
      </c>
      <c r="M32" s="244">
        <f t="shared" si="1"/>
        <v>0</v>
      </c>
      <c r="N32" s="304">
        <f t="shared" si="2"/>
        <v>0</v>
      </c>
    </row>
    <row r="33" spans="1:14" ht="24" customHeight="1">
      <c r="A33" s="251"/>
      <c r="B33" s="267"/>
      <c r="C33" s="272"/>
      <c r="D33" s="272"/>
      <c r="E33" s="277"/>
      <c r="F33" s="278"/>
      <c r="G33" s="282"/>
      <c r="H33" s="286"/>
      <c r="I33" s="243"/>
      <c r="J33" s="291"/>
      <c r="K33" s="297"/>
      <c r="L33" s="298">
        <f t="shared" si="0"/>
        <v>0</v>
      </c>
      <c r="M33" s="244">
        <f t="shared" si="1"/>
        <v>0</v>
      </c>
      <c r="N33" s="304">
        <f t="shared" si="2"/>
        <v>0</v>
      </c>
    </row>
    <row r="34" spans="1:14" ht="24" customHeight="1">
      <c r="A34" s="251"/>
      <c r="B34" s="267"/>
      <c r="C34" s="272"/>
      <c r="D34" s="272"/>
      <c r="E34" s="277"/>
      <c r="F34" s="278"/>
      <c r="G34" s="282"/>
      <c r="H34" s="286"/>
      <c r="I34" s="243"/>
      <c r="J34" s="291"/>
      <c r="K34" s="297"/>
      <c r="L34" s="298">
        <f t="shared" si="0"/>
        <v>0</v>
      </c>
      <c r="M34" s="244">
        <f t="shared" si="1"/>
        <v>0</v>
      </c>
      <c r="N34" s="304">
        <f t="shared" si="2"/>
        <v>0</v>
      </c>
    </row>
    <row r="35" spans="1:14" ht="24" customHeight="1">
      <c r="A35" s="251"/>
      <c r="B35" s="267"/>
      <c r="C35" s="272"/>
      <c r="D35" s="272"/>
      <c r="E35" s="277"/>
      <c r="F35" s="278"/>
      <c r="G35" s="282"/>
      <c r="H35" s="286"/>
      <c r="I35" s="243"/>
      <c r="J35" s="291"/>
      <c r="K35" s="297"/>
      <c r="L35" s="298">
        <f t="shared" si="0"/>
        <v>0</v>
      </c>
      <c r="M35" s="244">
        <f t="shared" si="1"/>
        <v>0</v>
      </c>
      <c r="N35" s="304">
        <f t="shared" si="2"/>
        <v>0</v>
      </c>
    </row>
    <row r="36" spans="1:14" ht="24" customHeight="1">
      <c r="A36" s="251"/>
      <c r="B36" s="267"/>
      <c r="C36" s="272"/>
      <c r="D36" s="272"/>
      <c r="E36" s="277"/>
      <c r="F36" s="278"/>
      <c r="G36" s="282"/>
      <c r="H36" s="286"/>
      <c r="I36" s="243"/>
      <c r="J36" s="291"/>
      <c r="K36" s="297"/>
      <c r="L36" s="298">
        <f t="shared" si="0"/>
        <v>0</v>
      </c>
      <c r="M36" s="244">
        <f t="shared" si="1"/>
        <v>0</v>
      </c>
      <c r="N36" s="304">
        <f t="shared" si="2"/>
        <v>0</v>
      </c>
    </row>
    <row r="37" spans="1:14" ht="24" customHeight="1">
      <c r="A37" s="251"/>
      <c r="B37" s="267"/>
      <c r="C37" s="272"/>
      <c r="D37" s="272"/>
      <c r="E37" s="277"/>
      <c r="F37" s="278"/>
      <c r="G37" s="282"/>
      <c r="H37" s="286"/>
      <c r="I37" s="243"/>
      <c r="J37" s="291"/>
      <c r="K37" s="297"/>
      <c r="L37" s="298">
        <f t="shared" si="0"/>
        <v>0</v>
      </c>
      <c r="M37" s="244">
        <f t="shared" si="1"/>
        <v>0</v>
      </c>
      <c r="N37" s="304">
        <f t="shared" si="2"/>
        <v>0</v>
      </c>
    </row>
    <row r="38" spans="1:14" ht="24" customHeight="1">
      <c r="A38" s="251"/>
      <c r="B38" s="267"/>
      <c r="C38" s="272"/>
      <c r="D38" s="272"/>
      <c r="E38" s="277"/>
      <c r="F38" s="278"/>
      <c r="G38" s="282"/>
      <c r="H38" s="286"/>
      <c r="I38" s="243"/>
      <c r="J38" s="291"/>
      <c r="K38" s="297"/>
      <c r="L38" s="298">
        <f t="shared" si="0"/>
        <v>0</v>
      </c>
      <c r="M38" s="244">
        <f t="shared" si="1"/>
        <v>0</v>
      </c>
      <c r="N38" s="304">
        <f t="shared" si="2"/>
        <v>0</v>
      </c>
    </row>
    <row r="39" spans="1:14" ht="24" customHeight="1">
      <c r="A39" s="251"/>
      <c r="B39" s="267"/>
      <c r="C39" s="272"/>
      <c r="D39" s="272"/>
      <c r="E39" s="277"/>
      <c r="F39" s="278"/>
      <c r="G39" s="282"/>
      <c r="H39" s="286"/>
      <c r="I39" s="243"/>
      <c r="J39" s="291"/>
      <c r="K39" s="297"/>
      <c r="L39" s="298">
        <f t="shared" ref="L39:L70" si="3">J39-K39</f>
        <v>0</v>
      </c>
      <c r="M39" s="244">
        <f t="shared" ref="M39:M70" si="4">I39-J39</f>
        <v>0</v>
      </c>
      <c r="N39" s="304">
        <f t="shared" si="2"/>
        <v>0</v>
      </c>
    </row>
    <row r="40" spans="1:14" ht="24" customHeight="1">
      <c r="A40" s="251"/>
      <c r="B40" s="267"/>
      <c r="C40" s="272"/>
      <c r="D40" s="272"/>
      <c r="E40" s="277"/>
      <c r="F40" s="278"/>
      <c r="G40" s="282"/>
      <c r="H40" s="286"/>
      <c r="I40" s="243"/>
      <c r="J40" s="291"/>
      <c r="K40" s="297"/>
      <c r="L40" s="298">
        <f t="shared" si="3"/>
        <v>0</v>
      </c>
      <c r="M40" s="244">
        <f t="shared" si="4"/>
        <v>0</v>
      </c>
      <c r="N40" s="304">
        <f t="shared" ref="N40:N71" si="5">N39+H40-I40</f>
        <v>0</v>
      </c>
    </row>
    <row r="41" spans="1:14" ht="24" customHeight="1">
      <c r="A41" s="251"/>
      <c r="B41" s="267"/>
      <c r="C41" s="272"/>
      <c r="D41" s="272"/>
      <c r="E41" s="277"/>
      <c r="F41" s="278"/>
      <c r="G41" s="282"/>
      <c r="H41" s="286"/>
      <c r="I41" s="243"/>
      <c r="J41" s="291"/>
      <c r="K41" s="297"/>
      <c r="L41" s="298">
        <f t="shared" si="3"/>
        <v>0</v>
      </c>
      <c r="M41" s="244">
        <f t="shared" si="4"/>
        <v>0</v>
      </c>
      <c r="N41" s="304">
        <f t="shared" si="5"/>
        <v>0</v>
      </c>
    </row>
    <row r="42" spans="1:14" ht="24" customHeight="1">
      <c r="A42" s="251"/>
      <c r="B42" s="267"/>
      <c r="C42" s="272"/>
      <c r="D42" s="272"/>
      <c r="E42" s="277"/>
      <c r="F42" s="278"/>
      <c r="G42" s="282"/>
      <c r="H42" s="286"/>
      <c r="I42" s="243"/>
      <c r="J42" s="291"/>
      <c r="K42" s="297"/>
      <c r="L42" s="298">
        <f t="shared" si="3"/>
        <v>0</v>
      </c>
      <c r="M42" s="244">
        <f t="shared" si="4"/>
        <v>0</v>
      </c>
      <c r="N42" s="304">
        <f t="shared" si="5"/>
        <v>0</v>
      </c>
    </row>
    <row r="43" spans="1:14" ht="24" customHeight="1">
      <c r="A43" s="251"/>
      <c r="B43" s="267"/>
      <c r="C43" s="272"/>
      <c r="D43" s="272"/>
      <c r="E43" s="277"/>
      <c r="F43" s="278"/>
      <c r="G43" s="282"/>
      <c r="H43" s="286"/>
      <c r="I43" s="243"/>
      <c r="J43" s="291"/>
      <c r="K43" s="297"/>
      <c r="L43" s="298">
        <f t="shared" si="3"/>
        <v>0</v>
      </c>
      <c r="M43" s="244">
        <f t="shared" si="4"/>
        <v>0</v>
      </c>
      <c r="N43" s="304">
        <f t="shared" si="5"/>
        <v>0</v>
      </c>
    </row>
    <row r="44" spans="1:14" ht="24" customHeight="1">
      <c r="A44" s="251"/>
      <c r="B44" s="267"/>
      <c r="C44" s="272"/>
      <c r="D44" s="272"/>
      <c r="E44" s="277"/>
      <c r="F44" s="278"/>
      <c r="G44" s="282"/>
      <c r="H44" s="286"/>
      <c r="I44" s="243"/>
      <c r="J44" s="291"/>
      <c r="K44" s="297"/>
      <c r="L44" s="298">
        <f t="shared" si="3"/>
        <v>0</v>
      </c>
      <c r="M44" s="244">
        <f t="shared" si="4"/>
        <v>0</v>
      </c>
      <c r="N44" s="304">
        <f t="shared" si="5"/>
        <v>0</v>
      </c>
    </row>
    <row r="45" spans="1:14" ht="24" customHeight="1">
      <c r="A45" s="251"/>
      <c r="B45" s="267"/>
      <c r="C45" s="272"/>
      <c r="D45" s="272"/>
      <c r="E45" s="277"/>
      <c r="F45" s="278"/>
      <c r="G45" s="282"/>
      <c r="H45" s="286"/>
      <c r="I45" s="243"/>
      <c r="J45" s="291"/>
      <c r="K45" s="297"/>
      <c r="L45" s="298">
        <f t="shared" si="3"/>
        <v>0</v>
      </c>
      <c r="M45" s="244">
        <f t="shared" si="4"/>
        <v>0</v>
      </c>
      <c r="N45" s="304">
        <f t="shared" si="5"/>
        <v>0</v>
      </c>
    </row>
    <row r="46" spans="1:14" ht="24" customHeight="1">
      <c r="A46" s="251"/>
      <c r="B46" s="267"/>
      <c r="C46" s="272"/>
      <c r="D46" s="272"/>
      <c r="E46" s="277"/>
      <c r="F46" s="278"/>
      <c r="G46" s="282"/>
      <c r="H46" s="286"/>
      <c r="I46" s="243"/>
      <c r="J46" s="291"/>
      <c r="K46" s="297"/>
      <c r="L46" s="298">
        <f t="shared" si="3"/>
        <v>0</v>
      </c>
      <c r="M46" s="244">
        <f t="shared" si="4"/>
        <v>0</v>
      </c>
      <c r="N46" s="304">
        <f t="shared" si="5"/>
        <v>0</v>
      </c>
    </row>
    <row r="47" spans="1:14" ht="24" customHeight="1">
      <c r="A47" s="251"/>
      <c r="B47" s="267"/>
      <c r="C47" s="272"/>
      <c r="D47" s="272"/>
      <c r="E47" s="277"/>
      <c r="F47" s="278"/>
      <c r="G47" s="282"/>
      <c r="H47" s="286"/>
      <c r="I47" s="243"/>
      <c r="J47" s="291"/>
      <c r="K47" s="297"/>
      <c r="L47" s="298">
        <f t="shared" si="3"/>
        <v>0</v>
      </c>
      <c r="M47" s="244">
        <f t="shared" si="4"/>
        <v>0</v>
      </c>
      <c r="N47" s="304">
        <f t="shared" si="5"/>
        <v>0</v>
      </c>
    </row>
    <row r="48" spans="1:14" ht="24" customHeight="1">
      <c r="A48" s="251"/>
      <c r="B48" s="267"/>
      <c r="C48" s="272"/>
      <c r="D48" s="272"/>
      <c r="E48" s="277"/>
      <c r="F48" s="278"/>
      <c r="G48" s="282"/>
      <c r="H48" s="286"/>
      <c r="I48" s="243"/>
      <c r="J48" s="291"/>
      <c r="K48" s="297"/>
      <c r="L48" s="298">
        <f t="shared" si="3"/>
        <v>0</v>
      </c>
      <c r="M48" s="244">
        <f t="shared" si="4"/>
        <v>0</v>
      </c>
      <c r="N48" s="304">
        <f t="shared" si="5"/>
        <v>0</v>
      </c>
    </row>
    <row r="49" spans="1:14" ht="24" customHeight="1">
      <c r="A49" s="251"/>
      <c r="B49" s="267"/>
      <c r="C49" s="272"/>
      <c r="D49" s="272"/>
      <c r="E49" s="277"/>
      <c r="F49" s="278"/>
      <c r="G49" s="282"/>
      <c r="H49" s="286"/>
      <c r="I49" s="243"/>
      <c r="J49" s="291"/>
      <c r="K49" s="297"/>
      <c r="L49" s="298">
        <f t="shared" si="3"/>
        <v>0</v>
      </c>
      <c r="M49" s="244">
        <f t="shared" si="4"/>
        <v>0</v>
      </c>
      <c r="N49" s="304">
        <f t="shared" si="5"/>
        <v>0</v>
      </c>
    </row>
    <row r="50" spans="1:14" ht="24" customHeight="1">
      <c r="A50" s="251"/>
      <c r="B50" s="267"/>
      <c r="C50" s="272"/>
      <c r="D50" s="272"/>
      <c r="E50" s="277"/>
      <c r="F50" s="278"/>
      <c r="G50" s="282"/>
      <c r="H50" s="286"/>
      <c r="I50" s="243"/>
      <c r="J50" s="291"/>
      <c r="K50" s="297"/>
      <c r="L50" s="298">
        <f t="shared" si="3"/>
        <v>0</v>
      </c>
      <c r="M50" s="244">
        <f t="shared" si="4"/>
        <v>0</v>
      </c>
      <c r="N50" s="304">
        <f t="shared" si="5"/>
        <v>0</v>
      </c>
    </row>
    <row r="51" spans="1:14" ht="24" customHeight="1">
      <c r="A51" s="251"/>
      <c r="B51" s="267"/>
      <c r="C51" s="272"/>
      <c r="D51" s="272"/>
      <c r="E51" s="277"/>
      <c r="F51" s="278"/>
      <c r="G51" s="282"/>
      <c r="H51" s="286"/>
      <c r="I51" s="243"/>
      <c r="J51" s="291"/>
      <c r="K51" s="297"/>
      <c r="L51" s="298">
        <f t="shared" si="3"/>
        <v>0</v>
      </c>
      <c r="M51" s="244">
        <f t="shared" si="4"/>
        <v>0</v>
      </c>
      <c r="N51" s="304">
        <f t="shared" si="5"/>
        <v>0</v>
      </c>
    </row>
    <row r="52" spans="1:14" ht="24" customHeight="1">
      <c r="A52" s="251"/>
      <c r="B52" s="267"/>
      <c r="C52" s="272"/>
      <c r="D52" s="272"/>
      <c r="E52" s="277"/>
      <c r="F52" s="278"/>
      <c r="G52" s="282"/>
      <c r="H52" s="286"/>
      <c r="I52" s="243"/>
      <c r="J52" s="291"/>
      <c r="K52" s="297"/>
      <c r="L52" s="298">
        <f t="shared" si="3"/>
        <v>0</v>
      </c>
      <c r="M52" s="244">
        <f t="shared" si="4"/>
        <v>0</v>
      </c>
      <c r="N52" s="304">
        <f t="shared" si="5"/>
        <v>0</v>
      </c>
    </row>
    <row r="53" spans="1:14" ht="24" customHeight="1">
      <c r="A53" s="251"/>
      <c r="B53" s="267"/>
      <c r="C53" s="272"/>
      <c r="D53" s="272"/>
      <c r="E53" s="277"/>
      <c r="F53" s="278"/>
      <c r="G53" s="282"/>
      <c r="H53" s="286"/>
      <c r="I53" s="243"/>
      <c r="J53" s="291"/>
      <c r="K53" s="297"/>
      <c r="L53" s="298">
        <f t="shared" si="3"/>
        <v>0</v>
      </c>
      <c r="M53" s="244">
        <f t="shared" si="4"/>
        <v>0</v>
      </c>
      <c r="N53" s="304">
        <f t="shared" si="5"/>
        <v>0</v>
      </c>
    </row>
    <row r="54" spans="1:14" ht="24" customHeight="1">
      <c r="A54" s="251"/>
      <c r="B54" s="267"/>
      <c r="C54" s="272"/>
      <c r="D54" s="272"/>
      <c r="E54" s="277"/>
      <c r="F54" s="278"/>
      <c r="G54" s="282"/>
      <c r="H54" s="286"/>
      <c r="I54" s="243"/>
      <c r="J54" s="291"/>
      <c r="K54" s="297"/>
      <c r="L54" s="298">
        <f t="shared" si="3"/>
        <v>0</v>
      </c>
      <c r="M54" s="244">
        <f t="shared" si="4"/>
        <v>0</v>
      </c>
      <c r="N54" s="304">
        <f t="shared" si="5"/>
        <v>0</v>
      </c>
    </row>
    <row r="55" spans="1:14" ht="24" customHeight="1">
      <c r="A55" s="251"/>
      <c r="B55" s="267"/>
      <c r="C55" s="272"/>
      <c r="D55" s="272"/>
      <c r="E55" s="277"/>
      <c r="F55" s="278"/>
      <c r="G55" s="282"/>
      <c r="H55" s="286"/>
      <c r="I55" s="243"/>
      <c r="J55" s="291"/>
      <c r="K55" s="297"/>
      <c r="L55" s="298">
        <f t="shared" si="3"/>
        <v>0</v>
      </c>
      <c r="M55" s="244">
        <f t="shared" si="4"/>
        <v>0</v>
      </c>
      <c r="N55" s="304">
        <f t="shared" si="5"/>
        <v>0</v>
      </c>
    </row>
    <row r="56" spans="1:14" ht="24" customHeight="1">
      <c r="A56" s="251"/>
      <c r="B56" s="267"/>
      <c r="C56" s="272"/>
      <c r="D56" s="272"/>
      <c r="E56" s="277"/>
      <c r="F56" s="278"/>
      <c r="G56" s="282"/>
      <c r="H56" s="286"/>
      <c r="I56" s="243"/>
      <c r="J56" s="291"/>
      <c r="K56" s="297"/>
      <c r="L56" s="298">
        <f t="shared" si="3"/>
        <v>0</v>
      </c>
      <c r="M56" s="244">
        <f t="shared" si="4"/>
        <v>0</v>
      </c>
      <c r="N56" s="304">
        <f t="shared" si="5"/>
        <v>0</v>
      </c>
    </row>
    <row r="57" spans="1:14" ht="24" customHeight="1">
      <c r="A57" s="251"/>
      <c r="B57" s="267"/>
      <c r="C57" s="272"/>
      <c r="D57" s="272"/>
      <c r="E57" s="277"/>
      <c r="F57" s="278"/>
      <c r="G57" s="282"/>
      <c r="H57" s="286"/>
      <c r="I57" s="243"/>
      <c r="J57" s="291"/>
      <c r="K57" s="297"/>
      <c r="L57" s="298">
        <f t="shared" si="3"/>
        <v>0</v>
      </c>
      <c r="M57" s="244">
        <f t="shared" si="4"/>
        <v>0</v>
      </c>
      <c r="N57" s="304">
        <f t="shared" si="5"/>
        <v>0</v>
      </c>
    </row>
    <row r="58" spans="1:14" ht="24" customHeight="1">
      <c r="A58" s="251"/>
      <c r="B58" s="267"/>
      <c r="C58" s="272"/>
      <c r="D58" s="272"/>
      <c r="E58" s="277"/>
      <c r="F58" s="278"/>
      <c r="G58" s="282"/>
      <c r="H58" s="286"/>
      <c r="I58" s="243"/>
      <c r="J58" s="291"/>
      <c r="K58" s="297"/>
      <c r="L58" s="298">
        <f t="shared" si="3"/>
        <v>0</v>
      </c>
      <c r="M58" s="244">
        <f t="shared" si="4"/>
        <v>0</v>
      </c>
      <c r="N58" s="304">
        <f t="shared" si="5"/>
        <v>0</v>
      </c>
    </row>
    <row r="59" spans="1:14" ht="24" customHeight="1">
      <c r="A59" s="251"/>
      <c r="B59" s="267"/>
      <c r="C59" s="272"/>
      <c r="D59" s="272"/>
      <c r="E59" s="277"/>
      <c r="F59" s="278"/>
      <c r="G59" s="282"/>
      <c r="H59" s="286"/>
      <c r="I59" s="243"/>
      <c r="J59" s="291"/>
      <c r="K59" s="297"/>
      <c r="L59" s="298">
        <f t="shared" si="3"/>
        <v>0</v>
      </c>
      <c r="M59" s="244">
        <f t="shared" si="4"/>
        <v>0</v>
      </c>
      <c r="N59" s="304">
        <f t="shared" si="5"/>
        <v>0</v>
      </c>
    </row>
    <row r="60" spans="1:14" ht="24" customHeight="1">
      <c r="A60" s="251"/>
      <c r="B60" s="267"/>
      <c r="C60" s="272"/>
      <c r="D60" s="272"/>
      <c r="E60" s="277"/>
      <c r="F60" s="278"/>
      <c r="G60" s="282"/>
      <c r="H60" s="286"/>
      <c r="I60" s="243"/>
      <c r="J60" s="291"/>
      <c r="K60" s="297"/>
      <c r="L60" s="298">
        <f t="shared" si="3"/>
        <v>0</v>
      </c>
      <c r="M60" s="244">
        <f t="shared" si="4"/>
        <v>0</v>
      </c>
      <c r="N60" s="304">
        <f t="shared" si="5"/>
        <v>0</v>
      </c>
    </row>
    <row r="61" spans="1:14" ht="24" customHeight="1">
      <c r="A61" s="251"/>
      <c r="B61" s="267"/>
      <c r="C61" s="272"/>
      <c r="D61" s="272"/>
      <c r="E61" s="277"/>
      <c r="F61" s="278"/>
      <c r="G61" s="282"/>
      <c r="H61" s="286"/>
      <c r="I61" s="243"/>
      <c r="J61" s="291"/>
      <c r="K61" s="297"/>
      <c r="L61" s="298">
        <f t="shared" si="3"/>
        <v>0</v>
      </c>
      <c r="M61" s="244">
        <f t="shared" si="4"/>
        <v>0</v>
      </c>
      <c r="N61" s="304">
        <f t="shared" si="5"/>
        <v>0</v>
      </c>
    </row>
    <row r="62" spans="1:14" ht="24" customHeight="1">
      <c r="A62" s="251"/>
      <c r="B62" s="267"/>
      <c r="C62" s="272"/>
      <c r="D62" s="272"/>
      <c r="E62" s="277"/>
      <c r="F62" s="278"/>
      <c r="G62" s="282"/>
      <c r="H62" s="286"/>
      <c r="I62" s="243"/>
      <c r="J62" s="291"/>
      <c r="K62" s="297"/>
      <c r="L62" s="298">
        <f t="shared" si="3"/>
        <v>0</v>
      </c>
      <c r="M62" s="244">
        <f t="shared" si="4"/>
        <v>0</v>
      </c>
      <c r="N62" s="304">
        <f t="shared" si="5"/>
        <v>0</v>
      </c>
    </row>
    <row r="63" spans="1:14" ht="24" customHeight="1">
      <c r="A63" s="251"/>
      <c r="B63" s="267"/>
      <c r="C63" s="272"/>
      <c r="D63" s="272"/>
      <c r="E63" s="277"/>
      <c r="F63" s="278"/>
      <c r="G63" s="282"/>
      <c r="H63" s="286"/>
      <c r="I63" s="243"/>
      <c r="J63" s="291"/>
      <c r="K63" s="297"/>
      <c r="L63" s="298">
        <f t="shared" si="3"/>
        <v>0</v>
      </c>
      <c r="M63" s="244">
        <f t="shared" si="4"/>
        <v>0</v>
      </c>
      <c r="N63" s="304">
        <f t="shared" si="5"/>
        <v>0</v>
      </c>
    </row>
    <row r="64" spans="1:14" ht="24" customHeight="1">
      <c r="A64" s="251"/>
      <c r="B64" s="267"/>
      <c r="C64" s="272"/>
      <c r="D64" s="272"/>
      <c r="E64" s="277"/>
      <c r="F64" s="278"/>
      <c r="G64" s="282"/>
      <c r="H64" s="286"/>
      <c r="I64" s="243"/>
      <c r="J64" s="291"/>
      <c r="K64" s="297"/>
      <c r="L64" s="298">
        <f t="shared" si="3"/>
        <v>0</v>
      </c>
      <c r="M64" s="244">
        <f t="shared" si="4"/>
        <v>0</v>
      </c>
      <c r="N64" s="304">
        <f t="shared" si="5"/>
        <v>0</v>
      </c>
    </row>
    <row r="65" spans="1:14" ht="24" customHeight="1">
      <c r="A65" s="251"/>
      <c r="B65" s="267"/>
      <c r="C65" s="272"/>
      <c r="D65" s="272"/>
      <c r="E65" s="277"/>
      <c r="F65" s="278"/>
      <c r="G65" s="282"/>
      <c r="H65" s="286"/>
      <c r="I65" s="243"/>
      <c r="J65" s="291"/>
      <c r="K65" s="297"/>
      <c r="L65" s="298">
        <f t="shared" si="3"/>
        <v>0</v>
      </c>
      <c r="M65" s="244">
        <f t="shared" si="4"/>
        <v>0</v>
      </c>
      <c r="N65" s="304">
        <f t="shared" si="5"/>
        <v>0</v>
      </c>
    </row>
    <row r="66" spans="1:14" ht="24" customHeight="1">
      <c r="A66" s="251"/>
      <c r="B66" s="267"/>
      <c r="C66" s="272"/>
      <c r="D66" s="272"/>
      <c r="E66" s="277"/>
      <c r="F66" s="278"/>
      <c r="G66" s="282"/>
      <c r="H66" s="286"/>
      <c r="I66" s="243"/>
      <c r="J66" s="291"/>
      <c r="K66" s="297"/>
      <c r="L66" s="298">
        <f t="shared" si="3"/>
        <v>0</v>
      </c>
      <c r="M66" s="244">
        <f t="shared" si="4"/>
        <v>0</v>
      </c>
      <c r="N66" s="304">
        <f t="shared" si="5"/>
        <v>0</v>
      </c>
    </row>
    <row r="67" spans="1:14" ht="24" customHeight="1">
      <c r="A67" s="251"/>
      <c r="B67" s="267"/>
      <c r="C67" s="272"/>
      <c r="D67" s="272"/>
      <c r="E67" s="277"/>
      <c r="F67" s="278"/>
      <c r="G67" s="282"/>
      <c r="H67" s="286"/>
      <c r="I67" s="243"/>
      <c r="J67" s="291"/>
      <c r="K67" s="297"/>
      <c r="L67" s="298">
        <f t="shared" si="3"/>
        <v>0</v>
      </c>
      <c r="M67" s="244">
        <f t="shared" si="4"/>
        <v>0</v>
      </c>
      <c r="N67" s="304">
        <f t="shared" si="5"/>
        <v>0</v>
      </c>
    </row>
    <row r="68" spans="1:14" ht="24" customHeight="1">
      <c r="A68" s="251"/>
      <c r="B68" s="267"/>
      <c r="C68" s="272"/>
      <c r="D68" s="272"/>
      <c r="E68" s="277"/>
      <c r="F68" s="278"/>
      <c r="G68" s="282"/>
      <c r="H68" s="286"/>
      <c r="I68" s="243"/>
      <c r="J68" s="291"/>
      <c r="K68" s="297"/>
      <c r="L68" s="298">
        <f t="shared" si="3"/>
        <v>0</v>
      </c>
      <c r="M68" s="244">
        <f t="shared" si="4"/>
        <v>0</v>
      </c>
      <c r="N68" s="304">
        <f t="shared" si="5"/>
        <v>0</v>
      </c>
    </row>
    <row r="69" spans="1:14" ht="24" customHeight="1">
      <c r="A69" s="251"/>
      <c r="B69" s="267"/>
      <c r="C69" s="272"/>
      <c r="D69" s="272"/>
      <c r="E69" s="277"/>
      <c r="F69" s="278"/>
      <c r="G69" s="282"/>
      <c r="H69" s="286"/>
      <c r="I69" s="243"/>
      <c r="J69" s="291"/>
      <c r="K69" s="297"/>
      <c r="L69" s="298">
        <f t="shared" si="3"/>
        <v>0</v>
      </c>
      <c r="M69" s="244">
        <f t="shared" si="4"/>
        <v>0</v>
      </c>
      <c r="N69" s="304">
        <f t="shared" si="5"/>
        <v>0</v>
      </c>
    </row>
    <row r="70" spans="1:14" ht="24" customHeight="1">
      <c r="A70" s="251"/>
      <c r="B70" s="267"/>
      <c r="C70" s="272"/>
      <c r="D70" s="272"/>
      <c r="E70" s="277"/>
      <c r="F70" s="278"/>
      <c r="G70" s="282"/>
      <c r="H70" s="286"/>
      <c r="I70" s="243"/>
      <c r="J70" s="291"/>
      <c r="K70" s="297"/>
      <c r="L70" s="298">
        <f t="shared" si="3"/>
        <v>0</v>
      </c>
      <c r="M70" s="244">
        <f t="shared" si="4"/>
        <v>0</v>
      </c>
      <c r="N70" s="304">
        <f t="shared" si="5"/>
        <v>0</v>
      </c>
    </row>
    <row r="71" spans="1:14" ht="24" customHeight="1">
      <c r="A71" s="251"/>
      <c r="B71" s="267"/>
      <c r="C71" s="272"/>
      <c r="D71" s="272"/>
      <c r="E71" s="277"/>
      <c r="F71" s="278"/>
      <c r="G71" s="282"/>
      <c r="H71" s="286"/>
      <c r="I71" s="243"/>
      <c r="J71" s="291"/>
      <c r="K71" s="297"/>
      <c r="L71" s="298">
        <f t="shared" ref="L71:L99" si="6">J71-K71</f>
        <v>0</v>
      </c>
      <c r="M71" s="244">
        <f t="shared" ref="M71:M99" si="7">I71-J71</f>
        <v>0</v>
      </c>
      <c r="N71" s="304">
        <f t="shared" si="5"/>
        <v>0</v>
      </c>
    </row>
    <row r="72" spans="1:14" ht="24" customHeight="1">
      <c r="A72" s="251"/>
      <c r="B72" s="267"/>
      <c r="C72" s="272"/>
      <c r="D72" s="272"/>
      <c r="E72" s="277"/>
      <c r="F72" s="278"/>
      <c r="G72" s="282"/>
      <c r="H72" s="286"/>
      <c r="I72" s="243"/>
      <c r="J72" s="291"/>
      <c r="K72" s="297"/>
      <c r="L72" s="298">
        <f t="shared" si="6"/>
        <v>0</v>
      </c>
      <c r="M72" s="244">
        <f t="shared" si="7"/>
        <v>0</v>
      </c>
      <c r="N72" s="304">
        <f t="shared" ref="N72:N99" si="8">N71+H72-I72</f>
        <v>0</v>
      </c>
    </row>
    <row r="73" spans="1:14" ht="24" customHeight="1">
      <c r="A73" s="251"/>
      <c r="B73" s="267"/>
      <c r="C73" s="272"/>
      <c r="D73" s="272"/>
      <c r="E73" s="277"/>
      <c r="F73" s="278"/>
      <c r="G73" s="282"/>
      <c r="H73" s="286"/>
      <c r="I73" s="243"/>
      <c r="J73" s="291"/>
      <c r="K73" s="297"/>
      <c r="L73" s="298">
        <f t="shared" si="6"/>
        <v>0</v>
      </c>
      <c r="M73" s="244">
        <f t="shared" si="7"/>
        <v>0</v>
      </c>
      <c r="N73" s="304">
        <f t="shared" si="8"/>
        <v>0</v>
      </c>
    </row>
    <row r="74" spans="1:14" ht="24" customHeight="1">
      <c r="A74" s="251"/>
      <c r="B74" s="267"/>
      <c r="C74" s="272"/>
      <c r="D74" s="272"/>
      <c r="E74" s="277"/>
      <c r="F74" s="278"/>
      <c r="G74" s="282"/>
      <c r="H74" s="286"/>
      <c r="I74" s="243"/>
      <c r="J74" s="291"/>
      <c r="K74" s="297"/>
      <c r="L74" s="298">
        <f t="shared" si="6"/>
        <v>0</v>
      </c>
      <c r="M74" s="244">
        <f t="shared" si="7"/>
        <v>0</v>
      </c>
      <c r="N74" s="304">
        <f t="shared" si="8"/>
        <v>0</v>
      </c>
    </row>
    <row r="75" spans="1:14" ht="24" customHeight="1">
      <c r="A75" s="251"/>
      <c r="B75" s="267"/>
      <c r="C75" s="272"/>
      <c r="D75" s="272"/>
      <c r="E75" s="277"/>
      <c r="F75" s="278"/>
      <c r="G75" s="282"/>
      <c r="H75" s="286"/>
      <c r="I75" s="243"/>
      <c r="J75" s="291"/>
      <c r="K75" s="297"/>
      <c r="L75" s="298">
        <f t="shared" si="6"/>
        <v>0</v>
      </c>
      <c r="M75" s="244">
        <f t="shared" si="7"/>
        <v>0</v>
      </c>
      <c r="N75" s="304">
        <f t="shared" si="8"/>
        <v>0</v>
      </c>
    </row>
    <row r="76" spans="1:14" ht="24" customHeight="1">
      <c r="A76" s="251"/>
      <c r="B76" s="267"/>
      <c r="C76" s="272"/>
      <c r="D76" s="272"/>
      <c r="E76" s="277"/>
      <c r="F76" s="278"/>
      <c r="G76" s="282"/>
      <c r="H76" s="286"/>
      <c r="I76" s="243"/>
      <c r="J76" s="291"/>
      <c r="K76" s="297"/>
      <c r="L76" s="298">
        <f t="shared" si="6"/>
        <v>0</v>
      </c>
      <c r="M76" s="244">
        <f t="shared" si="7"/>
        <v>0</v>
      </c>
      <c r="N76" s="304">
        <f t="shared" si="8"/>
        <v>0</v>
      </c>
    </row>
    <row r="77" spans="1:14" ht="24" customHeight="1">
      <c r="A77" s="251"/>
      <c r="B77" s="267"/>
      <c r="C77" s="272"/>
      <c r="D77" s="272"/>
      <c r="E77" s="277"/>
      <c r="F77" s="278"/>
      <c r="G77" s="282"/>
      <c r="H77" s="286"/>
      <c r="I77" s="243"/>
      <c r="J77" s="291"/>
      <c r="K77" s="297"/>
      <c r="L77" s="298">
        <f t="shared" si="6"/>
        <v>0</v>
      </c>
      <c r="M77" s="244">
        <f t="shared" si="7"/>
        <v>0</v>
      </c>
      <c r="N77" s="304">
        <f t="shared" si="8"/>
        <v>0</v>
      </c>
    </row>
    <row r="78" spans="1:14" ht="24" customHeight="1">
      <c r="A78" s="251"/>
      <c r="B78" s="267"/>
      <c r="C78" s="272"/>
      <c r="D78" s="272"/>
      <c r="E78" s="277"/>
      <c r="F78" s="278"/>
      <c r="G78" s="282"/>
      <c r="H78" s="286"/>
      <c r="I78" s="243"/>
      <c r="J78" s="291"/>
      <c r="K78" s="297"/>
      <c r="L78" s="298">
        <f t="shared" si="6"/>
        <v>0</v>
      </c>
      <c r="M78" s="244">
        <f t="shared" si="7"/>
        <v>0</v>
      </c>
      <c r="N78" s="304">
        <f t="shared" si="8"/>
        <v>0</v>
      </c>
    </row>
    <row r="79" spans="1:14" ht="24" customHeight="1">
      <c r="A79" s="251"/>
      <c r="B79" s="267"/>
      <c r="C79" s="272"/>
      <c r="D79" s="272"/>
      <c r="E79" s="277"/>
      <c r="F79" s="278"/>
      <c r="G79" s="282"/>
      <c r="H79" s="286"/>
      <c r="I79" s="243"/>
      <c r="J79" s="291"/>
      <c r="K79" s="297"/>
      <c r="L79" s="298">
        <f t="shared" si="6"/>
        <v>0</v>
      </c>
      <c r="M79" s="244">
        <f t="shared" si="7"/>
        <v>0</v>
      </c>
      <c r="N79" s="304">
        <f t="shared" si="8"/>
        <v>0</v>
      </c>
    </row>
    <row r="80" spans="1:14" ht="24" customHeight="1">
      <c r="A80" s="251"/>
      <c r="B80" s="267"/>
      <c r="C80" s="272"/>
      <c r="D80" s="272"/>
      <c r="E80" s="277"/>
      <c r="F80" s="278"/>
      <c r="G80" s="282"/>
      <c r="H80" s="286"/>
      <c r="I80" s="243"/>
      <c r="J80" s="291"/>
      <c r="K80" s="297"/>
      <c r="L80" s="298">
        <f t="shared" si="6"/>
        <v>0</v>
      </c>
      <c r="M80" s="244">
        <f t="shared" si="7"/>
        <v>0</v>
      </c>
      <c r="N80" s="304">
        <f t="shared" si="8"/>
        <v>0</v>
      </c>
    </row>
    <row r="81" spans="1:14" ht="24" customHeight="1">
      <c r="A81" s="251"/>
      <c r="B81" s="267"/>
      <c r="C81" s="272"/>
      <c r="D81" s="272"/>
      <c r="E81" s="277"/>
      <c r="F81" s="278"/>
      <c r="G81" s="282"/>
      <c r="H81" s="286"/>
      <c r="I81" s="243"/>
      <c r="J81" s="291"/>
      <c r="K81" s="297"/>
      <c r="L81" s="298">
        <f t="shared" si="6"/>
        <v>0</v>
      </c>
      <c r="M81" s="244">
        <f t="shared" si="7"/>
        <v>0</v>
      </c>
      <c r="N81" s="304">
        <f t="shared" si="8"/>
        <v>0</v>
      </c>
    </row>
    <row r="82" spans="1:14" ht="24" customHeight="1">
      <c r="A82" s="251"/>
      <c r="B82" s="267"/>
      <c r="C82" s="272"/>
      <c r="D82" s="272"/>
      <c r="E82" s="277"/>
      <c r="F82" s="278"/>
      <c r="G82" s="282"/>
      <c r="H82" s="286"/>
      <c r="I82" s="243"/>
      <c r="J82" s="291"/>
      <c r="K82" s="297"/>
      <c r="L82" s="298">
        <f t="shared" si="6"/>
        <v>0</v>
      </c>
      <c r="M82" s="244">
        <f t="shared" si="7"/>
        <v>0</v>
      </c>
      <c r="N82" s="304">
        <f t="shared" si="8"/>
        <v>0</v>
      </c>
    </row>
    <row r="83" spans="1:14" ht="24" customHeight="1">
      <c r="A83" s="251"/>
      <c r="B83" s="267"/>
      <c r="C83" s="272"/>
      <c r="D83" s="272"/>
      <c r="E83" s="277"/>
      <c r="F83" s="278"/>
      <c r="G83" s="282"/>
      <c r="H83" s="286"/>
      <c r="I83" s="243"/>
      <c r="J83" s="291"/>
      <c r="K83" s="297"/>
      <c r="L83" s="298">
        <f t="shared" si="6"/>
        <v>0</v>
      </c>
      <c r="M83" s="244">
        <f t="shared" si="7"/>
        <v>0</v>
      </c>
      <c r="N83" s="304">
        <f t="shared" si="8"/>
        <v>0</v>
      </c>
    </row>
    <row r="84" spans="1:14" ht="24" customHeight="1">
      <c r="A84" s="251"/>
      <c r="B84" s="267"/>
      <c r="C84" s="272"/>
      <c r="D84" s="272"/>
      <c r="E84" s="277"/>
      <c r="F84" s="278"/>
      <c r="G84" s="282"/>
      <c r="H84" s="286"/>
      <c r="I84" s="243"/>
      <c r="J84" s="291"/>
      <c r="K84" s="297"/>
      <c r="L84" s="298">
        <f t="shared" si="6"/>
        <v>0</v>
      </c>
      <c r="M84" s="244">
        <f t="shared" si="7"/>
        <v>0</v>
      </c>
      <c r="N84" s="304">
        <f t="shared" si="8"/>
        <v>0</v>
      </c>
    </row>
    <row r="85" spans="1:14" ht="24" customHeight="1">
      <c r="A85" s="251"/>
      <c r="B85" s="267"/>
      <c r="C85" s="272"/>
      <c r="D85" s="272"/>
      <c r="E85" s="277"/>
      <c r="F85" s="278"/>
      <c r="G85" s="282"/>
      <c r="H85" s="286"/>
      <c r="I85" s="243"/>
      <c r="J85" s="291"/>
      <c r="K85" s="297"/>
      <c r="L85" s="298">
        <f t="shared" si="6"/>
        <v>0</v>
      </c>
      <c r="M85" s="244">
        <f t="shared" si="7"/>
        <v>0</v>
      </c>
      <c r="N85" s="304">
        <f t="shared" si="8"/>
        <v>0</v>
      </c>
    </row>
    <row r="86" spans="1:14" ht="24" customHeight="1">
      <c r="A86" s="251"/>
      <c r="B86" s="267"/>
      <c r="C86" s="272"/>
      <c r="D86" s="272"/>
      <c r="E86" s="277"/>
      <c r="F86" s="278"/>
      <c r="G86" s="282"/>
      <c r="H86" s="286"/>
      <c r="I86" s="243"/>
      <c r="J86" s="291"/>
      <c r="K86" s="297"/>
      <c r="L86" s="298">
        <f t="shared" si="6"/>
        <v>0</v>
      </c>
      <c r="M86" s="244">
        <f t="shared" si="7"/>
        <v>0</v>
      </c>
      <c r="N86" s="304">
        <f t="shared" si="8"/>
        <v>0</v>
      </c>
    </row>
    <row r="87" spans="1:14" ht="24" customHeight="1">
      <c r="A87" s="251"/>
      <c r="B87" s="267"/>
      <c r="C87" s="272"/>
      <c r="D87" s="272"/>
      <c r="E87" s="277"/>
      <c r="F87" s="278"/>
      <c r="G87" s="282"/>
      <c r="H87" s="286"/>
      <c r="I87" s="243"/>
      <c r="J87" s="291"/>
      <c r="K87" s="297"/>
      <c r="L87" s="298">
        <f t="shared" si="6"/>
        <v>0</v>
      </c>
      <c r="M87" s="244">
        <f t="shared" si="7"/>
        <v>0</v>
      </c>
      <c r="N87" s="304">
        <f t="shared" si="8"/>
        <v>0</v>
      </c>
    </row>
    <row r="88" spans="1:14" ht="24" customHeight="1">
      <c r="A88" s="251"/>
      <c r="B88" s="267"/>
      <c r="C88" s="272"/>
      <c r="D88" s="272"/>
      <c r="E88" s="277"/>
      <c r="F88" s="278"/>
      <c r="G88" s="282"/>
      <c r="H88" s="286"/>
      <c r="I88" s="243"/>
      <c r="J88" s="291"/>
      <c r="K88" s="297"/>
      <c r="L88" s="298">
        <f t="shared" si="6"/>
        <v>0</v>
      </c>
      <c r="M88" s="244">
        <f t="shared" si="7"/>
        <v>0</v>
      </c>
      <c r="N88" s="304">
        <f t="shared" si="8"/>
        <v>0</v>
      </c>
    </row>
    <row r="89" spans="1:14" ht="24" customHeight="1">
      <c r="A89" s="251"/>
      <c r="B89" s="267"/>
      <c r="C89" s="272"/>
      <c r="D89" s="272"/>
      <c r="E89" s="277"/>
      <c r="F89" s="278"/>
      <c r="G89" s="282"/>
      <c r="H89" s="286"/>
      <c r="I89" s="243"/>
      <c r="J89" s="291"/>
      <c r="K89" s="297"/>
      <c r="L89" s="298">
        <f t="shared" si="6"/>
        <v>0</v>
      </c>
      <c r="M89" s="244">
        <f t="shared" si="7"/>
        <v>0</v>
      </c>
      <c r="N89" s="304">
        <f t="shared" si="8"/>
        <v>0</v>
      </c>
    </row>
    <row r="90" spans="1:14" ht="24" customHeight="1">
      <c r="A90" s="251"/>
      <c r="B90" s="267"/>
      <c r="C90" s="272"/>
      <c r="D90" s="272"/>
      <c r="E90" s="277"/>
      <c r="F90" s="278"/>
      <c r="G90" s="282"/>
      <c r="H90" s="286"/>
      <c r="I90" s="243"/>
      <c r="J90" s="291"/>
      <c r="K90" s="297"/>
      <c r="L90" s="298">
        <f t="shared" si="6"/>
        <v>0</v>
      </c>
      <c r="M90" s="244">
        <f t="shared" si="7"/>
        <v>0</v>
      </c>
      <c r="N90" s="304">
        <f t="shared" si="8"/>
        <v>0</v>
      </c>
    </row>
    <row r="91" spans="1:14" ht="24" customHeight="1">
      <c r="A91" s="251"/>
      <c r="B91" s="267"/>
      <c r="C91" s="272"/>
      <c r="D91" s="272"/>
      <c r="E91" s="277"/>
      <c r="F91" s="278"/>
      <c r="G91" s="282"/>
      <c r="H91" s="286"/>
      <c r="I91" s="243"/>
      <c r="J91" s="291"/>
      <c r="K91" s="297"/>
      <c r="L91" s="298">
        <f t="shared" si="6"/>
        <v>0</v>
      </c>
      <c r="M91" s="244">
        <f t="shared" si="7"/>
        <v>0</v>
      </c>
      <c r="N91" s="304">
        <f t="shared" si="8"/>
        <v>0</v>
      </c>
    </row>
    <row r="92" spans="1:14" ht="24" customHeight="1">
      <c r="A92" s="251"/>
      <c r="B92" s="267"/>
      <c r="C92" s="272"/>
      <c r="D92" s="272"/>
      <c r="E92" s="277"/>
      <c r="F92" s="278"/>
      <c r="G92" s="282"/>
      <c r="H92" s="286"/>
      <c r="I92" s="243"/>
      <c r="J92" s="291"/>
      <c r="K92" s="297"/>
      <c r="L92" s="298">
        <f t="shared" si="6"/>
        <v>0</v>
      </c>
      <c r="M92" s="244">
        <f t="shared" si="7"/>
        <v>0</v>
      </c>
      <c r="N92" s="304">
        <f t="shared" si="8"/>
        <v>0</v>
      </c>
    </row>
    <row r="93" spans="1:14" ht="24" customHeight="1">
      <c r="A93" s="251"/>
      <c r="B93" s="267"/>
      <c r="C93" s="272"/>
      <c r="D93" s="272"/>
      <c r="E93" s="277"/>
      <c r="F93" s="278"/>
      <c r="G93" s="282"/>
      <c r="H93" s="286"/>
      <c r="I93" s="243"/>
      <c r="J93" s="291"/>
      <c r="K93" s="297"/>
      <c r="L93" s="298">
        <f t="shared" si="6"/>
        <v>0</v>
      </c>
      <c r="M93" s="244">
        <f t="shared" si="7"/>
        <v>0</v>
      </c>
      <c r="N93" s="304">
        <f t="shared" si="8"/>
        <v>0</v>
      </c>
    </row>
    <row r="94" spans="1:14" ht="24" customHeight="1">
      <c r="A94" s="251"/>
      <c r="B94" s="267"/>
      <c r="C94" s="272"/>
      <c r="D94" s="272"/>
      <c r="E94" s="277"/>
      <c r="F94" s="278"/>
      <c r="G94" s="282"/>
      <c r="H94" s="286"/>
      <c r="I94" s="243"/>
      <c r="J94" s="291"/>
      <c r="K94" s="297"/>
      <c r="L94" s="298">
        <f t="shared" si="6"/>
        <v>0</v>
      </c>
      <c r="M94" s="244">
        <f t="shared" si="7"/>
        <v>0</v>
      </c>
      <c r="N94" s="304">
        <f t="shared" si="8"/>
        <v>0</v>
      </c>
    </row>
    <row r="95" spans="1:14" ht="24" customHeight="1">
      <c r="A95" s="251"/>
      <c r="B95" s="267"/>
      <c r="C95" s="272"/>
      <c r="D95" s="272"/>
      <c r="E95" s="277"/>
      <c r="F95" s="278"/>
      <c r="G95" s="282"/>
      <c r="H95" s="286"/>
      <c r="I95" s="243"/>
      <c r="J95" s="291"/>
      <c r="K95" s="297"/>
      <c r="L95" s="298">
        <f t="shared" si="6"/>
        <v>0</v>
      </c>
      <c r="M95" s="244">
        <f t="shared" si="7"/>
        <v>0</v>
      </c>
      <c r="N95" s="304">
        <f t="shared" si="8"/>
        <v>0</v>
      </c>
    </row>
    <row r="96" spans="1:14" ht="24.75" customHeight="1">
      <c r="A96" s="251"/>
      <c r="B96" s="267"/>
      <c r="C96" s="272"/>
      <c r="D96" s="272"/>
      <c r="E96" s="277"/>
      <c r="F96" s="278"/>
      <c r="G96" s="282"/>
      <c r="H96" s="286"/>
      <c r="I96" s="243"/>
      <c r="J96" s="291"/>
      <c r="K96" s="297"/>
      <c r="L96" s="298">
        <f t="shared" si="6"/>
        <v>0</v>
      </c>
      <c r="M96" s="244">
        <f t="shared" si="7"/>
        <v>0</v>
      </c>
      <c r="N96" s="304">
        <f t="shared" si="8"/>
        <v>0</v>
      </c>
    </row>
    <row r="97" spans="1:14" ht="25.5" customHeight="1">
      <c r="A97" s="251"/>
      <c r="B97" s="267"/>
      <c r="C97" s="272"/>
      <c r="D97" s="272"/>
      <c r="E97" s="277"/>
      <c r="F97" s="278"/>
      <c r="G97" s="282"/>
      <c r="H97" s="286"/>
      <c r="I97" s="243"/>
      <c r="J97" s="291"/>
      <c r="K97" s="297"/>
      <c r="L97" s="298">
        <f t="shared" si="6"/>
        <v>0</v>
      </c>
      <c r="M97" s="244">
        <f t="shared" si="7"/>
        <v>0</v>
      </c>
      <c r="N97" s="304">
        <f t="shared" si="8"/>
        <v>0</v>
      </c>
    </row>
    <row r="98" spans="1:14" ht="25.5" customHeight="1">
      <c r="A98" s="251"/>
      <c r="B98" s="267"/>
      <c r="C98" s="272"/>
      <c r="D98" s="272"/>
      <c r="E98" s="277"/>
      <c r="F98" s="278"/>
      <c r="G98" s="282"/>
      <c r="H98" s="286"/>
      <c r="I98" s="243"/>
      <c r="J98" s="291"/>
      <c r="K98" s="297"/>
      <c r="L98" s="298">
        <f t="shared" si="6"/>
        <v>0</v>
      </c>
      <c r="M98" s="244">
        <f t="shared" si="7"/>
        <v>0</v>
      </c>
      <c r="N98" s="304">
        <f t="shared" si="8"/>
        <v>0</v>
      </c>
    </row>
    <row r="99" spans="1:14" ht="25.5" customHeight="1" thickBot="1">
      <c r="A99" s="251"/>
      <c r="B99" s="269"/>
      <c r="C99" s="272"/>
      <c r="D99" s="272"/>
      <c r="E99" s="277"/>
      <c r="F99" s="278"/>
      <c r="G99" s="282"/>
      <c r="H99" s="286"/>
      <c r="I99" s="243"/>
      <c r="J99" s="291"/>
      <c r="K99" s="297"/>
      <c r="L99" s="298">
        <f t="shared" si="6"/>
        <v>0</v>
      </c>
      <c r="M99" s="244">
        <f t="shared" si="7"/>
        <v>0</v>
      </c>
      <c r="N99" s="304">
        <f t="shared" si="8"/>
        <v>0</v>
      </c>
    </row>
    <row r="100" spans="1:14" ht="25.5" customHeight="1" thickBot="1">
      <c r="A100" s="252"/>
      <c r="B100" s="270"/>
      <c r="C100" s="274"/>
      <c r="D100" s="274"/>
      <c r="E100" s="279"/>
      <c r="F100" s="280"/>
      <c r="G100" s="283"/>
      <c r="H100" s="288">
        <f t="shared" ref="H100:M100" si="9">SUBTOTAL(9,H7:H99)</f>
        <v>0</v>
      </c>
      <c r="I100" s="248">
        <f t="shared" si="9"/>
        <v>0</v>
      </c>
      <c r="J100" s="293">
        <f t="shared" si="9"/>
        <v>0</v>
      </c>
      <c r="K100" s="300">
        <f t="shared" si="9"/>
        <v>0</v>
      </c>
      <c r="L100" s="302">
        <f t="shared" si="9"/>
        <v>0</v>
      </c>
      <c r="M100" s="248">
        <f t="shared" si="9"/>
        <v>0</v>
      </c>
      <c r="N100" s="288"/>
    </row>
  </sheetData>
  <sheetProtection algorithmName="SHA-512" hashValue="V9GDCPgWCuM68TaRRYwpyc4YUTAw9GA8vkSSofIvPWi5ooecbnXjNQ5OUzCRqjpKE7ARwfX0TgQhJOsw6+6jfQ==" saltValue="HNjTx95VZUOuiFo+hGeXaQ==" spinCount="100000" sheet="1" objects="1" scenarios="1" formatCells="0" formatRows="0" insertRows="0" deleteRows="0" autoFilter="0"/>
  <autoFilter ref="B6:M100"/>
  <mergeCells count="15">
    <mergeCell ref="H4:H5"/>
    <mergeCell ref="I4:I5"/>
    <mergeCell ref="N4:N5"/>
    <mergeCell ref="A4:A5"/>
    <mergeCell ref="B4:B5"/>
    <mergeCell ref="C4:C5"/>
    <mergeCell ref="D4:D5"/>
    <mergeCell ref="E4:F5"/>
    <mergeCell ref="G4:G5"/>
    <mergeCell ref="J1:K1"/>
    <mergeCell ref="L1:N1"/>
    <mergeCell ref="C2:D2"/>
    <mergeCell ref="F2:I2"/>
    <mergeCell ref="J2:K2"/>
    <mergeCell ref="L2:N2"/>
  </mergeCells>
  <phoneticPr fontId="2"/>
  <dataValidations count="6">
    <dataValidation type="list" allowBlank="1" showInputMessage="1" showErrorMessage="1" sqref="F7:F100">
      <formula1>INDIRECT($E7)</formula1>
    </dataValidation>
    <dataValidation type="list" allowBlank="1" showInputMessage="1" showErrorMessage="1" sqref="E7:E100">
      <formula1>経理区分</formula1>
    </dataValidation>
    <dataValidation type="list" allowBlank="1" showInputMessage="1" showErrorMessage="1" sqref="G7:G100">
      <formula1>種別</formula1>
    </dataValidation>
    <dataValidation type="custom" allowBlank="1" showInputMessage="1" showErrorMessage="1" sqref="L7:L99 M7:M99 N7:N99">
      <formula1>""</formula1>
    </dataValidation>
    <dataValidation type="list" allowBlank="1" showInputMessage="1" showErrorMessage="1" sqref="C2:D2">
      <formula1>助成区分</formula1>
    </dataValidation>
    <dataValidation type="list" allowBlank="1" showInputMessage="1" showErrorMessage="1" sqref="F2:I2">
      <formula1>INDIRECT(C2)</formula1>
    </dataValidation>
  </dataValidations>
  <printOptions horizontalCentered="1"/>
  <pageMargins left="0.39370078740157483" right="0.39370078740157483" top="0.78740157480314965" bottom="0.39370078740157483" header="0.51181102362204722" footer="0.19685039370078741"/>
  <pageSetup paperSize="9" scale="94" fitToHeight="0" orientation="landscape" cellComments="asDisplayed" r:id="rId1"/>
  <headerFooter>
    <oddHeader>&amp;C&amp;"ＭＳ ゴシック,太字"&amp;16令和４年度　スポーツ振興基金助成活動収支簿</oddHeader>
    <oddFooter>&amp;C&amp;P</oddFooter>
  </headerFooter>
  <rowBreaks count="1" manualBreakCount="1">
    <brk id="74" max="14"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9"/>
  <sheetViews>
    <sheetView view="pageBreakPreview" zoomScaleNormal="100" zoomScaleSheetLayoutView="100" workbookViewId="0">
      <selection activeCell="E10" sqref="E10"/>
    </sheetView>
  </sheetViews>
  <sheetFormatPr defaultRowHeight="11.25"/>
  <cols>
    <col min="1" max="1" width="0.875" style="45" customWidth="1"/>
    <col min="2" max="3" width="2.375" style="45" customWidth="1"/>
    <col min="4" max="4" width="15.375" style="333" customWidth="1"/>
    <col min="5" max="7" width="10.125" style="45" customWidth="1"/>
    <col min="8" max="11" width="11" style="45" customWidth="1"/>
    <col min="12" max="12" width="0.875" style="45" customWidth="1"/>
    <col min="13" max="13" width="9" style="45" customWidth="1"/>
    <col min="14" max="14" width="15" style="45" customWidth="1"/>
    <col min="15" max="16384" width="9" style="45"/>
  </cols>
  <sheetData>
    <row r="1" spans="1:12" ht="18.75" customHeight="1">
      <c r="A1" s="81"/>
      <c r="B1" s="501" t="s">
        <v>254</v>
      </c>
      <c r="C1" s="501"/>
      <c r="D1" s="501"/>
      <c r="E1" s="501"/>
      <c r="F1" s="501"/>
      <c r="G1" s="501"/>
      <c r="H1" s="501"/>
      <c r="I1" s="501"/>
      <c r="J1" s="501"/>
      <c r="K1" s="501"/>
      <c r="L1" s="81"/>
    </row>
    <row r="2" spans="1:12" ht="20.25" customHeight="1">
      <c r="A2" s="335"/>
      <c r="B2" s="335"/>
      <c r="C2" s="335"/>
      <c r="D2" s="335"/>
      <c r="E2" s="335"/>
      <c r="F2" s="335"/>
      <c r="G2" s="335"/>
      <c r="H2" s="81"/>
      <c r="I2" s="81"/>
      <c r="J2" s="81"/>
      <c r="K2" s="81"/>
      <c r="L2" s="81"/>
    </row>
    <row r="3" spans="1:12" ht="20.25" customHeight="1">
      <c r="A3" s="335"/>
      <c r="B3" s="504" t="s">
        <v>8</v>
      </c>
      <c r="C3" s="505"/>
      <c r="D3" s="506"/>
      <c r="E3" s="465" t="str">
        <f>IF(収支簿委任先用!L1="","",収支簿委任先用!L1)</f>
        <v/>
      </c>
      <c r="F3" s="466"/>
      <c r="G3" s="466"/>
      <c r="H3" s="467"/>
      <c r="I3" s="320"/>
      <c r="J3" s="320"/>
      <c r="K3" s="81"/>
      <c r="L3" s="81"/>
    </row>
    <row r="4" spans="1:12" ht="20.25" customHeight="1">
      <c r="A4" s="531"/>
      <c r="B4" s="504" t="s">
        <v>200</v>
      </c>
      <c r="C4" s="505"/>
      <c r="D4" s="506"/>
      <c r="E4" s="465" t="str">
        <f>IF(収支簿委任先用!F2="","",収支簿委任先用!F2)</f>
        <v/>
      </c>
      <c r="F4" s="466"/>
      <c r="G4" s="466"/>
      <c r="H4" s="467"/>
      <c r="I4" s="320"/>
      <c r="J4" s="320"/>
      <c r="K4" s="336"/>
      <c r="L4" s="81"/>
    </row>
    <row r="5" spans="1:12" ht="20.25" customHeight="1">
      <c r="A5" s="531"/>
      <c r="B5" s="504" t="s">
        <v>212</v>
      </c>
      <c r="C5" s="505"/>
      <c r="D5" s="506"/>
      <c r="E5" s="465" t="str">
        <f>IF(収支簿委任先用!L2="","",収支簿委任先用!L2)</f>
        <v/>
      </c>
      <c r="F5" s="466"/>
      <c r="G5" s="466"/>
      <c r="H5" s="467"/>
      <c r="I5" s="320"/>
      <c r="J5" s="320"/>
      <c r="K5" s="336"/>
      <c r="L5" s="81"/>
    </row>
    <row r="6" spans="1:12" ht="20.25" customHeight="1">
      <c r="A6" s="531"/>
      <c r="B6" s="336"/>
      <c r="C6" s="336"/>
      <c r="D6" s="336"/>
      <c r="E6" s="335"/>
      <c r="F6" s="335"/>
      <c r="G6" s="335"/>
      <c r="H6" s="81"/>
      <c r="I6" s="81"/>
      <c r="J6" s="81"/>
      <c r="K6" s="81"/>
      <c r="L6" s="81"/>
    </row>
    <row r="7" spans="1:12" ht="18.95" customHeight="1" thickBot="1">
      <c r="A7" s="531"/>
      <c r="B7" s="337" t="s">
        <v>9</v>
      </c>
      <c r="C7" s="336"/>
      <c r="D7" s="336"/>
      <c r="E7" s="335"/>
      <c r="F7" s="335"/>
      <c r="G7" s="335" t="s">
        <v>215</v>
      </c>
      <c r="H7" s="335"/>
      <c r="I7" s="335"/>
      <c r="J7" s="335"/>
      <c r="K7" s="82"/>
      <c r="L7" s="81"/>
    </row>
    <row r="8" spans="1:12" ht="24.75" customHeight="1">
      <c r="A8" s="531"/>
      <c r="B8" s="519" t="s">
        <v>11</v>
      </c>
      <c r="C8" s="520"/>
      <c r="D8" s="521"/>
      <c r="E8" s="525" t="s">
        <v>12</v>
      </c>
      <c r="F8" s="527" t="s">
        <v>188</v>
      </c>
      <c r="G8" s="529" t="s">
        <v>13</v>
      </c>
      <c r="H8" s="338"/>
      <c r="I8" s="339"/>
      <c r="J8" s="339"/>
      <c r="K8" s="339"/>
      <c r="L8" s="81"/>
    </row>
    <row r="9" spans="1:12" ht="13.5" customHeight="1">
      <c r="A9" s="531"/>
      <c r="B9" s="522"/>
      <c r="C9" s="523"/>
      <c r="D9" s="524"/>
      <c r="E9" s="526"/>
      <c r="F9" s="528"/>
      <c r="G9" s="530"/>
      <c r="H9" s="338"/>
      <c r="I9" s="339"/>
      <c r="J9" s="339"/>
      <c r="K9" s="339"/>
      <c r="L9" s="81"/>
    </row>
    <row r="10" spans="1:12" ht="23.45" customHeight="1">
      <c r="A10" s="531"/>
      <c r="B10" s="507" t="s">
        <v>204</v>
      </c>
      <c r="C10" s="508"/>
      <c r="D10" s="509"/>
      <c r="E10" s="84"/>
      <c r="F10" s="85">
        <f t="shared" ref="F10:F15" si="0">G10-E10</f>
        <v>0</v>
      </c>
      <c r="G10" s="104">
        <f>SUMIF(収支簿委任先用!$E$7:$E$3096,$B10,収支簿委任先用!$H$7:$H$3096)</f>
        <v>0</v>
      </c>
      <c r="H10" s="93"/>
      <c r="I10" s="340"/>
      <c r="J10" s="89"/>
      <c r="K10" s="90"/>
      <c r="L10" s="81"/>
    </row>
    <row r="11" spans="1:12" ht="23.45" customHeight="1">
      <c r="A11" s="531"/>
      <c r="B11" s="507" t="s">
        <v>194</v>
      </c>
      <c r="C11" s="508"/>
      <c r="D11" s="509"/>
      <c r="E11" s="84"/>
      <c r="F11" s="85">
        <f t="shared" si="0"/>
        <v>0</v>
      </c>
      <c r="G11" s="124">
        <f>SUMIF(収支簿委任先用!$E$7:$E$3096,$B11,収支簿委任先用!$H$7:$H$3096)</f>
        <v>0</v>
      </c>
      <c r="H11" s="93"/>
      <c r="I11" s="340"/>
      <c r="J11" s="89"/>
      <c r="K11" s="90"/>
      <c r="L11" s="81"/>
    </row>
    <row r="12" spans="1:12" ht="23.45" customHeight="1">
      <c r="A12" s="531"/>
      <c r="B12" s="507" t="s">
        <v>195</v>
      </c>
      <c r="C12" s="508"/>
      <c r="D12" s="509"/>
      <c r="E12" s="84"/>
      <c r="F12" s="85">
        <f t="shared" si="0"/>
        <v>0</v>
      </c>
      <c r="G12" s="124">
        <f>SUMIF(収支簿委任先用!$E$7:$E$3096,$B12,収支簿委任先用!$H$7:$H$3096)</f>
        <v>0</v>
      </c>
      <c r="H12" s="93"/>
      <c r="I12" s="340"/>
      <c r="J12" s="89"/>
      <c r="K12" s="90"/>
      <c r="L12" s="81"/>
    </row>
    <row r="13" spans="1:12" ht="23.45" customHeight="1">
      <c r="A13" s="531"/>
      <c r="B13" s="507" t="s">
        <v>196</v>
      </c>
      <c r="C13" s="508"/>
      <c r="D13" s="509"/>
      <c r="E13" s="84"/>
      <c r="F13" s="85">
        <f t="shared" si="0"/>
        <v>0</v>
      </c>
      <c r="G13" s="124">
        <f>SUMIF(収支簿委任先用!$E$7:$E$3096,$B13,収支簿委任先用!$H$7:$H$3096)</f>
        <v>0</v>
      </c>
      <c r="H13" s="93"/>
      <c r="I13" s="340"/>
      <c r="J13" s="89"/>
      <c r="K13" s="90"/>
      <c r="L13" s="81"/>
    </row>
    <row r="14" spans="1:12" ht="23.45" customHeight="1">
      <c r="A14" s="531"/>
      <c r="B14" s="507" t="s">
        <v>197</v>
      </c>
      <c r="C14" s="508"/>
      <c r="D14" s="509"/>
      <c r="E14" s="84"/>
      <c r="F14" s="85">
        <f t="shared" si="0"/>
        <v>0</v>
      </c>
      <c r="G14" s="124">
        <f>SUMIF(収支簿委任先用!$E$7:$E$3096,$B14,収支簿委任先用!$H$7:$H$3096)</f>
        <v>0</v>
      </c>
      <c r="H14" s="93"/>
      <c r="I14" s="93"/>
      <c r="J14" s="93"/>
      <c r="K14" s="93"/>
      <c r="L14" s="81"/>
    </row>
    <row r="15" spans="1:12" ht="23.45" customHeight="1">
      <c r="A15" s="531"/>
      <c r="B15" s="510" t="s">
        <v>198</v>
      </c>
      <c r="C15" s="511"/>
      <c r="D15" s="512"/>
      <c r="E15" s="94"/>
      <c r="F15" s="95">
        <f t="shared" si="0"/>
        <v>0</v>
      </c>
      <c r="G15" s="126">
        <f>IF(G38-SUM(G10:G14)&gt;0,G38-SUM(G10:G14),0)</f>
        <v>0</v>
      </c>
      <c r="H15" s="93"/>
      <c r="I15" s="340"/>
      <c r="J15" s="89"/>
      <c r="K15" s="90"/>
      <c r="L15" s="81"/>
    </row>
    <row r="16" spans="1:12" ht="23.45" customHeight="1" thickBot="1">
      <c r="A16" s="531"/>
      <c r="B16" s="532" t="s">
        <v>14</v>
      </c>
      <c r="C16" s="533"/>
      <c r="D16" s="534"/>
      <c r="E16" s="120">
        <f>SUM(E10:E15)</f>
        <v>0</v>
      </c>
      <c r="F16" s="121">
        <f>SUM(F10:F15)</f>
        <v>0</v>
      </c>
      <c r="G16" s="122">
        <f>SUM(G10:G15)</f>
        <v>0</v>
      </c>
      <c r="H16" s="93"/>
      <c r="I16" s="340"/>
      <c r="J16" s="89"/>
      <c r="K16" s="90"/>
      <c r="L16" s="81"/>
    </row>
    <row r="17" spans="1:12" ht="20.25" customHeight="1">
      <c r="A17" s="531"/>
      <c r="B17" s="336"/>
      <c r="C17" s="336"/>
      <c r="D17" s="336"/>
      <c r="E17" s="335"/>
      <c r="F17" s="335"/>
      <c r="G17" s="335"/>
      <c r="H17" s="335"/>
      <c r="I17" s="335"/>
      <c r="J17" s="335"/>
      <c r="K17" s="335"/>
      <c r="L17" s="81"/>
    </row>
    <row r="18" spans="1:12" ht="18.95" customHeight="1" thickBot="1">
      <c r="A18" s="531"/>
      <c r="B18" s="337" t="s">
        <v>15</v>
      </c>
      <c r="C18" s="336"/>
      <c r="D18" s="336"/>
      <c r="E18" s="335"/>
      <c r="F18" s="335"/>
      <c r="G18" s="335"/>
      <c r="H18" s="81"/>
      <c r="I18" s="81"/>
      <c r="J18" s="81"/>
      <c r="K18" s="341" t="s">
        <v>213</v>
      </c>
      <c r="L18" s="81"/>
    </row>
    <row r="19" spans="1:12" ht="18.95" customHeight="1">
      <c r="A19" s="531"/>
      <c r="B19" s="519" t="s">
        <v>11</v>
      </c>
      <c r="C19" s="520"/>
      <c r="D19" s="521"/>
      <c r="E19" s="513" t="s">
        <v>12</v>
      </c>
      <c r="F19" s="515" t="s">
        <v>187</v>
      </c>
      <c r="G19" s="517" t="s">
        <v>13</v>
      </c>
      <c r="H19" s="447" t="s">
        <v>16</v>
      </c>
      <c r="I19" s="448"/>
      <c r="J19" s="448"/>
      <c r="K19" s="502" t="s">
        <v>214</v>
      </c>
      <c r="L19" s="81"/>
    </row>
    <row r="20" spans="1:12" ht="18.95" customHeight="1">
      <c r="A20" s="531"/>
      <c r="B20" s="535"/>
      <c r="C20" s="536"/>
      <c r="D20" s="537"/>
      <c r="E20" s="514"/>
      <c r="F20" s="516"/>
      <c r="G20" s="518"/>
      <c r="H20" s="123" t="s">
        <v>209</v>
      </c>
      <c r="I20" s="102" t="s">
        <v>210</v>
      </c>
      <c r="J20" s="103" t="s">
        <v>211</v>
      </c>
      <c r="K20" s="503"/>
      <c r="L20" s="81"/>
    </row>
    <row r="21" spans="1:12" ht="23.45" customHeight="1">
      <c r="A21" s="531"/>
      <c r="B21" s="507" t="s">
        <v>17</v>
      </c>
      <c r="C21" s="508"/>
      <c r="D21" s="509"/>
      <c r="E21" s="84"/>
      <c r="F21" s="85">
        <f>G21-E21</f>
        <v>0</v>
      </c>
      <c r="G21" s="124">
        <f>SUMIF(収支簿委任先用!$E$7:$E$3096,$B21,収支簿委任先用!$I$7:$I$3096)</f>
        <v>0</v>
      </c>
      <c r="H21" s="125">
        <f>SUMIF(収支簿委任先用!$E$7:$E$3096,$B21,収支簿委任先用!$J$7:$J$3096)</f>
        <v>0</v>
      </c>
      <c r="I21" s="106">
        <f>SUMIF(収支簿委任先用!$E$7:$E$3096,$B21,収支簿委任先用!$K$7:$K$3096)</f>
        <v>0</v>
      </c>
      <c r="J21" s="107">
        <f>SUMIF(収支簿委任先用!$E$7:$E$3096,$B21,収支簿委任先用!$L$7:$L$3096)</f>
        <v>0</v>
      </c>
      <c r="K21" s="108">
        <f>SUMIF(収支簿委任先用!$E$7:$E$3096,$B21,収支簿委任先用!$M$7:$M$3096)</f>
        <v>0</v>
      </c>
      <c r="L21" s="81"/>
    </row>
    <row r="22" spans="1:12" ht="23.45" customHeight="1">
      <c r="A22" s="531"/>
      <c r="B22" s="507" t="s">
        <v>18</v>
      </c>
      <c r="C22" s="508"/>
      <c r="D22" s="509"/>
      <c r="E22" s="84"/>
      <c r="F22" s="85">
        <f t="shared" ref="F22:F37" si="1">G22-E22</f>
        <v>0</v>
      </c>
      <c r="G22" s="124">
        <f>SUMIF(収支簿委任先用!$E$7:$E$3096,$B22,収支簿委任先用!$I$7:$I$3096)</f>
        <v>0</v>
      </c>
      <c r="H22" s="125">
        <f>SUMIF(収支簿委任先用!$E$7:$E$3096,$B22,収支簿委任先用!$J$7:$J$3096)</f>
        <v>0</v>
      </c>
      <c r="I22" s="106">
        <f>SUMIF(収支簿委任先用!$E$7:$E$3096,$B22,収支簿委任先用!$K$7:$K$3096)</f>
        <v>0</v>
      </c>
      <c r="J22" s="107">
        <f>SUMIF(収支簿委任先用!$E$7:$E$3096,$B22,収支簿委任先用!$L$7:$L$3096)</f>
        <v>0</v>
      </c>
      <c r="K22" s="108">
        <f>SUMIF(収支簿委任先用!$E$7:$E$3096,$B22,収支簿委任先用!$M$7:$M$3096)</f>
        <v>0</v>
      </c>
      <c r="L22" s="81"/>
    </row>
    <row r="23" spans="1:12" ht="23.45" customHeight="1">
      <c r="A23" s="531"/>
      <c r="B23" s="507" t="s">
        <v>19</v>
      </c>
      <c r="C23" s="508"/>
      <c r="D23" s="509"/>
      <c r="E23" s="84"/>
      <c r="F23" s="85">
        <f t="shared" si="1"/>
        <v>0</v>
      </c>
      <c r="G23" s="124">
        <f>SUMIF(収支簿委任先用!$E$7:$E$3096,$B23,収支簿委任先用!$I$7:$I$3096)</f>
        <v>0</v>
      </c>
      <c r="H23" s="125">
        <f>SUMIF(収支簿委任先用!$E$7:$E$3096,$B23,収支簿委任先用!$J$7:$J$3096)</f>
        <v>0</v>
      </c>
      <c r="I23" s="106">
        <f>SUMIF(収支簿委任先用!$E$7:$E$3096,$B23,収支簿委任先用!$K$7:$K$3096)</f>
        <v>0</v>
      </c>
      <c r="J23" s="107">
        <f>SUMIF(収支簿委任先用!$E$7:$E$3096,$B23,収支簿委任先用!$L$7:$L$3096)</f>
        <v>0</v>
      </c>
      <c r="K23" s="108">
        <f>SUMIF(収支簿委任先用!$E$7:$E$3096,$B23,収支簿委任先用!$M$7:$M$3096)</f>
        <v>0</v>
      </c>
      <c r="L23" s="81"/>
    </row>
    <row r="24" spans="1:12" ht="23.45" customHeight="1">
      <c r="A24" s="531"/>
      <c r="B24" s="507" t="s">
        <v>20</v>
      </c>
      <c r="C24" s="508"/>
      <c r="D24" s="509"/>
      <c r="E24" s="84"/>
      <c r="F24" s="85">
        <f t="shared" si="1"/>
        <v>0</v>
      </c>
      <c r="G24" s="124">
        <f>SUMIF(収支簿委任先用!$E$7:$E$3096,$B24,収支簿委任先用!$I$7:$I$3096)</f>
        <v>0</v>
      </c>
      <c r="H24" s="125">
        <f>SUMIF(収支簿委任先用!$E$7:$E$3096,$B24,収支簿委任先用!$J$7:$J$3096)</f>
        <v>0</v>
      </c>
      <c r="I24" s="106">
        <f>SUMIF(収支簿委任先用!$E$7:$E$3096,$B24,収支簿委任先用!$K$7:$K$3096)</f>
        <v>0</v>
      </c>
      <c r="J24" s="107">
        <f>SUMIF(収支簿委任先用!$E$7:$E$3096,$B24,収支簿委任先用!$L$7:$L$3096)</f>
        <v>0</v>
      </c>
      <c r="K24" s="108">
        <f>SUMIF(収支簿委任先用!$E$7:$E$3096,$B24,収支簿委任先用!$M$7:$M$3096)</f>
        <v>0</v>
      </c>
      <c r="L24" s="81"/>
    </row>
    <row r="25" spans="1:12" ht="23.45" customHeight="1">
      <c r="A25" s="531"/>
      <c r="B25" s="507" t="s">
        <v>0</v>
      </c>
      <c r="C25" s="508"/>
      <c r="D25" s="509"/>
      <c r="E25" s="84"/>
      <c r="F25" s="85">
        <f t="shared" si="1"/>
        <v>0</v>
      </c>
      <c r="G25" s="124">
        <f>SUMIF(収支簿委任先用!$E$7:$E$3096,$B25,収支簿委任先用!$I$7:$I$3096)</f>
        <v>0</v>
      </c>
      <c r="H25" s="125">
        <f>SUMIF(収支簿委任先用!$E$7:$E$3096,$B25,収支簿委任先用!$J$7:$J$3096)</f>
        <v>0</v>
      </c>
      <c r="I25" s="106">
        <f>SUMIF(収支簿委任先用!$E$7:$E$3096,$B25,収支簿委任先用!$K$7:$K$3096)</f>
        <v>0</v>
      </c>
      <c r="J25" s="107">
        <f>SUMIF(収支簿委任先用!$E$7:$E$3096,$B25,収支簿委任先用!$L$7:$L$3096)</f>
        <v>0</v>
      </c>
      <c r="K25" s="108">
        <f>SUMIF(収支簿委任先用!$E$7:$E$3096,$B25,収支簿委任先用!$M$7:$M$3096)</f>
        <v>0</v>
      </c>
      <c r="L25" s="81"/>
    </row>
    <row r="26" spans="1:12" ht="23.45" customHeight="1">
      <c r="A26" s="531"/>
      <c r="B26" s="507" t="s">
        <v>21</v>
      </c>
      <c r="C26" s="508"/>
      <c r="D26" s="509"/>
      <c r="E26" s="84"/>
      <c r="F26" s="85">
        <f t="shared" si="1"/>
        <v>0</v>
      </c>
      <c r="G26" s="124">
        <f>SUMIF(収支簿委任先用!$E$7:$E$3096,$B26,収支簿委任先用!$I$7:$I$3096)</f>
        <v>0</v>
      </c>
      <c r="H26" s="125">
        <f>SUMIF(収支簿委任先用!$E$7:$E$3096,$B26,収支簿委任先用!$J$7:$J$3096)</f>
        <v>0</v>
      </c>
      <c r="I26" s="106">
        <f>SUMIF(収支簿委任先用!$E$7:$E$3096,$B26,収支簿委任先用!$K$7:$K$3096)</f>
        <v>0</v>
      </c>
      <c r="J26" s="107">
        <f>SUMIF(収支簿委任先用!$E$7:$E$3096,$B26,収支簿委任先用!$L$7:$L$3096)</f>
        <v>0</v>
      </c>
      <c r="K26" s="108">
        <f>SUMIF(収支簿委任先用!$E$7:$E$3096,$B26,収支簿委任先用!$M$7:$M$3096)</f>
        <v>0</v>
      </c>
      <c r="L26" s="81"/>
    </row>
    <row r="27" spans="1:12" ht="23.45" customHeight="1">
      <c r="A27" s="531"/>
      <c r="B27" s="507" t="s">
        <v>1</v>
      </c>
      <c r="C27" s="508"/>
      <c r="D27" s="509"/>
      <c r="E27" s="84"/>
      <c r="F27" s="85">
        <f t="shared" si="1"/>
        <v>0</v>
      </c>
      <c r="G27" s="124">
        <f>SUMIF(収支簿委任先用!$E$7:$E$3096,$B27,収支簿委任先用!$I$7:$I$3096)</f>
        <v>0</v>
      </c>
      <c r="H27" s="125">
        <f>SUMIF(収支簿委任先用!$E$7:$E$3096,$B27,収支簿委任先用!$J$7:$J$3096)</f>
        <v>0</v>
      </c>
      <c r="I27" s="106">
        <f>SUMIF(収支簿委任先用!$E$7:$E$3096,$B27,収支簿委任先用!$K$7:$K$3096)</f>
        <v>0</v>
      </c>
      <c r="J27" s="107">
        <f>SUMIF(収支簿委任先用!$E$7:$E$3096,$B27,収支簿委任先用!$L$7:$L$3096)</f>
        <v>0</v>
      </c>
      <c r="K27" s="108">
        <f>SUMIF(収支簿委任先用!$E$7:$E$3096,$B27,収支簿委任先用!$M$7:$M$3096)</f>
        <v>0</v>
      </c>
      <c r="L27" s="81"/>
    </row>
    <row r="28" spans="1:12" ht="23.45" customHeight="1">
      <c r="A28" s="531"/>
      <c r="B28" s="507" t="s">
        <v>2</v>
      </c>
      <c r="C28" s="508"/>
      <c r="D28" s="509"/>
      <c r="E28" s="84"/>
      <c r="F28" s="85">
        <f t="shared" si="1"/>
        <v>0</v>
      </c>
      <c r="G28" s="124">
        <f>SUMIF(収支簿委任先用!$E$7:$E$3096,$B28,収支簿委任先用!$I$7:$I$3096)</f>
        <v>0</v>
      </c>
      <c r="H28" s="125">
        <f>SUMIF(収支簿委任先用!$E$7:$E$3096,$B28,収支簿委任先用!$J$7:$J$3096)</f>
        <v>0</v>
      </c>
      <c r="I28" s="106">
        <f>SUMIF(収支簿委任先用!$E$7:$E$3096,$B28,収支簿委任先用!$K$7:$K$3096)</f>
        <v>0</v>
      </c>
      <c r="J28" s="107">
        <f>SUMIF(収支簿委任先用!$E$7:$E$3096,$B28,収支簿委任先用!$L$7:$L$3096)</f>
        <v>0</v>
      </c>
      <c r="K28" s="108">
        <f>SUMIF(収支簿委任先用!$E$7:$E$3096,$B28,収支簿委任先用!$M$7:$M$3096)</f>
        <v>0</v>
      </c>
      <c r="L28" s="81"/>
    </row>
    <row r="29" spans="1:12" ht="23.45" customHeight="1">
      <c r="A29" s="531"/>
      <c r="B29" s="507" t="s">
        <v>3</v>
      </c>
      <c r="C29" s="508"/>
      <c r="D29" s="509"/>
      <c r="E29" s="84"/>
      <c r="F29" s="85">
        <f t="shared" si="1"/>
        <v>0</v>
      </c>
      <c r="G29" s="124">
        <f>SUMIF(収支簿委任先用!$E$7:$E$3096,$B29,収支簿委任先用!$I$7:$I$3096)</f>
        <v>0</v>
      </c>
      <c r="H29" s="125">
        <f>SUMIF(収支簿委任先用!$E$7:$E$3096,$B29,収支簿委任先用!$J$7:$J$3096)</f>
        <v>0</v>
      </c>
      <c r="I29" s="106">
        <f>SUMIF(収支簿委任先用!$E$7:$E$3096,$B29,収支簿委任先用!$K$7:$K$3096)</f>
        <v>0</v>
      </c>
      <c r="J29" s="107">
        <f>SUMIF(収支簿委任先用!$E$7:$E$3096,$B29,収支簿委任先用!$L$7:$L$3096)</f>
        <v>0</v>
      </c>
      <c r="K29" s="108">
        <f>SUMIF(収支簿委任先用!$E$7:$E$3096,$B29,収支簿委任先用!$M$7:$M$3096)</f>
        <v>0</v>
      </c>
      <c r="L29" s="81"/>
    </row>
    <row r="30" spans="1:12" ht="23.45" customHeight="1">
      <c r="A30" s="531"/>
      <c r="B30" s="507" t="s">
        <v>22</v>
      </c>
      <c r="C30" s="508"/>
      <c r="D30" s="509"/>
      <c r="E30" s="84"/>
      <c r="F30" s="85">
        <f t="shared" si="1"/>
        <v>0</v>
      </c>
      <c r="G30" s="124">
        <f>SUMIF(収支簿委任先用!$E$7:$E$3096,$B30,収支簿委任先用!$I$7:$I$3096)</f>
        <v>0</v>
      </c>
      <c r="H30" s="125">
        <f>SUMIF(収支簿委任先用!$E$7:$E$3096,$B30,収支簿委任先用!$J$7:$J$3096)</f>
        <v>0</v>
      </c>
      <c r="I30" s="106">
        <f>SUMIF(収支簿委任先用!$E$7:$E$3096,$B30,収支簿委任先用!$K$7:$K$3096)</f>
        <v>0</v>
      </c>
      <c r="J30" s="107">
        <f>SUMIF(収支簿委任先用!$E$7:$E$3096,$B30,収支簿委任先用!$L$7:$L$3096)</f>
        <v>0</v>
      </c>
      <c r="K30" s="108">
        <f>SUMIF(収支簿委任先用!$E$7:$E$3096,$B30,収支簿委任先用!$M$7:$M$3096)</f>
        <v>0</v>
      </c>
      <c r="L30" s="81"/>
    </row>
    <row r="31" spans="1:12" ht="23.45" customHeight="1">
      <c r="A31" s="531"/>
      <c r="B31" s="507" t="s">
        <v>4</v>
      </c>
      <c r="C31" s="508"/>
      <c r="D31" s="509"/>
      <c r="E31" s="84"/>
      <c r="F31" s="85">
        <f t="shared" si="1"/>
        <v>0</v>
      </c>
      <c r="G31" s="124">
        <f>SUMIF(収支簿委任先用!$E$7:$E$3096,$B31,収支簿委任先用!$I$7:$I$3096)</f>
        <v>0</v>
      </c>
      <c r="H31" s="125">
        <f>SUMIF(収支簿委任先用!$E$7:$E$3096,$B31,収支簿委任先用!$J$7:$J$3096)</f>
        <v>0</v>
      </c>
      <c r="I31" s="106">
        <f>SUMIF(収支簿委任先用!$E$7:$E$3096,$B31,収支簿委任先用!$K$7:$K$3096)</f>
        <v>0</v>
      </c>
      <c r="J31" s="107">
        <f>SUMIF(収支簿委任先用!$E$7:$E$3096,$B31,収支簿委任先用!$L$7:$L$3096)</f>
        <v>0</v>
      </c>
      <c r="K31" s="108">
        <f>SUMIF(収支簿委任先用!$E$7:$E$3096,$B31,収支簿委任先用!$M$7:$M$3096)</f>
        <v>0</v>
      </c>
      <c r="L31" s="81"/>
    </row>
    <row r="32" spans="1:12" ht="23.45" customHeight="1">
      <c r="A32" s="531"/>
      <c r="B32" s="507" t="s">
        <v>5</v>
      </c>
      <c r="C32" s="508"/>
      <c r="D32" s="509"/>
      <c r="E32" s="84"/>
      <c r="F32" s="85">
        <f t="shared" si="1"/>
        <v>0</v>
      </c>
      <c r="G32" s="124">
        <f>SUMIF(収支簿委任先用!$E$7:$E$3096,$B32,収支簿委任先用!$I$7:$I$3096)</f>
        <v>0</v>
      </c>
      <c r="H32" s="125">
        <f>SUMIF(収支簿委任先用!$E$7:$E$3096,$B32,収支簿委任先用!$J$7:$J$3096)</f>
        <v>0</v>
      </c>
      <c r="I32" s="106">
        <f>SUMIF(収支簿委任先用!$E$7:$E$3096,$B32,収支簿委任先用!$K$7:$K$3096)</f>
        <v>0</v>
      </c>
      <c r="J32" s="107">
        <f>SUMIF(収支簿委任先用!$E$7:$E$3096,$B32,収支簿委任先用!$L$7:$L$3096)</f>
        <v>0</v>
      </c>
      <c r="K32" s="108">
        <f>SUMIF(収支簿委任先用!$E$7:$E$3096,$B32,収支簿委任先用!$M$7:$M$3096)</f>
        <v>0</v>
      </c>
      <c r="L32" s="81"/>
    </row>
    <row r="33" spans="1:12" ht="23.45" customHeight="1">
      <c r="A33" s="531"/>
      <c r="B33" s="507" t="s">
        <v>6</v>
      </c>
      <c r="C33" s="508"/>
      <c r="D33" s="509"/>
      <c r="E33" s="84"/>
      <c r="F33" s="85">
        <f t="shared" si="1"/>
        <v>0</v>
      </c>
      <c r="G33" s="124">
        <f>SUMIF(収支簿委任先用!$E$7:$E$3096,$B33,収支簿委任先用!$I$7:$I$3096)</f>
        <v>0</v>
      </c>
      <c r="H33" s="125">
        <f>SUMIF(収支簿委任先用!$E$7:$E$3096,$B33,収支簿委任先用!$J$7:$J$3096)</f>
        <v>0</v>
      </c>
      <c r="I33" s="106">
        <f>SUMIF(収支簿委任先用!$E$7:$E$3096,$B33,収支簿委任先用!$K$7:$K$3096)</f>
        <v>0</v>
      </c>
      <c r="J33" s="107">
        <f>SUMIF(収支簿委任先用!$E$7:$E$3096,$B33,収支簿委任先用!$L$7:$L$3096)</f>
        <v>0</v>
      </c>
      <c r="K33" s="108">
        <f>SUMIF(収支簿委任先用!$E$7:$E$3096,$B33,収支簿委任先用!$M$7:$M$3096)</f>
        <v>0</v>
      </c>
      <c r="L33" s="81"/>
    </row>
    <row r="34" spans="1:12" ht="23.45" customHeight="1">
      <c r="A34" s="531"/>
      <c r="B34" s="507" t="s">
        <v>23</v>
      </c>
      <c r="C34" s="508"/>
      <c r="D34" s="509"/>
      <c r="E34" s="84"/>
      <c r="F34" s="85">
        <f t="shared" si="1"/>
        <v>0</v>
      </c>
      <c r="G34" s="124">
        <f>SUMIF(収支簿委任先用!$E$7:$E$3096,$B34,収支簿委任先用!$I$7:$I$3096)</f>
        <v>0</v>
      </c>
      <c r="H34" s="125">
        <f>SUMIF(収支簿委任先用!$E$7:$E$3096,$B34,収支簿委任先用!$J$7:$J$3096)</f>
        <v>0</v>
      </c>
      <c r="I34" s="106">
        <f>SUMIF(収支簿委任先用!$E$7:$E$3096,$B34,収支簿委任先用!$K$7:$K$3096)</f>
        <v>0</v>
      </c>
      <c r="J34" s="107">
        <f>SUMIF(収支簿委任先用!$E$7:$E$3096,$B34,収支簿委任先用!$L$7:$L$3096)</f>
        <v>0</v>
      </c>
      <c r="K34" s="108">
        <f>SUMIF(収支簿委任先用!$E$7:$E$3096,$B34,収支簿委任先用!$M$7:$M$3096)</f>
        <v>0</v>
      </c>
      <c r="L34" s="81"/>
    </row>
    <row r="35" spans="1:12" ht="23.45" customHeight="1">
      <c r="A35" s="531"/>
      <c r="B35" s="507" t="s">
        <v>205</v>
      </c>
      <c r="C35" s="508"/>
      <c r="D35" s="509"/>
      <c r="E35" s="84"/>
      <c r="F35" s="85">
        <f t="shared" si="1"/>
        <v>0</v>
      </c>
      <c r="G35" s="124">
        <f>SUMIF(収支簿委任先用!$E$7:$E$3096,$B35,収支簿委任先用!$I$7:$I$3096)</f>
        <v>0</v>
      </c>
      <c r="H35" s="125">
        <f>SUMIF(収支簿委任先用!$E$7:$E$3096,$B35,収支簿委任先用!$J$7:$J$3096)</f>
        <v>0</v>
      </c>
      <c r="I35" s="106">
        <f>SUMIF(収支簿委任先用!$E$7:$E$3096,$B35,収支簿委任先用!$K$7:$K$3096)</f>
        <v>0</v>
      </c>
      <c r="J35" s="107">
        <f>SUMIF(収支簿委任先用!$E$7:$E$3096,$B35,収支簿委任先用!$L$7:$L$3096)</f>
        <v>0</v>
      </c>
      <c r="K35" s="108">
        <f>SUMIF(収支簿委任先用!$E$7:$E$3096,$B35,収支簿委任先用!$M$7:$M$3096)</f>
        <v>0</v>
      </c>
      <c r="L35" s="81"/>
    </row>
    <row r="36" spans="1:12" ht="23.45" customHeight="1">
      <c r="A36" s="531"/>
      <c r="B36" s="431" t="s">
        <v>236</v>
      </c>
      <c r="C36" s="432"/>
      <c r="D36" s="432"/>
      <c r="E36" s="109"/>
      <c r="F36" s="85">
        <f t="shared" ref="F36" si="2">G36-E36</f>
        <v>0</v>
      </c>
      <c r="G36" s="124">
        <f>SUMIF(収支簿委任先用!$E$7:$E$3096,$B36,収支簿委任先用!$I$7:$I$3096)</f>
        <v>0</v>
      </c>
      <c r="H36" s="125">
        <f>SUMIF(収支簿委任先用!$E$7:$E$3096,$B36,収支簿委任先用!$J$7:$J$3096)</f>
        <v>0</v>
      </c>
      <c r="I36" s="106">
        <f>SUMIF(収支簿委任先用!$E$7:$E$3096,$B36,収支簿委任先用!$K$7:$K$3096)</f>
        <v>0</v>
      </c>
      <c r="J36" s="107">
        <f>SUMIF(収支簿委任先用!$E$7:$E$3096,$B36,収支簿委任先用!$L$7:$L$3096)</f>
        <v>0</v>
      </c>
      <c r="K36" s="108">
        <f>SUMIF(収支簿委任先用!$E$7:$E$3096,$B36,収支簿委任先用!$M$7:$M$3096)</f>
        <v>0</v>
      </c>
      <c r="L36" s="81"/>
    </row>
    <row r="37" spans="1:12" ht="23.45" customHeight="1">
      <c r="A37" s="531"/>
      <c r="B37" s="510" t="s">
        <v>199</v>
      </c>
      <c r="C37" s="511"/>
      <c r="D37" s="512"/>
      <c r="E37" s="94"/>
      <c r="F37" s="95">
        <f t="shared" si="1"/>
        <v>0</v>
      </c>
      <c r="G37" s="126">
        <f>SUMIF(収支簿委任先用!$E$7:$E$3096,$B37,収支簿委任先用!$I$7:$I$3096)</f>
        <v>0</v>
      </c>
      <c r="H37" s="127">
        <f>SUMIF(収支簿委任先用!$E$7:$E$3096,$B37,収支簿委任先用!$J$7:$J$3096)</f>
        <v>0</v>
      </c>
      <c r="I37" s="112">
        <f>SUMIF(収支簿委任先用!$E$7:$E$3096,$B37,収支簿委任先用!$K$7:$K$3096)</f>
        <v>0</v>
      </c>
      <c r="J37" s="113">
        <f>SUMIF(収支簿委任先用!$E$7:$E$3096,$B37,収支簿委任先用!$L$7:$L$3096)</f>
        <v>0</v>
      </c>
      <c r="K37" s="114">
        <f>SUMIF(収支簿委任先用!$E$7:$E$3096,$B37,収支簿委任先用!$M$7:$M$3096)</f>
        <v>0</v>
      </c>
      <c r="L37" s="81"/>
    </row>
    <row r="38" spans="1:12" ht="23.45" customHeight="1" thickBot="1">
      <c r="A38" s="531"/>
      <c r="B38" s="532" t="s">
        <v>14</v>
      </c>
      <c r="C38" s="533"/>
      <c r="D38" s="534"/>
      <c r="E38" s="120">
        <f t="shared" ref="E38:K38" si="3">SUM(E21:E37)</f>
        <v>0</v>
      </c>
      <c r="F38" s="121">
        <f t="shared" si="3"/>
        <v>0</v>
      </c>
      <c r="G38" s="122">
        <f t="shared" si="3"/>
        <v>0</v>
      </c>
      <c r="H38" s="128">
        <f t="shared" si="3"/>
        <v>0</v>
      </c>
      <c r="I38" s="116">
        <f t="shared" si="3"/>
        <v>0</v>
      </c>
      <c r="J38" s="115">
        <f t="shared" si="3"/>
        <v>0</v>
      </c>
      <c r="K38" s="117">
        <f t="shared" si="3"/>
        <v>0</v>
      </c>
      <c r="L38" s="81"/>
    </row>
    <row r="39" spans="1:12" ht="3.95" customHeight="1">
      <c r="I39" s="342"/>
    </row>
    <row r="41" spans="1:12">
      <c r="J41" s="343"/>
    </row>
    <row r="42" spans="1:12">
      <c r="B42" s="538"/>
      <c r="C42" s="538"/>
      <c r="D42" s="538"/>
      <c r="E42" s="538"/>
      <c r="F42" s="538"/>
      <c r="G42" s="538"/>
      <c r="H42" s="538"/>
      <c r="I42" s="538"/>
      <c r="J42" s="538"/>
      <c r="K42" s="538"/>
    </row>
    <row r="43" spans="1:12">
      <c r="B43" s="538"/>
      <c r="C43" s="538"/>
      <c r="D43" s="538"/>
      <c r="E43" s="538"/>
      <c r="F43" s="538"/>
      <c r="G43" s="538"/>
      <c r="H43" s="538"/>
      <c r="I43" s="538"/>
      <c r="J43" s="538"/>
      <c r="K43" s="538"/>
    </row>
    <row r="47" spans="1:12">
      <c r="E47" s="45" t="s">
        <v>251</v>
      </c>
      <c r="F47" s="45" t="e">
        <f>VLOOKUP(E4,B48:E55,4,FALSE)</f>
        <v>#N/A</v>
      </c>
    </row>
    <row r="48" spans="1:12">
      <c r="B48" s="344" t="s">
        <v>93</v>
      </c>
      <c r="E48" s="56" t="s">
        <v>248</v>
      </c>
    </row>
    <row r="49" spans="2:5">
      <c r="B49" s="344" t="s">
        <v>96</v>
      </c>
      <c r="E49" s="56" t="s">
        <v>248</v>
      </c>
    </row>
    <row r="50" spans="2:5">
      <c r="B50" s="344" t="s">
        <v>97</v>
      </c>
      <c r="E50" s="56" t="s">
        <v>248</v>
      </c>
    </row>
    <row r="51" spans="2:5">
      <c r="B51" s="344" t="s">
        <v>99</v>
      </c>
      <c r="E51" s="56" t="s">
        <v>248</v>
      </c>
    </row>
    <row r="52" spans="2:5">
      <c r="B52" s="344" t="s">
        <v>191</v>
      </c>
      <c r="E52" s="45" t="s">
        <v>249</v>
      </c>
    </row>
    <row r="53" spans="2:5">
      <c r="B53" s="344" t="s">
        <v>192</v>
      </c>
      <c r="E53" s="45" t="s">
        <v>249</v>
      </c>
    </row>
    <row r="54" spans="2:5">
      <c r="B54" s="344" t="s">
        <v>229</v>
      </c>
      <c r="E54" s="45" t="s">
        <v>249</v>
      </c>
    </row>
    <row r="55" spans="2:5">
      <c r="B55" s="344" t="s">
        <v>230</v>
      </c>
      <c r="E55" s="45" t="s">
        <v>249</v>
      </c>
    </row>
    <row r="69" spans="1:3" s="333" customFormat="1">
      <c r="A69" s="345"/>
      <c r="B69" s="45"/>
      <c r="C69" s="45"/>
    </row>
  </sheetData>
  <sheetProtection algorithmName="SHA-512" hashValue="jcLk2UPaCpVtQU4jqgzJWZu8mGzuNdv9uilWQ1hTAorgOPRxlMWVG9lBAzd54GJ6xJji6cTLRbaxCpC4LmvdGg==" saltValue="od6LtcjJk5X0YduSZ0PE/A==" spinCount="100000" sheet="1" objects="1" scenarios="1"/>
  <dataConsolidate/>
  <mergeCells count="45">
    <mergeCell ref="B43:K43"/>
    <mergeCell ref="B33:D33"/>
    <mergeCell ref="B34:D34"/>
    <mergeCell ref="B35:D35"/>
    <mergeCell ref="B37:D37"/>
    <mergeCell ref="B38:D38"/>
    <mergeCell ref="B42:K42"/>
    <mergeCell ref="A4:A38"/>
    <mergeCell ref="B4:D4"/>
    <mergeCell ref="B10:D10"/>
    <mergeCell ref="B11:D11"/>
    <mergeCell ref="B12:D12"/>
    <mergeCell ref="B27:D27"/>
    <mergeCell ref="B16:D16"/>
    <mergeCell ref="B19:D20"/>
    <mergeCell ref="B36:D36"/>
    <mergeCell ref="B31:D31"/>
    <mergeCell ref="B32:D32"/>
    <mergeCell ref="B21:D21"/>
    <mergeCell ref="B22:D22"/>
    <mergeCell ref="B23:D23"/>
    <mergeCell ref="B24:D24"/>
    <mergeCell ref="B25:D25"/>
    <mergeCell ref="F8:F9"/>
    <mergeCell ref="G8:G9"/>
    <mergeCell ref="B28:D28"/>
    <mergeCell ref="B29:D29"/>
    <mergeCell ref="B30:D30"/>
    <mergeCell ref="B26:D26"/>
    <mergeCell ref="B1:K1"/>
    <mergeCell ref="K19:K20"/>
    <mergeCell ref="H19:J19"/>
    <mergeCell ref="B3:D3"/>
    <mergeCell ref="E3:H3"/>
    <mergeCell ref="B13:D13"/>
    <mergeCell ref="B14:D14"/>
    <mergeCell ref="B15:D15"/>
    <mergeCell ref="E19:E20"/>
    <mergeCell ref="F19:F20"/>
    <mergeCell ref="G19:G20"/>
    <mergeCell ref="B5:D5"/>
    <mergeCell ref="E5:H5"/>
    <mergeCell ref="E4:H4"/>
    <mergeCell ref="B8:D9"/>
    <mergeCell ref="E8:E9"/>
  </mergeCells>
  <phoneticPr fontId="2"/>
  <conditionalFormatting sqref="I27">
    <cfRule type="expression" dxfId="1" priority="6" stopIfTrue="1">
      <formula>H38*0.3&lt;I27</formula>
    </cfRule>
  </conditionalFormatting>
  <conditionalFormatting sqref="I36">
    <cfRule type="expression" dxfId="0" priority="1">
      <formula>AND(H38*0.1&lt;I36,$F$47="○")</formula>
    </cfRule>
  </conditionalFormatting>
  <printOptions horizontalCentered="1"/>
  <pageMargins left="0.39370078740157483" right="0.39370078740157483" top="0.59055118110236227" bottom="0.19685039370078741" header="0.23622047244094491" footer="0"/>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100"/>
  <sheetViews>
    <sheetView showGridLines="0" view="pageBreakPreview" zoomScaleNormal="100" zoomScaleSheetLayoutView="100" workbookViewId="0">
      <selection activeCell="E14" sqref="E14"/>
    </sheetView>
  </sheetViews>
  <sheetFormatPr defaultRowHeight="12"/>
  <cols>
    <col min="1" max="1" width="4.125" style="166" customWidth="1"/>
    <col min="2" max="2" width="9.375" style="166" customWidth="1"/>
    <col min="3" max="4" width="18.125" style="166" customWidth="1"/>
    <col min="5" max="6" width="8.5" style="166" customWidth="1"/>
    <col min="7" max="7" width="6.75" style="166" bestFit="1" customWidth="1"/>
    <col min="8" max="13" width="10.625" style="166" customWidth="1"/>
    <col min="14" max="14" width="13.125" style="166" customWidth="1"/>
    <col min="15" max="15" width="6" style="166" customWidth="1"/>
    <col min="16" max="16" width="44.5" style="151" customWidth="1"/>
    <col min="17" max="17" width="38.625" style="151" customWidth="1"/>
    <col min="18" max="18" width="26" style="151" customWidth="1"/>
    <col min="19" max="23" width="11.125" style="166" customWidth="1"/>
    <col min="24" max="16384" width="9" style="166"/>
  </cols>
  <sheetData>
    <row r="1" spans="1:14" ht="32.1" customHeight="1">
      <c r="A1" s="233"/>
      <c r="B1" s="233"/>
      <c r="C1" s="233"/>
      <c r="D1" s="233"/>
      <c r="E1" s="233"/>
      <c r="F1" s="233"/>
      <c r="G1" s="233"/>
      <c r="H1" s="233"/>
      <c r="I1" s="233"/>
      <c r="J1" s="539" t="s">
        <v>201</v>
      </c>
      <c r="K1" s="540"/>
      <c r="L1" s="541"/>
      <c r="M1" s="541"/>
      <c r="N1" s="541"/>
    </row>
    <row r="2" spans="1:14" ht="32.1" customHeight="1">
      <c r="A2" s="233"/>
      <c r="B2" s="234" t="s">
        <v>26</v>
      </c>
      <c r="C2" s="542"/>
      <c r="D2" s="542"/>
      <c r="E2" s="316" t="s">
        <v>246</v>
      </c>
      <c r="F2" s="542"/>
      <c r="G2" s="542"/>
      <c r="H2" s="542"/>
      <c r="I2" s="542"/>
      <c r="J2" s="543" t="s">
        <v>202</v>
      </c>
      <c r="K2" s="543"/>
      <c r="L2" s="544"/>
      <c r="M2" s="544"/>
      <c r="N2" s="544"/>
    </row>
    <row r="3" spans="1:14" ht="6" customHeight="1">
      <c r="A3" s="233"/>
      <c r="B3" s="233"/>
      <c r="C3" s="233"/>
      <c r="D3" s="233"/>
      <c r="E3" s="233"/>
      <c r="F3" s="233"/>
      <c r="G3" s="233"/>
      <c r="H3" s="233"/>
      <c r="I3" s="233"/>
      <c r="J3" s="233"/>
      <c r="K3" s="233"/>
      <c r="L3" s="233"/>
      <c r="M3" s="233"/>
      <c r="N3" s="233"/>
    </row>
    <row r="4" spans="1:14">
      <c r="A4" s="491" t="s">
        <v>193</v>
      </c>
      <c r="B4" s="491" t="s">
        <v>33</v>
      </c>
      <c r="C4" s="495" t="s">
        <v>34</v>
      </c>
      <c r="D4" s="495" t="s">
        <v>35</v>
      </c>
      <c r="E4" s="545" t="s">
        <v>36</v>
      </c>
      <c r="F4" s="545"/>
      <c r="G4" s="499" t="s">
        <v>37</v>
      </c>
      <c r="H4" s="485" t="s">
        <v>38</v>
      </c>
      <c r="I4" s="487" t="s">
        <v>39</v>
      </c>
      <c r="J4" s="235"/>
      <c r="K4" s="235"/>
      <c r="L4" s="235"/>
      <c r="M4" s="235"/>
      <c r="N4" s="489" t="s">
        <v>40</v>
      </c>
    </row>
    <row r="5" spans="1:14" ht="12.75" thickBot="1">
      <c r="A5" s="492"/>
      <c r="B5" s="492"/>
      <c r="C5" s="496"/>
      <c r="D5" s="496"/>
      <c r="E5" s="546"/>
      <c r="F5" s="546"/>
      <c r="G5" s="500"/>
      <c r="H5" s="486"/>
      <c r="I5" s="488"/>
      <c r="J5" s="236" t="s">
        <v>41</v>
      </c>
      <c r="K5" s="294" t="s">
        <v>42</v>
      </c>
      <c r="L5" s="266" t="s">
        <v>245</v>
      </c>
      <c r="M5" s="236" t="s">
        <v>44</v>
      </c>
      <c r="N5" s="490"/>
    </row>
    <row r="6" spans="1:14" ht="12.75" thickTop="1">
      <c r="A6" s="237"/>
      <c r="B6" s="237"/>
      <c r="C6" s="271"/>
      <c r="D6" s="271"/>
      <c r="E6" s="234"/>
      <c r="F6" s="234"/>
      <c r="G6" s="281"/>
      <c r="H6" s="284"/>
      <c r="I6" s="285"/>
      <c r="J6" s="239"/>
      <c r="K6" s="295"/>
      <c r="L6" s="238"/>
      <c r="M6" s="239"/>
      <c r="N6" s="303"/>
    </row>
    <row r="7" spans="1:14" ht="24" customHeight="1">
      <c r="A7" s="251"/>
      <c r="B7" s="305"/>
      <c r="C7" s="272"/>
      <c r="D7" s="272"/>
      <c r="E7" s="309"/>
      <c r="F7" s="310"/>
      <c r="G7" s="282"/>
      <c r="H7" s="286"/>
      <c r="I7" s="243"/>
      <c r="J7" s="244"/>
      <c r="K7" s="297"/>
      <c r="L7" s="245">
        <f t="shared" ref="L7:L38" si="0">J7-K7</f>
        <v>0</v>
      </c>
      <c r="M7" s="244">
        <f t="shared" ref="M7:M38" si="1">I7-J7</f>
        <v>0</v>
      </c>
      <c r="N7" s="304">
        <f>H7-I7</f>
        <v>0</v>
      </c>
    </row>
    <row r="8" spans="1:14" ht="24" customHeight="1">
      <c r="A8" s="251"/>
      <c r="B8" s="305"/>
      <c r="C8" s="272"/>
      <c r="D8" s="272"/>
      <c r="E8" s="309"/>
      <c r="F8" s="310"/>
      <c r="G8" s="282"/>
      <c r="H8" s="286"/>
      <c r="I8" s="243"/>
      <c r="J8" s="244"/>
      <c r="K8" s="297"/>
      <c r="L8" s="245">
        <f t="shared" si="0"/>
        <v>0</v>
      </c>
      <c r="M8" s="244">
        <f t="shared" si="1"/>
        <v>0</v>
      </c>
      <c r="N8" s="304">
        <f t="shared" ref="N8:N39" si="2">N7+H8-I8</f>
        <v>0</v>
      </c>
    </row>
    <row r="9" spans="1:14" ht="24" customHeight="1">
      <c r="A9" s="251"/>
      <c r="B9" s="305"/>
      <c r="C9" s="272"/>
      <c r="D9" s="272"/>
      <c r="E9" s="309"/>
      <c r="F9" s="310"/>
      <c r="G9" s="282"/>
      <c r="H9" s="286"/>
      <c r="I9" s="243"/>
      <c r="J9" s="244"/>
      <c r="K9" s="297"/>
      <c r="L9" s="245">
        <f t="shared" si="0"/>
        <v>0</v>
      </c>
      <c r="M9" s="244">
        <f t="shared" si="1"/>
        <v>0</v>
      </c>
      <c r="N9" s="304">
        <f t="shared" si="2"/>
        <v>0</v>
      </c>
    </row>
    <row r="10" spans="1:14" ht="24" customHeight="1">
      <c r="A10" s="251"/>
      <c r="B10" s="305"/>
      <c r="C10" s="272"/>
      <c r="D10" s="272"/>
      <c r="E10" s="309"/>
      <c r="F10" s="310"/>
      <c r="G10" s="282"/>
      <c r="H10" s="286"/>
      <c r="I10" s="243"/>
      <c r="J10" s="244"/>
      <c r="K10" s="297"/>
      <c r="L10" s="245">
        <f t="shared" si="0"/>
        <v>0</v>
      </c>
      <c r="M10" s="244">
        <f t="shared" si="1"/>
        <v>0</v>
      </c>
      <c r="N10" s="304">
        <f t="shared" si="2"/>
        <v>0</v>
      </c>
    </row>
    <row r="11" spans="1:14" ht="24" customHeight="1">
      <c r="A11" s="251"/>
      <c r="B11" s="305"/>
      <c r="C11" s="272"/>
      <c r="D11" s="272"/>
      <c r="E11" s="309"/>
      <c r="F11" s="310"/>
      <c r="G11" s="282"/>
      <c r="H11" s="286"/>
      <c r="I11" s="243"/>
      <c r="J11" s="244"/>
      <c r="K11" s="297"/>
      <c r="L11" s="245">
        <f t="shared" si="0"/>
        <v>0</v>
      </c>
      <c r="M11" s="244">
        <f t="shared" si="1"/>
        <v>0</v>
      </c>
      <c r="N11" s="304">
        <f t="shared" si="2"/>
        <v>0</v>
      </c>
    </row>
    <row r="12" spans="1:14" ht="24" customHeight="1">
      <c r="A12" s="251"/>
      <c r="B12" s="305"/>
      <c r="C12" s="272"/>
      <c r="D12" s="272"/>
      <c r="E12" s="309"/>
      <c r="F12" s="310"/>
      <c r="G12" s="282"/>
      <c r="H12" s="286"/>
      <c r="I12" s="243"/>
      <c r="J12" s="244"/>
      <c r="K12" s="297"/>
      <c r="L12" s="245">
        <f t="shared" si="0"/>
        <v>0</v>
      </c>
      <c r="M12" s="244">
        <f t="shared" si="1"/>
        <v>0</v>
      </c>
      <c r="N12" s="304">
        <f t="shared" si="2"/>
        <v>0</v>
      </c>
    </row>
    <row r="13" spans="1:14" ht="24" customHeight="1">
      <c r="A13" s="251"/>
      <c r="B13" s="305"/>
      <c r="C13" s="272"/>
      <c r="D13" s="272"/>
      <c r="E13" s="309"/>
      <c r="F13" s="310"/>
      <c r="G13" s="282"/>
      <c r="H13" s="286"/>
      <c r="I13" s="243"/>
      <c r="J13" s="244"/>
      <c r="K13" s="297"/>
      <c r="L13" s="245">
        <f t="shared" si="0"/>
        <v>0</v>
      </c>
      <c r="M13" s="244">
        <f t="shared" si="1"/>
        <v>0</v>
      </c>
      <c r="N13" s="304">
        <f t="shared" si="2"/>
        <v>0</v>
      </c>
    </row>
    <row r="14" spans="1:14" ht="24" customHeight="1">
      <c r="A14" s="251"/>
      <c r="B14" s="305"/>
      <c r="C14" s="272"/>
      <c r="D14" s="272"/>
      <c r="E14" s="309"/>
      <c r="F14" s="310"/>
      <c r="G14" s="282"/>
      <c r="H14" s="286"/>
      <c r="I14" s="243"/>
      <c r="J14" s="244"/>
      <c r="K14" s="297"/>
      <c r="L14" s="245">
        <f t="shared" si="0"/>
        <v>0</v>
      </c>
      <c r="M14" s="244">
        <f t="shared" si="1"/>
        <v>0</v>
      </c>
      <c r="N14" s="304">
        <f t="shared" si="2"/>
        <v>0</v>
      </c>
    </row>
    <row r="15" spans="1:14" ht="24" customHeight="1">
      <c r="A15" s="251"/>
      <c r="B15" s="305"/>
      <c r="C15" s="272"/>
      <c r="D15" s="272"/>
      <c r="E15" s="309"/>
      <c r="F15" s="310"/>
      <c r="G15" s="282"/>
      <c r="H15" s="286"/>
      <c r="I15" s="243"/>
      <c r="J15" s="244"/>
      <c r="K15" s="297"/>
      <c r="L15" s="245">
        <f t="shared" si="0"/>
        <v>0</v>
      </c>
      <c r="M15" s="244">
        <f t="shared" si="1"/>
        <v>0</v>
      </c>
      <c r="N15" s="304">
        <f t="shared" si="2"/>
        <v>0</v>
      </c>
    </row>
    <row r="16" spans="1:14" ht="24" customHeight="1">
      <c r="A16" s="251"/>
      <c r="B16" s="305"/>
      <c r="C16" s="272"/>
      <c r="D16" s="272"/>
      <c r="E16" s="309"/>
      <c r="F16" s="310"/>
      <c r="G16" s="282"/>
      <c r="H16" s="286"/>
      <c r="I16" s="243"/>
      <c r="J16" s="244"/>
      <c r="K16" s="297"/>
      <c r="L16" s="245">
        <f t="shared" si="0"/>
        <v>0</v>
      </c>
      <c r="M16" s="244">
        <f t="shared" si="1"/>
        <v>0</v>
      </c>
      <c r="N16" s="304">
        <f t="shared" si="2"/>
        <v>0</v>
      </c>
    </row>
    <row r="17" spans="1:14" ht="24" customHeight="1">
      <c r="A17" s="251"/>
      <c r="B17" s="305"/>
      <c r="C17" s="272"/>
      <c r="D17" s="272"/>
      <c r="E17" s="309"/>
      <c r="F17" s="310"/>
      <c r="G17" s="282"/>
      <c r="H17" s="286"/>
      <c r="I17" s="243"/>
      <c r="J17" s="244"/>
      <c r="K17" s="297"/>
      <c r="L17" s="245">
        <f t="shared" si="0"/>
        <v>0</v>
      </c>
      <c r="M17" s="244">
        <f t="shared" si="1"/>
        <v>0</v>
      </c>
      <c r="N17" s="304">
        <f t="shared" si="2"/>
        <v>0</v>
      </c>
    </row>
    <row r="18" spans="1:14" ht="24" customHeight="1">
      <c r="A18" s="251"/>
      <c r="B18" s="305"/>
      <c r="C18" s="272"/>
      <c r="D18" s="272"/>
      <c r="E18" s="309"/>
      <c r="F18" s="310"/>
      <c r="G18" s="282"/>
      <c r="H18" s="286"/>
      <c r="I18" s="243"/>
      <c r="J18" s="244"/>
      <c r="K18" s="297"/>
      <c r="L18" s="245">
        <f t="shared" si="0"/>
        <v>0</v>
      </c>
      <c r="M18" s="244">
        <f t="shared" si="1"/>
        <v>0</v>
      </c>
      <c r="N18" s="304">
        <f t="shared" si="2"/>
        <v>0</v>
      </c>
    </row>
    <row r="19" spans="1:14" ht="24" customHeight="1">
      <c r="A19" s="251"/>
      <c r="B19" s="305"/>
      <c r="C19" s="272"/>
      <c r="D19" s="272"/>
      <c r="E19" s="309"/>
      <c r="F19" s="310"/>
      <c r="G19" s="282"/>
      <c r="H19" s="286"/>
      <c r="I19" s="243"/>
      <c r="J19" s="244"/>
      <c r="K19" s="297"/>
      <c r="L19" s="245">
        <f t="shared" si="0"/>
        <v>0</v>
      </c>
      <c r="M19" s="244">
        <f t="shared" si="1"/>
        <v>0</v>
      </c>
      <c r="N19" s="304">
        <f t="shared" si="2"/>
        <v>0</v>
      </c>
    </row>
    <row r="20" spans="1:14" ht="24" customHeight="1">
      <c r="A20" s="251"/>
      <c r="B20" s="305"/>
      <c r="C20" s="272"/>
      <c r="D20" s="272"/>
      <c r="E20" s="309"/>
      <c r="F20" s="310"/>
      <c r="G20" s="282"/>
      <c r="H20" s="286"/>
      <c r="I20" s="243"/>
      <c r="J20" s="244"/>
      <c r="K20" s="297"/>
      <c r="L20" s="245">
        <f t="shared" si="0"/>
        <v>0</v>
      </c>
      <c r="M20" s="244">
        <f t="shared" si="1"/>
        <v>0</v>
      </c>
      <c r="N20" s="304">
        <f t="shared" si="2"/>
        <v>0</v>
      </c>
    </row>
    <row r="21" spans="1:14" ht="24" customHeight="1">
      <c r="A21" s="251"/>
      <c r="B21" s="305"/>
      <c r="C21" s="272"/>
      <c r="D21" s="272"/>
      <c r="E21" s="309"/>
      <c r="F21" s="310"/>
      <c r="G21" s="282"/>
      <c r="H21" s="286"/>
      <c r="I21" s="243"/>
      <c r="J21" s="244"/>
      <c r="K21" s="297"/>
      <c r="L21" s="245">
        <f t="shared" si="0"/>
        <v>0</v>
      </c>
      <c r="M21" s="244">
        <f t="shared" si="1"/>
        <v>0</v>
      </c>
      <c r="N21" s="304">
        <f t="shared" si="2"/>
        <v>0</v>
      </c>
    </row>
    <row r="22" spans="1:14" ht="24" customHeight="1">
      <c r="A22" s="251"/>
      <c r="B22" s="305"/>
      <c r="C22" s="272"/>
      <c r="D22" s="272"/>
      <c r="E22" s="309"/>
      <c r="F22" s="310"/>
      <c r="G22" s="282"/>
      <c r="H22" s="286"/>
      <c r="I22" s="243"/>
      <c r="J22" s="244"/>
      <c r="K22" s="297"/>
      <c r="L22" s="245">
        <f t="shared" si="0"/>
        <v>0</v>
      </c>
      <c r="M22" s="244">
        <f t="shared" si="1"/>
        <v>0</v>
      </c>
      <c r="N22" s="304">
        <f t="shared" si="2"/>
        <v>0</v>
      </c>
    </row>
    <row r="23" spans="1:14" ht="24" customHeight="1">
      <c r="A23" s="251"/>
      <c r="B23" s="305"/>
      <c r="C23" s="272"/>
      <c r="D23" s="272"/>
      <c r="E23" s="309"/>
      <c r="F23" s="310"/>
      <c r="G23" s="282"/>
      <c r="H23" s="286"/>
      <c r="I23" s="243"/>
      <c r="J23" s="244"/>
      <c r="K23" s="297"/>
      <c r="L23" s="245">
        <f t="shared" si="0"/>
        <v>0</v>
      </c>
      <c r="M23" s="244">
        <f t="shared" si="1"/>
        <v>0</v>
      </c>
      <c r="N23" s="304">
        <f t="shared" si="2"/>
        <v>0</v>
      </c>
    </row>
    <row r="24" spans="1:14" ht="24" customHeight="1">
      <c r="A24" s="251"/>
      <c r="B24" s="305"/>
      <c r="C24" s="272"/>
      <c r="D24" s="272"/>
      <c r="E24" s="309"/>
      <c r="F24" s="310"/>
      <c r="G24" s="282"/>
      <c r="H24" s="286"/>
      <c r="I24" s="243"/>
      <c r="J24" s="244"/>
      <c r="K24" s="297"/>
      <c r="L24" s="245">
        <f t="shared" si="0"/>
        <v>0</v>
      </c>
      <c r="M24" s="244">
        <f t="shared" si="1"/>
        <v>0</v>
      </c>
      <c r="N24" s="304">
        <f t="shared" si="2"/>
        <v>0</v>
      </c>
    </row>
    <row r="25" spans="1:14" ht="24" customHeight="1">
      <c r="A25" s="251"/>
      <c r="B25" s="305"/>
      <c r="C25" s="272"/>
      <c r="D25" s="272"/>
      <c r="E25" s="309"/>
      <c r="F25" s="310"/>
      <c r="G25" s="282"/>
      <c r="H25" s="286"/>
      <c r="I25" s="243"/>
      <c r="J25" s="244"/>
      <c r="K25" s="297"/>
      <c r="L25" s="245">
        <f t="shared" si="0"/>
        <v>0</v>
      </c>
      <c r="M25" s="244">
        <f t="shared" si="1"/>
        <v>0</v>
      </c>
      <c r="N25" s="304">
        <f t="shared" si="2"/>
        <v>0</v>
      </c>
    </row>
    <row r="26" spans="1:14" ht="24" customHeight="1">
      <c r="A26" s="251"/>
      <c r="B26" s="306"/>
      <c r="C26" s="273"/>
      <c r="D26" s="273"/>
      <c r="E26" s="309"/>
      <c r="F26" s="310"/>
      <c r="G26" s="282"/>
      <c r="H26" s="287"/>
      <c r="I26" s="246"/>
      <c r="J26" s="247"/>
      <c r="K26" s="299"/>
      <c r="L26" s="245">
        <f t="shared" si="0"/>
        <v>0</v>
      </c>
      <c r="M26" s="244">
        <f t="shared" si="1"/>
        <v>0</v>
      </c>
      <c r="N26" s="304">
        <f t="shared" si="2"/>
        <v>0</v>
      </c>
    </row>
    <row r="27" spans="1:14" ht="24" customHeight="1">
      <c r="A27" s="251"/>
      <c r="B27" s="305"/>
      <c r="C27" s="272"/>
      <c r="D27" s="272"/>
      <c r="E27" s="309"/>
      <c r="F27" s="310"/>
      <c r="G27" s="282"/>
      <c r="H27" s="286"/>
      <c r="I27" s="243"/>
      <c r="J27" s="244"/>
      <c r="K27" s="297"/>
      <c r="L27" s="245">
        <f t="shared" si="0"/>
        <v>0</v>
      </c>
      <c r="M27" s="244">
        <f t="shared" si="1"/>
        <v>0</v>
      </c>
      <c r="N27" s="304">
        <f t="shared" si="2"/>
        <v>0</v>
      </c>
    </row>
    <row r="28" spans="1:14" ht="24" customHeight="1">
      <c r="A28" s="251"/>
      <c r="B28" s="305"/>
      <c r="C28" s="272"/>
      <c r="D28" s="272"/>
      <c r="E28" s="309"/>
      <c r="F28" s="310"/>
      <c r="G28" s="282"/>
      <c r="H28" s="286"/>
      <c r="I28" s="243"/>
      <c r="J28" s="244"/>
      <c r="K28" s="297"/>
      <c r="L28" s="245">
        <f t="shared" si="0"/>
        <v>0</v>
      </c>
      <c r="M28" s="244">
        <f t="shared" si="1"/>
        <v>0</v>
      </c>
      <c r="N28" s="304">
        <f t="shared" si="2"/>
        <v>0</v>
      </c>
    </row>
    <row r="29" spans="1:14" ht="24" customHeight="1">
      <c r="A29" s="251"/>
      <c r="B29" s="305"/>
      <c r="C29" s="272"/>
      <c r="D29" s="272"/>
      <c r="E29" s="309"/>
      <c r="F29" s="310"/>
      <c r="G29" s="282"/>
      <c r="H29" s="286"/>
      <c r="I29" s="243"/>
      <c r="J29" s="244"/>
      <c r="K29" s="297"/>
      <c r="L29" s="245">
        <f t="shared" si="0"/>
        <v>0</v>
      </c>
      <c r="M29" s="244">
        <f t="shared" si="1"/>
        <v>0</v>
      </c>
      <c r="N29" s="304">
        <f t="shared" si="2"/>
        <v>0</v>
      </c>
    </row>
    <row r="30" spans="1:14" ht="24" customHeight="1">
      <c r="A30" s="251"/>
      <c r="B30" s="305"/>
      <c r="C30" s="272"/>
      <c r="D30" s="272"/>
      <c r="E30" s="309"/>
      <c r="F30" s="310"/>
      <c r="G30" s="282"/>
      <c r="H30" s="286"/>
      <c r="I30" s="243"/>
      <c r="J30" s="244"/>
      <c r="K30" s="297"/>
      <c r="L30" s="245">
        <f t="shared" si="0"/>
        <v>0</v>
      </c>
      <c r="M30" s="244">
        <f t="shared" si="1"/>
        <v>0</v>
      </c>
      <c r="N30" s="304">
        <f t="shared" si="2"/>
        <v>0</v>
      </c>
    </row>
    <row r="31" spans="1:14" ht="24" customHeight="1">
      <c r="A31" s="251"/>
      <c r="B31" s="305"/>
      <c r="C31" s="272"/>
      <c r="D31" s="272"/>
      <c r="E31" s="309"/>
      <c r="F31" s="310"/>
      <c r="G31" s="282"/>
      <c r="H31" s="286"/>
      <c r="I31" s="243"/>
      <c r="J31" s="244"/>
      <c r="K31" s="297"/>
      <c r="L31" s="245">
        <f t="shared" si="0"/>
        <v>0</v>
      </c>
      <c r="M31" s="244">
        <f t="shared" si="1"/>
        <v>0</v>
      </c>
      <c r="N31" s="304">
        <f t="shared" si="2"/>
        <v>0</v>
      </c>
    </row>
    <row r="32" spans="1:14" ht="24" customHeight="1">
      <c r="A32" s="251"/>
      <c r="B32" s="305"/>
      <c r="C32" s="272"/>
      <c r="D32" s="272"/>
      <c r="E32" s="309"/>
      <c r="F32" s="310"/>
      <c r="G32" s="282"/>
      <c r="H32" s="286"/>
      <c r="I32" s="243"/>
      <c r="J32" s="244"/>
      <c r="K32" s="297"/>
      <c r="L32" s="245">
        <f t="shared" si="0"/>
        <v>0</v>
      </c>
      <c r="M32" s="244">
        <f t="shared" si="1"/>
        <v>0</v>
      </c>
      <c r="N32" s="304">
        <f t="shared" si="2"/>
        <v>0</v>
      </c>
    </row>
    <row r="33" spans="1:14" ht="24" customHeight="1">
      <c r="A33" s="251"/>
      <c r="B33" s="305"/>
      <c r="C33" s="272"/>
      <c r="D33" s="272"/>
      <c r="E33" s="309"/>
      <c r="F33" s="310"/>
      <c r="G33" s="282"/>
      <c r="H33" s="286"/>
      <c r="I33" s="243"/>
      <c r="J33" s="244"/>
      <c r="K33" s="297"/>
      <c r="L33" s="245">
        <f t="shared" si="0"/>
        <v>0</v>
      </c>
      <c r="M33" s="244">
        <f t="shared" si="1"/>
        <v>0</v>
      </c>
      <c r="N33" s="304">
        <f t="shared" si="2"/>
        <v>0</v>
      </c>
    </row>
    <row r="34" spans="1:14" ht="24" customHeight="1">
      <c r="A34" s="251"/>
      <c r="B34" s="305"/>
      <c r="C34" s="272"/>
      <c r="D34" s="272"/>
      <c r="E34" s="309"/>
      <c r="F34" s="310"/>
      <c r="G34" s="282"/>
      <c r="H34" s="286"/>
      <c r="I34" s="243"/>
      <c r="J34" s="244"/>
      <c r="K34" s="297"/>
      <c r="L34" s="245">
        <f t="shared" si="0"/>
        <v>0</v>
      </c>
      <c r="M34" s="244">
        <f t="shared" si="1"/>
        <v>0</v>
      </c>
      <c r="N34" s="304">
        <f t="shared" si="2"/>
        <v>0</v>
      </c>
    </row>
    <row r="35" spans="1:14" ht="24" customHeight="1">
      <c r="A35" s="251"/>
      <c r="B35" s="305"/>
      <c r="C35" s="272"/>
      <c r="D35" s="272"/>
      <c r="E35" s="309"/>
      <c r="F35" s="310"/>
      <c r="G35" s="282"/>
      <c r="H35" s="286"/>
      <c r="I35" s="243"/>
      <c r="J35" s="244"/>
      <c r="K35" s="297"/>
      <c r="L35" s="245">
        <f t="shared" si="0"/>
        <v>0</v>
      </c>
      <c r="M35" s="244">
        <f t="shared" si="1"/>
        <v>0</v>
      </c>
      <c r="N35" s="304">
        <f t="shared" si="2"/>
        <v>0</v>
      </c>
    </row>
    <row r="36" spans="1:14" ht="24" customHeight="1">
      <c r="A36" s="251"/>
      <c r="B36" s="305"/>
      <c r="C36" s="272"/>
      <c r="D36" s="272"/>
      <c r="E36" s="309"/>
      <c r="F36" s="310"/>
      <c r="G36" s="282"/>
      <c r="H36" s="286"/>
      <c r="I36" s="243"/>
      <c r="J36" s="244"/>
      <c r="K36" s="297"/>
      <c r="L36" s="245">
        <f t="shared" si="0"/>
        <v>0</v>
      </c>
      <c r="M36" s="244">
        <f t="shared" si="1"/>
        <v>0</v>
      </c>
      <c r="N36" s="304">
        <f t="shared" si="2"/>
        <v>0</v>
      </c>
    </row>
    <row r="37" spans="1:14" ht="24" customHeight="1">
      <c r="A37" s="251"/>
      <c r="B37" s="305"/>
      <c r="C37" s="272"/>
      <c r="D37" s="272"/>
      <c r="E37" s="309"/>
      <c r="F37" s="310"/>
      <c r="G37" s="282"/>
      <c r="H37" s="286"/>
      <c r="I37" s="243"/>
      <c r="J37" s="244"/>
      <c r="K37" s="297"/>
      <c r="L37" s="245">
        <f t="shared" si="0"/>
        <v>0</v>
      </c>
      <c r="M37" s="244">
        <f t="shared" si="1"/>
        <v>0</v>
      </c>
      <c r="N37" s="304">
        <f t="shared" si="2"/>
        <v>0</v>
      </c>
    </row>
    <row r="38" spans="1:14" ht="24" customHeight="1">
      <c r="A38" s="251"/>
      <c r="B38" s="305"/>
      <c r="C38" s="272"/>
      <c r="D38" s="272"/>
      <c r="E38" s="309"/>
      <c r="F38" s="310"/>
      <c r="G38" s="282"/>
      <c r="H38" s="286"/>
      <c r="I38" s="243"/>
      <c r="J38" s="244"/>
      <c r="K38" s="297"/>
      <c r="L38" s="245">
        <f t="shared" si="0"/>
        <v>0</v>
      </c>
      <c r="M38" s="244">
        <f t="shared" si="1"/>
        <v>0</v>
      </c>
      <c r="N38" s="304">
        <f t="shared" si="2"/>
        <v>0</v>
      </c>
    </row>
    <row r="39" spans="1:14" ht="24" customHeight="1">
      <c r="A39" s="251"/>
      <c r="B39" s="305"/>
      <c r="C39" s="272"/>
      <c r="D39" s="272"/>
      <c r="E39" s="309"/>
      <c r="F39" s="310"/>
      <c r="G39" s="282"/>
      <c r="H39" s="286"/>
      <c r="I39" s="243"/>
      <c r="J39" s="244"/>
      <c r="K39" s="297"/>
      <c r="L39" s="245">
        <f t="shared" ref="L39:L70" si="3">J39-K39</f>
        <v>0</v>
      </c>
      <c r="M39" s="244">
        <f t="shared" ref="M39:M70" si="4">I39-J39</f>
        <v>0</v>
      </c>
      <c r="N39" s="304">
        <f t="shared" si="2"/>
        <v>0</v>
      </c>
    </row>
    <row r="40" spans="1:14" ht="24" customHeight="1">
      <c r="A40" s="251"/>
      <c r="B40" s="305"/>
      <c r="C40" s="272"/>
      <c r="D40" s="272"/>
      <c r="E40" s="309"/>
      <c r="F40" s="310"/>
      <c r="G40" s="282"/>
      <c r="H40" s="286"/>
      <c r="I40" s="243"/>
      <c r="J40" s="244"/>
      <c r="K40" s="297"/>
      <c r="L40" s="245">
        <f t="shared" si="3"/>
        <v>0</v>
      </c>
      <c r="M40" s="244">
        <f t="shared" si="4"/>
        <v>0</v>
      </c>
      <c r="N40" s="304">
        <f t="shared" ref="N40:N71" si="5">N39+H40-I40</f>
        <v>0</v>
      </c>
    </row>
    <row r="41" spans="1:14" ht="24" customHeight="1">
      <c r="A41" s="251"/>
      <c r="B41" s="305"/>
      <c r="C41" s="272"/>
      <c r="D41" s="272"/>
      <c r="E41" s="309"/>
      <c r="F41" s="310"/>
      <c r="G41" s="282"/>
      <c r="H41" s="286"/>
      <c r="I41" s="243"/>
      <c r="J41" s="244"/>
      <c r="K41" s="297"/>
      <c r="L41" s="245">
        <f t="shared" si="3"/>
        <v>0</v>
      </c>
      <c r="M41" s="244">
        <f t="shared" si="4"/>
        <v>0</v>
      </c>
      <c r="N41" s="304">
        <f t="shared" si="5"/>
        <v>0</v>
      </c>
    </row>
    <row r="42" spans="1:14" ht="24" customHeight="1">
      <c r="A42" s="251"/>
      <c r="B42" s="305"/>
      <c r="C42" s="272"/>
      <c r="D42" s="272"/>
      <c r="E42" s="309"/>
      <c r="F42" s="310"/>
      <c r="G42" s="282"/>
      <c r="H42" s="286"/>
      <c r="I42" s="243"/>
      <c r="J42" s="244"/>
      <c r="K42" s="297"/>
      <c r="L42" s="245">
        <f t="shared" si="3"/>
        <v>0</v>
      </c>
      <c r="M42" s="244">
        <f t="shared" si="4"/>
        <v>0</v>
      </c>
      <c r="N42" s="304">
        <f t="shared" si="5"/>
        <v>0</v>
      </c>
    </row>
    <row r="43" spans="1:14" ht="24" customHeight="1">
      <c r="A43" s="251"/>
      <c r="B43" s="305"/>
      <c r="C43" s="272"/>
      <c r="D43" s="272"/>
      <c r="E43" s="309"/>
      <c r="F43" s="310"/>
      <c r="G43" s="282"/>
      <c r="H43" s="286"/>
      <c r="I43" s="243"/>
      <c r="J43" s="244"/>
      <c r="K43" s="297"/>
      <c r="L43" s="245">
        <f t="shared" si="3"/>
        <v>0</v>
      </c>
      <c r="M43" s="244">
        <f t="shared" si="4"/>
        <v>0</v>
      </c>
      <c r="N43" s="304">
        <f t="shared" si="5"/>
        <v>0</v>
      </c>
    </row>
    <row r="44" spans="1:14" ht="24" customHeight="1">
      <c r="A44" s="251"/>
      <c r="B44" s="305"/>
      <c r="C44" s="272"/>
      <c r="D44" s="272"/>
      <c r="E44" s="309"/>
      <c r="F44" s="310"/>
      <c r="G44" s="282"/>
      <c r="H44" s="286"/>
      <c r="I44" s="243"/>
      <c r="J44" s="244"/>
      <c r="K44" s="297"/>
      <c r="L44" s="245">
        <f t="shared" si="3"/>
        <v>0</v>
      </c>
      <c r="M44" s="244">
        <f t="shared" si="4"/>
        <v>0</v>
      </c>
      <c r="N44" s="304">
        <f t="shared" si="5"/>
        <v>0</v>
      </c>
    </row>
    <row r="45" spans="1:14" ht="24" customHeight="1">
      <c r="A45" s="251"/>
      <c r="B45" s="305"/>
      <c r="C45" s="272"/>
      <c r="D45" s="272"/>
      <c r="E45" s="309"/>
      <c r="F45" s="310"/>
      <c r="G45" s="282"/>
      <c r="H45" s="286"/>
      <c r="I45" s="243"/>
      <c r="J45" s="244"/>
      <c r="K45" s="297"/>
      <c r="L45" s="245">
        <f t="shared" si="3"/>
        <v>0</v>
      </c>
      <c r="M45" s="244">
        <f t="shared" si="4"/>
        <v>0</v>
      </c>
      <c r="N45" s="304">
        <f t="shared" si="5"/>
        <v>0</v>
      </c>
    </row>
    <row r="46" spans="1:14" ht="24" customHeight="1">
      <c r="A46" s="251"/>
      <c r="B46" s="305"/>
      <c r="C46" s="272"/>
      <c r="D46" s="272"/>
      <c r="E46" s="309"/>
      <c r="F46" s="310"/>
      <c r="G46" s="282"/>
      <c r="H46" s="286"/>
      <c r="I46" s="243"/>
      <c r="J46" s="244"/>
      <c r="K46" s="297"/>
      <c r="L46" s="245">
        <f t="shared" si="3"/>
        <v>0</v>
      </c>
      <c r="M46" s="244">
        <f t="shared" si="4"/>
        <v>0</v>
      </c>
      <c r="N46" s="304">
        <f t="shared" si="5"/>
        <v>0</v>
      </c>
    </row>
    <row r="47" spans="1:14" ht="24" customHeight="1">
      <c r="A47" s="251"/>
      <c r="B47" s="305"/>
      <c r="C47" s="272"/>
      <c r="D47" s="272"/>
      <c r="E47" s="309"/>
      <c r="F47" s="310"/>
      <c r="G47" s="282"/>
      <c r="H47" s="286"/>
      <c r="I47" s="243"/>
      <c r="J47" s="244"/>
      <c r="K47" s="297"/>
      <c r="L47" s="245">
        <f t="shared" si="3"/>
        <v>0</v>
      </c>
      <c r="M47" s="244">
        <f t="shared" si="4"/>
        <v>0</v>
      </c>
      <c r="N47" s="304">
        <f t="shared" si="5"/>
        <v>0</v>
      </c>
    </row>
    <row r="48" spans="1:14" ht="24" customHeight="1">
      <c r="A48" s="251"/>
      <c r="B48" s="305"/>
      <c r="C48" s="272"/>
      <c r="D48" s="272"/>
      <c r="E48" s="309"/>
      <c r="F48" s="310"/>
      <c r="G48" s="282"/>
      <c r="H48" s="286"/>
      <c r="I48" s="243"/>
      <c r="J48" s="244"/>
      <c r="K48" s="297"/>
      <c r="L48" s="245">
        <f t="shared" si="3"/>
        <v>0</v>
      </c>
      <c r="M48" s="244">
        <f t="shared" si="4"/>
        <v>0</v>
      </c>
      <c r="N48" s="304">
        <f t="shared" si="5"/>
        <v>0</v>
      </c>
    </row>
    <row r="49" spans="1:14" ht="24" customHeight="1">
      <c r="A49" s="251"/>
      <c r="B49" s="305"/>
      <c r="C49" s="272"/>
      <c r="D49" s="272"/>
      <c r="E49" s="309"/>
      <c r="F49" s="310"/>
      <c r="G49" s="282"/>
      <c r="H49" s="286"/>
      <c r="I49" s="243"/>
      <c r="J49" s="244"/>
      <c r="K49" s="297"/>
      <c r="L49" s="245">
        <f t="shared" si="3"/>
        <v>0</v>
      </c>
      <c r="M49" s="244">
        <f t="shared" si="4"/>
        <v>0</v>
      </c>
      <c r="N49" s="304">
        <f t="shared" si="5"/>
        <v>0</v>
      </c>
    </row>
    <row r="50" spans="1:14" ht="24" customHeight="1">
      <c r="A50" s="251"/>
      <c r="B50" s="305"/>
      <c r="C50" s="272"/>
      <c r="D50" s="272"/>
      <c r="E50" s="309"/>
      <c r="F50" s="310"/>
      <c r="G50" s="282"/>
      <c r="H50" s="286"/>
      <c r="I50" s="243"/>
      <c r="J50" s="244"/>
      <c r="K50" s="297"/>
      <c r="L50" s="245">
        <f t="shared" si="3"/>
        <v>0</v>
      </c>
      <c r="M50" s="244">
        <f t="shared" si="4"/>
        <v>0</v>
      </c>
      <c r="N50" s="304">
        <f t="shared" si="5"/>
        <v>0</v>
      </c>
    </row>
    <row r="51" spans="1:14" ht="24" customHeight="1">
      <c r="A51" s="251"/>
      <c r="B51" s="305"/>
      <c r="C51" s="272"/>
      <c r="D51" s="272"/>
      <c r="E51" s="309"/>
      <c r="F51" s="310"/>
      <c r="G51" s="282"/>
      <c r="H51" s="286"/>
      <c r="I51" s="243"/>
      <c r="J51" s="244"/>
      <c r="K51" s="297"/>
      <c r="L51" s="245">
        <f t="shared" si="3"/>
        <v>0</v>
      </c>
      <c r="M51" s="244">
        <f t="shared" si="4"/>
        <v>0</v>
      </c>
      <c r="N51" s="304">
        <f t="shared" si="5"/>
        <v>0</v>
      </c>
    </row>
    <row r="52" spans="1:14" ht="24" customHeight="1">
      <c r="A52" s="251"/>
      <c r="B52" s="305"/>
      <c r="C52" s="272"/>
      <c r="D52" s="272"/>
      <c r="E52" s="309"/>
      <c r="F52" s="310"/>
      <c r="G52" s="282"/>
      <c r="H52" s="286"/>
      <c r="I52" s="243"/>
      <c r="J52" s="244"/>
      <c r="K52" s="297"/>
      <c r="L52" s="245">
        <f t="shared" si="3"/>
        <v>0</v>
      </c>
      <c r="M52" s="244">
        <f t="shared" si="4"/>
        <v>0</v>
      </c>
      <c r="N52" s="304">
        <f t="shared" si="5"/>
        <v>0</v>
      </c>
    </row>
    <row r="53" spans="1:14" ht="24" customHeight="1">
      <c r="A53" s="251"/>
      <c r="B53" s="305"/>
      <c r="C53" s="272"/>
      <c r="D53" s="272"/>
      <c r="E53" s="309"/>
      <c r="F53" s="310"/>
      <c r="G53" s="282"/>
      <c r="H53" s="286"/>
      <c r="I53" s="243"/>
      <c r="J53" s="244"/>
      <c r="K53" s="297"/>
      <c r="L53" s="245">
        <f t="shared" si="3"/>
        <v>0</v>
      </c>
      <c r="M53" s="244">
        <f t="shared" si="4"/>
        <v>0</v>
      </c>
      <c r="N53" s="304">
        <f t="shared" si="5"/>
        <v>0</v>
      </c>
    </row>
    <row r="54" spans="1:14" ht="24" customHeight="1">
      <c r="A54" s="251"/>
      <c r="B54" s="305"/>
      <c r="C54" s="272"/>
      <c r="D54" s="272"/>
      <c r="E54" s="309"/>
      <c r="F54" s="310"/>
      <c r="G54" s="282"/>
      <c r="H54" s="286"/>
      <c r="I54" s="243"/>
      <c r="J54" s="244"/>
      <c r="K54" s="297"/>
      <c r="L54" s="245">
        <f t="shared" si="3"/>
        <v>0</v>
      </c>
      <c r="M54" s="244">
        <f t="shared" si="4"/>
        <v>0</v>
      </c>
      <c r="N54" s="304">
        <f t="shared" si="5"/>
        <v>0</v>
      </c>
    </row>
    <row r="55" spans="1:14" ht="24" customHeight="1">
      <c r="A55" s="251"/>
      <c r="B55" s="305"/>
      <c r="C55" s="272"/>
      <c r="D55" s="272"/>
      <c r="E55" s="309"/>
      <c r="F55" s="310"/>
      <c r="G55" s="282"/>
      <c r="H55" s="286"/>
      <c r="I55" s="243"/>
      <c r="J55" s="244"/>
      <c r="K55" s="297"/>
      <c r="L55" s="245">
        <f t="shared" si="3"/>
        <v>0</v>
      </c>
      <c r="M55" s="244">
        <f t="shared" si="4"/>
        <v>0</v>
      </c>
      <c r="N55" s="304">
        <f t="shared" si="5"/>
        <v>0</v>
      </c>
    </row>
    <row r="56" spans="1:14" ht="24" customHeight="1">
      <c r="A56" s="251"/>
      <c r="B56" s="305"/>
      <c r="C56" s="272"/>
      <c r="D56" s="272"/>
      <c r="E56" s="309"/>
      <c r="F56" s="310"/>
      <c r="G56" s="282"/>
      <c r="H56" s="286"/>
      <c r="I56" s="243"/>
      <c r="J56" s="244"/>
      <c r="K56" s="297"/>
      <c r="L56" s="245">
        <f t="shared" si="3"/>
        <v>0</v>
      </c>
      <c r="M56" s="244">
        <f t="shared" si="4"/>
        <v>0</v>
      </c>
      <c r="N56" s="304">
        <f t="shared" si="5"/>
        <v>0</v>
      </c>
    </row>
    <row r="57" spans="1:14" ht="24" customHeight="1">
      <c r="A57" s="251"/>
      <c r="B57" s="305"/>
      <c r="C57" s="272"/>
      <c r="D57" s="272"/>
      <c r="E57" s="309"/>
      <c r="F57" s="310"/>
      <c r="G57" s="282"/>
      <c r="H57" s="286"/>
      <c r="I57" s="243"/>
      <c r="J57" s="244"/>
      <c r="K57" s="297"/>
      <c r="L57" s="245">
        <f t="shared" si="3"/>
        <v>0</v>
      </c>
      <c r="M57" s="244">
        <f t="shared" si="4"/>
        <v>0</v>
      </c>
      <c r="N57" s="304">
        <f t="shared" si="5"/>
        <v>0</v>
      </c>
    </row>
    <row r="58" spans="1:14" ht="24" customHeight="1">
      <c r="A58" s="251"/>
      <c r="B58" s="305"/>
      <c r="C58" s="272"/>
      <c r="D58" s="272"/>
      <c r="E58" s="309"/>
      <c r="F58" s="310"/>
      <c r="G58" s="282"/>
      <c r="H58" s="286"/>
      <c r="I58" s="243"/>
      <c r="J58" s="244"/>
      <c r="K58" s="297"/>
      <c r="L58" s="245">
        <f t="shared" si="3"/>
        <v>0</v>
      </c>
      <c r="M58" s="244">
        <f t="shared" si="4"/>
        <v>0</v>
      </c>
      <c r="N58" s="304">
        <f t="shared" si="5"/>
        <v>0</v>
      </c>
    </row>
    <row r="59" spans="1:14" ht="24" customHeight="1">
      <c r="A59" s="251"/>
      <c r="B59" s="305"/>
      <c r="C59" s="272"/>
      <c r="D59" s="272"/>
      <c r="E59" s="309"/>
      <c r="F59" s="310"/>
      <c r="G59" s="282"/>
      <c r="H59" s="286"/>
      <c r="I59" s="243"/>
      <c r="J59" s="244"/>
      <c r="K59" s="297"/>
      <c r="L59" s="245">
        <f t="shared" si="3"/>
        <v>0</v>
      </c>
      <c r="M59" s="244">
        <f t="shared" si="4"/>
        <v>0</v>
      </c>
      <c r="N59" s="304">
        <f t="shared" si="5"/>
        <v>0</v>
      </c>
    </row>
    <row r="60" spans="1:14" ht="24" customHeight="1">
      <c r="A60" s="251"/>
      <c r="B60" s="305"/>
      <c r="C60" s="272"/>
      <c r="D60" s="272"/>
      <c r="E60" s="309"/>
      <c r="F60" s="310"/>
      <c r="G60" s="282"/>
      <c r="H60" s="286"/>
      <c r="I60" s="243"/>
      <c r="J60" s="244"/>
      <c r="K60" s="297"/>
      <c r="L60" s="245">
        <f t="shared" si="3"/>
        <v>0</v>
      </c>
      <c r="M60" s="244">
        <f t="shared" si="4"/>
        <v>0</v>
      </c>
      <c r="N60" s="304">
        <f t="shared" si="5"/>
        <v>0</v>
      </c>
    </row>
    <row r="61" spans="1:14" ht="24" customHeight="1">
      <c r="A61" s="251"/>
      <c r="B61" s="305"/>
      <c r="C61" s="272"/>
      <c r="D61" s="272"/>
      <c r="E61" s="309"/>
      <c r="F61" s="310"/>
      <c r="G61" s="282"/>
      <c r="H61" s="286"/>
      <c r="I61" s="243"/>
      <c r="J61" s="244"/>
      <c r="K61" s="297"/>
      <c r="L61" s="245">
        <f t="shared" si="3"/>
        <v>0</v>
      </c>
      <c r="M61" s="244">
        <f t="shared" si="4"/>
        <v>0</v>
      </c>
      <c r="N61" s="304">
        <f t="shared" si="5"/>
        <v>0</v>
      </c>
    </row>
    <row r="62" spans="1:14" ht="24" customHeight="1">
      <c r="A62" s="251"/>
      <c r="B62" s="305"/>
      <c r="C62" s="272"/>
      <c r="D62" s="272"/>
      <c r="E62" s="309"/>
      <c r="F62" s="310"/>
      <c r="G62" s="282"/>
      <c r="H62" s="286"/>
      <c r="I62" s="243"/>
      <c r="J62" s="244"/>
      <c r="K62" s="297"/>
      <c r="L62" s="245">
        <f t="shared" si="3"/>
        <v>0</v>
      </c>
      <c r="M62" s="244">
        <f t="shared" si="4"/>
        <v>0</v>
      </c>
      <c r="N62" s="304">
        <f t="shared" si="5"/>
        <v>0</v>
      </c>
    </row>
    <row r="63" spans="1:14" ht="24" customHeight="1">
      <c r="A63" s="251"/>
      <c r="B63" s="305"/>
      <c r="C63" s="272"/>
      <c r="D63" s="272"/>
      <c r="E63" s="309"/>
      <c r="F63" s="310"/>
      <c r="G63" s="282"/>
      <c r="H63" s="286"/>
      <c r="I63" s="243"/>
      <c r="J63" s="244"/>
      <c r="K63" s="297"/>
      <c r="L63" s="245">
        <f t="shared" si="3"/>
        <v>0</v>
      </c>
      <c r="M63" s="244">
        <f t="shared" si="4"/>
        <v>0</v>
      </c>
      <c r="N63" s="304">
        <f t="shared" si="5"/>
        <v>0</v>
      </c>
    </row>
    <row r="64" spans="1:14" ht="24" customHeight="1">
      <c r="A64" s="251"/>
      <c r="B64" s="305"/>
      <c r="C64" s="272"/>
      <c r="D64" s="272"/>
      <c r="E64" s="309"/>
      <c r="F64" s="310"/>
      <c r="G64" s="282"/>
      <c r="H64" s="286"/>
      <c r="I64" s="243"/>
      <c r="J64" s="244"/>
      <c r="K64" s="297"/>
      <c r="L64" s="245">
        <f t="shared" si="3"/>
        <v>0</v>
      </c>
      <c r="M64" s="244">
        <f t="shared" si="4"/>
        <v>0</v>
      </c>
      <c r="N64" s="304">
        <f t="shared" si="5"/>
        <v>0</v>
      </c>
    </row>
    <row r="65" spans="1:14" ht="24" customHeight="1">
      <c r="A65" s="251"/>
      <c r="B65" s="305"/>
      <c r="C65" s="272"/>
      <c r="D65" s="272"/>
      <c r="E65" s="309"/>
      <c r="F65" s="310"/>
      <c r="G65" s="282"/>
      <c r="H65" s="286"/>
      <c r="I65" s="243"/>
      <c r="J65" s="244"/>
      <c r="K65" s="297"/>
      <c r="L65" s="245">
        <f t="shared" si="3"/>
        <v>0</v>
      </c>
      <c r="M65" s="244">
        <f t="shared" si="4"/>
        <v>0</v>
      </c>
      <c r="N65" s="304">
        <f t="shared" si="5"/>
        <v>0</v>
      </c>
    </row>
    <row r="66" spans="1:14" ht="24" customHeight="1">
      <c r="A66" s="251"/>
      <c r="B66" s="305"/>
      <c r="C66" s="272"/>
      <c r="D66" s="272"/>
      <c r="E66" s="309"/>
      <c r="F66" s="310"/>
      <c r="G66" s="282"/>
      <c r="H66" s="286"/>
      <c r="I66" s="243"/>
      <c r="J66" s="244"/>
      <c r="K66" s="297"/>
      <c r="L66" s="245">
        <f t="shared" si="3"/>
        <v>0</v>
      </c>
      <c r="M66" s="244">
        <f t="shared" si="4"/>
        <v>0</v>
      </c>
      <c r="N66" s="304">
        <f t="shared" si="5"/>
        <v>0</v>
      </c>
    </row>
    <row r="67" spans="1:14" ht="24" customHeight="1">
      <c r="A67" s="251"/>
      <c r="B67" s="305"/>
      <c r="C67" s="272"/>
      <c r="D67" s="272"/>
      <c r="E67" s="309"/>
      <c r="F67" s="310"/>
      <c r="G67" s="282"/>
      <c r="H67" s="286"/>
      <c r="I67" s="243"/>
      <c r="J67" s="244"/>
      <c r="K67" s="297"/>
      <c r="L67" s="245">
        <f t="shared" si="3"/>
        <v>0</v>
      </c>
      <c r="M67" s="244">
        <f t="shared" si="4"/>
        <v>0</v>
      </c>
      <c r="N67" s="304">
        <f t="shared" si="5"/>
        <v>0</v>
      </c>
    </row>
    <row r="68" spans="1:14" ht="24" customHeight="1">
      <c r="A68" s="251"/>
      <c r="B68" s="305"/>
      <c r="C68" s="272"/>
      <c r="D68" s="272"/>
      <c r="E68" s="309"/>
      <c r="F68" s="310"/>
      <c r="G68" s="282"/>
      <c r="H68" s="286"/>
      <c r="I68" s="243"/>
      <c r="J68" s="244"/>
      <c r="K68" s="297"/>
      <c r="L68" s="245">
        <f t="shared" si="3"/>
        <v>0</v>
      </c>
      <c r="M68" s="244">
        <f t="shared" si="4"/>
        <v>0</v>
      </c>
      <c r="N68" s="304">
        <f t="shared" si="5"/>
        <v>0</v>
      </c>
    </row>
    <row r="69" spans="1:14" ht="24" customHeight="1">
      <c r="A69" s="251"/>
      <c r="B69" s="305"/>
      <c r="C69" s="272"/>
      <c r="D69" s="272"/>
      <c r="E69" s="309"/>
      <c r="F69" s="310"/>
      <c r="G69" s="282"/>
      <c r="H69" s="286"/>
      <c r="I69" s="243"/>
      <c r="J69" s="244"/>
      <c r="K69" s="297"/>
      <c r="L69" s="245">
        <f t="shared" si="3"/>
        <v>0</v>
      </c>
      <c r="M69" s="244">
        <f t="shared" si="4"/>
        <v>0</v>
      </c>
      <c r="N69" s="304">
        <f t="shared" si="5"/>
        <v>0</v>
      </c>
    </row>
    <row r="70" spans="1:14" ht="24" customHeight="1">
      <c r="A70" s="251"/>
      <c r="B70" s="305"/>
      <c r="C70" s="272"/>
      <c r="D70" s="272"/>
      <c r="E70" s="309"/>
      <c r="F70" s="310"/>
      <c r="G70" s="282"/>
      <c r="H70" s="286"/>
      <c r="I70" s="243"/>
      <c r="J70" s="244"/>
      <c r="K70" s="297"/>
      <c r="L70" s="245">
        <f t="shared" si="3"/>
        <v>0</v>
      </c>
      <c r="M70" s="244">
        <f t="shared" si="4"/>
        <v>0</v>
      </c>
      <c r="N70" s="304">
        <f t="shared" si="5"/>
        <v>0</v>
      </c>
    </row>
    <row r="71" spans="1:14" ht="24" customHeight="1">
      <c r="A71" s="251"/>
      <c r="B71" s="305"/>
      <c r="C71" s="272"/>
      <c r="D71" s="272"/>
      <c r="E71" s="309"/>
      <c r="F71" s="310"/>
      <c r="G71" s="282"/>
      <c r="H71" s="286"/>
      <c r="I71" s="243"/>
      <c r="J71" s="244"/>
      <c r="K71" s="297"/>
      <c r="L71" s="245">
        <f t="shared" ref="L71:L99" si="6">J71-K71</f>
        <v>0</v>
      </c>
      <c r="M71" s="244">
        <f t="shared" ref="M71:M99" si="7">I71-J71</f>
        <v>0</v>
      </c>
      <c r="N71" s="304">
        <f t="shared" si="5"/>
        <v>0</v>
      </c>
    </row>
    <row r="72" spans="1:14" ht="24" customHeight="1">
      <c r="A72" s="251"/>
      <c r="B72" s="305"/>
      <c r="C72" s="272"/>
      <c r="D72" s="272"/>
      <c r="E72" s="309"/>
      <c r="F72" s="310"/>
      <c r="G72" s="282"/>
      <c r="H72" s="286"/>
      <c r="I72" s="243"/>
      <c r="J72" s="244"/>
      <c r="K72" s="297"/>
      <c r="L72" s="245">
        <f t="shared" si="6"/>
        <v>0</v>
      </c>
      <c r="M72" s="244">
        <f t="shared" si="7"/>
        <v>0</v>
      </c>
      <c r="N72" s="304">
        <f t="shared" ref="N72:N99" si="8">N71+H72-I72</f>
        <v>0</v>
      </c>
    </row>
    <row r="73" spans="1:14" ht="24" customHeight="1">
      <c r="A73" s="251"/>
      <c r="B73" s="305"/>
      <c r="C73" s="272"/>
      <c r="D73" s="272"/>
      <c r="E73" s="309"/>
      <c r="F73" s="310"/>
      <c r="G73" s="282"/>
      <c r="H73" s="286"/>
      <c r="I73" s="243"/>
      <c r="J73" s="244"/>
      <c r="K73" s="297"/>
      <c r="L73" s="245">
        <f t="shared" si="6"/>
        <v>0</v>
      </c>
      <c r="M73" s="244">
        <f t="shared" si="7"/>
        <v>0</v>
      </c>
      <c r="N73" s="304">
        <f t="shared" si="8"/>
        <v>0</v>
      </c>
    </row>
    <row r="74" spans="1:14" ht="24" customHeight="1">
      <c r="A74" s="251"/>
      <c r="B74" s="305"/>
      <c r="C74" s="272"/>
      <c r="D74" s="272"/>
      <c r="E74" s="309"/>
      <c r="F74" s="310"/>
      <c r="G74" s="282"/>
      <c r="H74" s="286"/>
      <c r="I74" s="243"/>
      <c r="J74" s="244"/>
      <c r="K74" s="297"/>
      <c r="L74" s="245">
        <f t="shared" si="6"/>
        <v>0</v>
      </c>
      <c r="M74" s="244">
        <f t="shared" si="7"/>
        <v>0</v>
      </c>
      <c r="N74" s="304">
        <f t="shared" si="8"/>
        <v>0</v>
      </c>
    </row>
    <row r="75" spans="1:14" ht="24" customHeight="1">
      <c r="A75" s="251"/>
      <c r="B75" s="305"/>
      <c r="C75" s="272"/>
      <c r="D75" s="272"/>
      <c r="E75" s="309"/>
      <c r="F75" s="310"/>
      <c r="G75" s="282"/>
      <c r="H75" s="286"/>
      <c r="I75" s="243"/>
      <c r="J75" s="244"/>
      <c r="K75" s="297"/>
      <c r="L75" s="245">
        <f t="shared" si="6"/>
        <v>0</v>
      </c>
      <c r="M75" s="244">
        <f t="shared" si="7"/>
        <v>0</v>
      </c>
      <c r="N75" s="304">
        <f t="shared" si="8"/>
        <v>0</v>
      </c>
    </row>
    <row r="76" spans="1:14" ht="24" customHeight="1">
      <c r="A76" s="251"/>
      <c r="B76" s="305"/>
      <c r="C76" s="272"/>
      <c r="D76" s="272"/>
      <c r="E76" s="309"/>
      <c r="F76" s="310"/>
      <c r="G76" s="282"/>
      <c r="H76" s="286"/>
      <c r="I76" s="243"/>
      <c r="J76" s="244"/>
      <c r="K76" s="297"/>
      <c r="L76" s="245">
        <f t="shared" si="6"/>
        <v>0</v>
      </c>
      <c r="M76" s="244">
        <f t="shared" si="7"/>
        <v>0</v>
      </c>
      <c r="N76" s="304">
        <f t="shared" si="8"/>
        <v>0</v>
      </c>
    </row>
    <row r="77" spans="1:14" ht="24" customHeight="1">
      <c r="A77" s="251"/>
      <c r="B77" s="305"/>
      <c r="C77" s="272"/>
      <c r="D77" s="272"/>
      <c r="E77" s="309"/>
      <c r="F77" s="310"/>
      <c r="G77" s="282"/>
      <c r="H77" s="286"/>
      <c r="I77" s="243"/>
      <c r="J77" s="244"/>
      <c r="K77" s="297"/>
      <c r="L77" s="245">
        <f t="shared" si="6"/>
        <v>0</v>
      </c>
      <c r="M77" s="244">
        <f t="shared" si="7"/>
        <v>0</v>
      </c>
      <c r="N77" s="304">
        <f t="shared" si="8"/>
        <v>0</v>
      </c>
    </row>
    <row r="78" spans="1:14" ht="24" customHeight="1">
      <c r="A78" s="251"/>
      <c r="B78" s="305"/>
      <c r="C78" s="272"/>
      <c r="D78" s="272"/>
      <c r="E78" s="309"/>
      <c r="F78" s="310"/>
      <c r="G78" s="282"/>
      <c r="H78" s="286"/>
      <c r="I78" s="243"/>
      <c r="J78" s="244"/>
      <c r="K78" s="297"/>
      <c r="L78" s="245">
        <f t="shared" si="6"/>
        <v>0</v>
      </c>
      <c r="M78" s="244">
        <f t="shared" si="7"/>
        <v>0</v>
      </c>
      <c r="N78" s="304">
        <f t="shared" si="8"/>
        <v>0</v>
      </c>
    </row>
    <row r="79" spans="1:14" ht="24" customHeight="1">
      <c r="A79" s="251"/>
      <c r="B79" s="305"/>
      <c r="C79" s="272"/>
      <c r="D79" s="272"/>
      <c r="E79" s="309"/>
      <c r="F79" s="310"/>
      <c r="G79" s="282"/>
      <c r="H79" s="286"/>
      <c r="I79" s="243"/>
      <c r="J79" s="244"/>
      <c r="K79" s="297"/>
      <c r="L79" s="245">
        <f t="shared" si="6"/>
        <v>0</v>
      </c>
      <c r="M79" s="244">
        <f t="shared" si="7"/>
        <v>0</v>
      </c>
      <c r="N79" s="304">
        <f t="shared" si="8"/>
        <v>0</v>
      </c>
    </row>
    <row r="80" spans="1:14" ht="24" customHeight="1">
      <c r="A80" s="251"/>
      <c r="B80" s="305"/>
      <c r="C80" s="272"/>
      <c r="D80" s="272"/>
      <c r="E80" s="309"/>
      <c r="F80" s="310"/>
      <c r="G80" s="282"/>
      <c r="H80" s="286"/>
      <c r="I80" s="243"/>
      <c r="J80" s="244"/>
      <c r="K80" s="297"/>
      <c r="L80" s="245">
        <f t="shared" si="6"/>
        <v>0</v>
      </c>
      <c r="M80" s="244">
        <f t="shared" si="7"/>
        <v>0</v>
      </c>
      <c r="N80" s="304">
        <f t="shared" si="8"/>
        <v>0</v>
      </c>
    </row>
    <row r="81" spans="1:14" ht="24" customHeight="1">
      <c r="A81" s="251"/>
      <c r="B81" s="305"/>
      <c r="C81" s="272"/>
      <c r="D81" s="272"/>
      <c r="E81" s="309"/>
      <c r="F81" s="310"/>
      <c r="G81" s="282"/>
      <c r="H81" s="286"/>
      <c r="I81" s="243"/>
      <c r="J81" s="244"/>
      <c r="K81" s="297"/>
      <c r="L81" s="245">
        <f t="shared" si="6"/>
        <v>0</v>
      </c>
      <c r="M81" s="244">
        <f t="shared" si="7"/>
        <v>0</v>
      </c>
      <c r="N81" s="304">
        <f t="shared" si="8"/>
        <v>0</v>
      </c>
    </row>
    <row r="82" spans="1:14" ht="24" customHeight="1">
      <c r="A82" s="251"/>
      <c r="B82" s="305"/>
      <c r="C82" s="272"/>
      <c r="D82" s="272"/>
      <c r="E82" s="309"/>
      <c r="F82" s="310"/>
      <c r="G82" s="282"/>
      <c r="H82" s="286"/>
      <c r="I82" s="243"/>
      <c r="J82" s="244"/>
      <c r="K82" s="297"/>
      <c r="L82" s="245">
        <f t="shared" si="6"/>
        <v>0</v>
      </c>
      <c r="M82" s="244">
        <f t="shared" si="7"/>
        <v>0</v>
      </c>
      <c r="N82" s="304">
        <f t="shared" si="8"/>
        <v>0</v>
      </c>
    </row>
    <row r="83" spans="1:14" ht="24" customHeight="1">
      <c r="A83" s="251"/>
      <c r="B83" s="305"/>
      <c r="C83" s="272"/>
      <c r="D83" s="272"/>
      <c r="E83" s="309"/>
      <c r="F83" s="310"/>
      <c r="G83" s="282"/>
      <c r="H83" s="286"/>
      <c r="I83" s="243"/>
      <c r="J83" s="244"/>
      <c r="K83" s="297"/>
      <c r="L83" s="245">
        <f t="shared" si="6"/>
        <v>0</v>
      </c>
      <c r="M83" s="244">
        <f t="shared" si="7"/>
        <v>0</v>
      </c>
      <c r="N83" s="304">
        <f t="shared" si="8"/>
        <v>0</v>
      </c>
    </row>
    <row r="84" spans="1:14" ht="24" customHeight="1">
      <c r="A84" s="251"/>
      <c r="B84" s="305"/>
      <c r="C84" s="272"/>
      <c r="D84" s="272"/>
      <c r="E84" s="309"/>
      <c r="F84" s="310"/>
      <c r="G84" s="282"/>
      <c r="H84" s="286"/>
      <c r="I84" s="243"/>
      <c r="J84" s="244"/>
      <c r="K84" s="297"/>
      <c r="L84" s="245">
        <f t="shared" si="6"/>
        <v>0</v>
      </c>
      <c r="M84" s="244">
        <f t="shared" si="7"/>
        <v>0</v>
      </c>
      <c r="N84" s="304">
        <f t="shared" si="8"/>
        <v>0</v>
      </c>
    </row>
    <row r="85" spans="1:14" ht="24" customHeight="1">
      <c r="A85" s="251"/>
      <c r="B85" s="305"/>
      <c r="C85" s="272"/>
      <c r="D85" s="272"/>
      <c r="E85" s="309"/>
      <c r="F85" s="310"/>
      <c r="G85" s="282"/>
      <c r="H85" s="286"/>
      <c r="I85" s="243"/>
      <c r="J85" s="244"/>
      <c r="K85" s="297"/>
      <c r="L85" s="245">
        <f t="shared" si="6"/>
        <v>0</v>
      </c>
      <c r="M85" s="244">
        <f t="shared" si="7"/>
        <v>0</v>
      </c>
      <c r="N85" s="304">
        <f t="shared" si="8"/>
        <v>0</v>
      </c>
    </row>
    <row r="86" spans="1:14" ht="24" customHeight="1">
      <c r="A86" s="251"/>
      <c r="B86" s="305"/>
      <c r="C86" s="272"/>
      <c r="D86" s="272"/>
      <c r="E86" s="309"/>
      <c r="F86" s="310"/>
      <c r="G86" s="282"/>
      <c r="H86" s="286"/>
      <c r="I86" s="243"/>
      <c r="J86" s="244"/>
      <c r="K86" s="297"/>
      <c r="L86" s="245">
        <f t="shared" si="6"/>
        <v>0</v>
      </c>
      <c r="M86" s="244">
        <f t="shared" si="7"/>
        <v>0</v>
      </c>
      <c r="N86" s="304">
        <f t="shared" si="8"/>
        <v>0</v>
      </c>
    </row>
    <row r="87" spans="1:14" ht="24" customHeight="1">
      <c r="A87" s="251"/>
      <c r="B87" s="305"/>
      <c r="C87" s="272"/>
      <c r="D87" s="272"/>
      <c r="E87" s="309"/>
      <c r="F87" s="310"/>
      <c r="G87" s="282"/>
      <c r="H87" s="286"/>
      <c r="I87" s="243"/>
      <c r="J87" s="244"/>
      <c r="K87" s="297"/>
      <c r="L87" s="245">
        <f t="shared" si="6"/>
        <v>0</v>
      </c>
      <c r="M87" s="244">
        <f t="shared" si="7"/>
        <v>0</v>
      </c>
      <c r="N87" s="304">
        <f t="shared" si="8"/>
        <v>0</v>
      </c>
    </row>
    <row r="88" spans="1:14" ht="24" customHeight="1">
      <c r="A88" s="251"/>
      <c r="B88" s="305"/>
      <c r="C88" s="272"/>
      <c r="D88" s="272"/>
      <c r="E88" s="309"/>
      <c r="F88" s="310"/>
      <c r="G88" s="282"/>
      <c r="H88" s="286"/>
      <c r="I88" s="243"/>
      <c r="J88" s="244"/>
      <c r="K88" s="297"/>
      <c r="L88" s="245">
        <f t="shared" si="6"/>
        <v>0</v>
      </c>
      <c r="M88" s="244">
        <f t="shared" si="7"/>
        <v>0</v>
      </c>
      <c r="N88" s="304">
        <f t="shared" si="8"/>
        <v>0</v>
      </c>
    </row>
    <row r="89" spans="1:14" ht="24" customHeight="1">
      <c r="A89" s="251"/>
      <c r="B89" s="305"/>
      <c r="C89" s="272"/>
      <c r="D89" s="272"/>
      <c r="E89" s="309"/>
      <c r="F89" s="310"/>
      <c r="G89" s="282"/>
      <c r="H89" s="286"/>
      <c r="I89" s="243"/>
      <c r="J89" s="244"/>
      <c r="K89" s="297"/>
      <c r="L89" s="245">
        <f t="shared" si="6"/>
        <v>0</v>
      </c>
      <c r="M89" s="244">
        <f t="shared" si="7"/>
        <v>0</v>
      </c>
      <c r="N89" s="304">
        <f t="shared" si="8"/>
        <v>0</v>
      </c>
    </row>
    <row r="90" spans="1:14" ht="24" customHeight="1">
      <c r="A90" s="251"/>
      <c r="B90" s="305"/>
      <c r="C90" s="272"/>
      <c r="D90" s="272"/>
      <c r="E90" s="309"/>
      <c r="F90" s="310"/>
      <c r="G90" s="282"/>
      <c r="H90" s="286"/>
      <c r="I90" s="243"/>
      <c r="J90" s="244"/>
      <c r="K90" s="297"/>
      <c r="L90" s="245">
        <f t="shared" si="6"/>
        <v>0</v>
      </c>
      <c r="M90" s="244">
        <f t="shared" si="7"/>
        <v>0</v>
      </c>
      <c r="N90" s="304">
        <f t="shared" si="8"/>
        <v>0</v>
      </c>
    </row>
    <row r="91" spans="1:14" ht="24" customHeight="1">
      <c r="A91" s="251"/>
      <c r="B91" s="305"/>
      <c r="C91" s="272"/>
      <c r="D91" s="272"/>
      <c r="E91" s="309"/>
      <c r="F91" s="310"/>
      <c r="G91" s="282"/>
      <c r="H91" s="286"/>
      <c r="I91" s="243"/>
      <c r="J91" s="244"/>
      <c r="K91" s="297"/>
      <c r="L91" s="245">
        <f t="shared" si="6"/>
        <v>0</v>
      </c>
      <c r="M91" s="244">
        <f t="shared" si="7"/>
        <v>0</v>
      </c>
      <c r="N91" s="304">
        <f t="shared" si="8"/>
        <v>0</v>
      </c>
    </row>
    <row r="92" spans="1:14" ht="24" customHeight="1">
      <c r="A92" s="251"/>
      <c r="B92" s="305"/>
      <c r="C92" s="272"/>
      <c r="D92" s="272"/>
      <c r="E92" s="309"/>
      <c r="F92" s="310"/>
      <c r="G92" s="282"/>
      <c r="H92" s="286"/>
      <c r="I92" s="243"/>
      <c r="J92" s="244"/>
      <c r="K92" s="297"/>
      <c r="L92" s="245">
        <f t="shared" si="6"/>
        <v>0</v>
      </c>
      <c r="M92" s="244">
        <f t="shared" si="7"/>
        <v>0</v>
      </c>
      <c r="N92" s="304">
        <f t="shared" si="8"/>
        <v>0</v>
      </c>
    </row>
    <row r="93" spans="1:14" ht="24" customHeight="1">
      <c r="A93" s="251"/>
      <c r="B93" s="305"/>
      <c r="C93" s="272"/>
      <c r="D93" s="272"/>
      <c r="E93" s="309"/>
      <c r="F93" s="310"/>
      <c r="G93" s="282"/>
      <c r="H93" s="286"/>
      <c r="I93" s="243"/>
      <c r="J93" s="244"/>
      <c r="K93" s="297"/>
      <c r="L93" s="245">
        <f t="shared" si="6"/>
        <v>0</v>
      </c>
      <c r="M93" s="244">
        <f t="shared" si="7"/>
        <v>0</v>
      </c>
      <c r="N93" s="304">
        <f t="shared" si="8"/>
        <v>0</v>
      </c>
    </row>
    <row r="94" spans="1:14" ht="24" customHeight="1">
      <c r="A94" s="251"/>
      <c r="B94" s="305"/>
      <c r="C94" s="272"/>
      <c r="D94" s="272"/>
      <c r="E94" s="309"/>
      <c r="F94" s="310"/>
      <c r="G94" s="282"/>
      <c r="H94" s="286"/>
      <c r="I94" s="243"/>
      <c r="J94" s="244"/>
      <c r="K94" s="297"/>
      <c r="L94" s="245">
        <f t="shared" si="6"/>
        <v>0</v>
      </c>
      <c r="M94" s="244">
        <f t="shared" si="7"/>
        <v>0</v>
      </c>
      <c r="N94" s="304">
        <f t="shared" si="8"/>
        <v>0</v>
      </c>
    </row>
    <row r="95" spans="1:14" ht="24" customHeight="1">
      <c r="A95" s="251"/>
      <c r="B95" s="305"/>
      <c r="C95" s="272"/>
      <c r="D95" s="272"/>
      <c r="E95" s="309"/>
      <c r="F95" s="310"/>
      <c r="G95" s="282"/>
      <c r="H95" s="286"/>
      <c r="I95" s="243"/>
      <c r="J95" s="244"/>
      <c r="K95" s="297"/>
      <c r="L95" s="245">
        <f t="shared" si="6"/>
        <v>0</v>
      </c>
      <c r="M95" s="244">
        <f t="shared" si="7"/>
        <v>0</v>
      </c>
      <c r="N95" s="304">
        <f t="shared" si="8"/>
        <v>0</v>
      </c>
    </row>
    <row r="96" spans="1:14" ht="24.75" customHeight="1">
      <c r="A96" s="251"/>
      <c r="B96" s="305"/>
      <c r="C96" s="272"/>
      <c r="D96" s="272"/>
      <c r="E96" s="309"/>
      <c r="F96" s="310"/>
      <c r="G96" s="282"/>
      <c r="H96" s="286"/>
      <c r="I96" s="243"/>
      <c r="J96" s="244"/>
      <c r="K96" s="297"/>
      <c r="L96" s="245">
        <f t="shared" si="6"/>
        <v>0</v>
      </c>
      <c r="M96" s="244">
        <f t="shared" si="7"/>
        <v>0</v>
      </c>
      <c r="N96" s="304">
        <f t="shared" si="8"/>
        <v>0</v>
      </c>
    </row>
    <row r="97" spans="1:18" ht="25.5" customHeight="1">
      <c r="A97" s="251"/>
      <c r="B97" s="305"/>
      <c r="C97" s="272"/>
      <c r="D97" s="272"/>
      <c r="E97" s="309"/>
      <c r="F97" s="310"/>
      <c r="G97" s="282"/>
      <c r="H97" s="286"/>
      <c r="I97" s="243"/>
      <c r="J97" s="244"/>
      <c r="K97" s="297"/>
      <c r="L97" s="245">
        <f t="shared" si="6"/>
        <v>0</v>
      </c>
      <c r="M97" s="244">
        <f t="shared" si="7"/>
        <v>0</v>
      </c>
      <c r="N97" s="304">
        <f t="shared" si="8"/>
        <v>0</v>
      </c>
    </row>
    <row r="98" spans="1:18" ht="25.5" customHeight="1">
      <c r="A98" s="251"/>
      <c r="B98" s="305"/>
      <c r="C98" s="272"/>
      <c r="D98" s="272"/>
      <c r="E98" s="309"/>
      <c r="F98" s="310"/>
      <c r="G98" s="282"/>
      <c r="H98" s="286"/>
      <c r="I98" s="243"/>
      <c r="J98" s="244"/>
      <c r="K98" s="297"/>
      <c r="L98" s="245">
        <f t="shared" si="6"/>
        <v>0</v>
      </c>
      <c r="M98" s="244">
        <f t="shared" si="7"/>
        <v>0</v>
      </c>
      <c r="N98" s="304">
        <f t="shared" si="8"/>
        <v>0</v>
      </c>
    </row>
    <row r="99" spans="1:18" ht="25.5" customHeight="1" thickBot="1">
      <c r="A99" s="251"/>
      <c r="B99" s="305"/>
      <c r="C99" s="272"/>
      <c r="D99" s="272"/>
      <c r="E99" s="309"/>
      <c r="F99" s="310"/>
      <c r="G99" s="282"/>
      <c r="H99" s="286"/>
      <c r="I99" s="243"/>
      <c r="J99" s="244"/>
      <c r="K99" s="297"/>
      <c r="L99" s="245">
        <f t="shared" si="6"/>
        <v>0</v>
      </c>
      <c r="M99" s="244">
        <f t="shared" si="7"/>
        <v>0</v>
      </c>
      <c r="N99" s="304">
        <f t="shared" si="8"/>
        <v>0</v>
      </c>
    </row>
    <row r="100" spans="1:18" s="241" customFormat="1" ht="25.5" customHeight="1">
      <c r="A100" s="253"/>
      <c r="B100" s="307"/>
      <c r="C100" s="308"/>
      <c r="D100" s="308"/>
      <c r="E100" s="311"/>
      <c r="F100" s="312"/>
      <c r="G100" s="313"/>
      <c r="H100" s="314">
        <f t="shared" ref="H100:M100" si="9">SUBTOTAL(9,H7:H99)</f>
        <v>0</v>
      </c>
      <c r="I100" s="250">
        <f t="shared" si="9"/>
        <v>0</v>
      </c>
      <c r="J100" s="250">
        <f t="shared" si="9"/>
        <v>0</v>
      </c>
      <c r="K100" s="315">
        <f t="shared" si="9"/>
        <v>0</v>
      </c>
      <c r="L100" s="249">
        <f t="shared" si="9"/>
        <v>0</v>
      </c>
      <c r="M100" s="250">
        <f t="shared" si="9"/>
        <v>0</v>
      </c>
      <c r="N100" s="314"/>
      <c r="P100" s="151"/>
      <c r="Q100" s="151"/>
      <c r="R100" s="151"/>
    </row>
  </sheetData>
  <sheetProtection algorithmName="SHA-512" hashValue="dhFgi8AQFJeqhp7dCuTqiD2vdSF4mnC1q0zb7ElfvSnIp4+cEin+jf3kx9uIvFdDQltJS+4VRaRbr+NJ5veNwQ==" saltValue="746i/vStTKn3bnVg3HocFQ==" spinCount="100000" sheet="1" objects="1" scenarios="1" formatCells="0" formatRows="0" insertRows="0" deleteRows="0" autoFilter="0"/>
  <autoFilter ref="B6:M100"/>
  <mergeCells count="15">
    <mergeCell ref="H4:H5"/>
    <mergeCell ref="I4:I5"/>
    <mergeCell ref="N4:N5"/>
    <mergeCell ref="A4:A5"/>
    <mergeCell ref="B4:B5"/>
    <mergeCell ref="C4:C5"/>
    <mergeCell ref="D4:D5"/>
    <mergeCell ref="E4:F5"/>
    <mergeCell ref="G4:G5"/>
    <mergeCell ref="J1:K1"/>
    <mergeCell ref="L1:N1"/>
    <mergeCell ref="C2:D2"/>
    <mergeCell ref="F2:I2"/>
    <mergeCell ref="J2:K2"/>
    <mergeCell ref="L2:N2"/>
  </mergeCells>
  <phoneticPr fontId="2"/>
  <dataValidations count="7">
    <dataValidation type="list" allowBlank="1" showInputMessage="1" showErrorMessage="1" sqref="F7:F100">
      <formula1>INDIRECT($E7)</formula1>
    </dataValidation>
    <dataValidation type="list" allowBlank="1" showInputMessage="1" showErrorMessage="1" sqref="E100">
      <formula1>経理区分</formula1>
    </dataValidation>
    <dataValidation type="list" allowBlank="1" showInputMessage="1" showErrorMessage="1" sqref="G7:G100">
      <formula1>種別</formula1>
    </dataValidation>
    <dataValidation type="list" allowBlank="1" showInputMessage="1" showErrorMessage="1" sqref="E7:E99">
      <formula1>経理区分委任先用</formula1>
    </dataValidation>
    <dataValidation type="custom" allowBlank="1" showInputMessage="1" showErrorMessage="1" sqref="L7:L99 M7:M99 N7:N99">
      <formula1>""</formula1>
    </dataValidation>
    <dataValidation type="list" allowBlank="1" showInputMessage="1" showErrorMessage="1" sqref="C2:D2">
      <formula1>助成区分</formula1>
    </dataValidation>
    <dataValidation type="list" allowBlank="1" showInputMessage="1" showErrorMessage="1" sqref="F2:I2">
      <formula1>INDIRECT(C2)</formula1>
    </dataValidation>
  </dataValidations>
  <printOptions horizontalCentered="1"/>
  <pageMargins left="0.39370078740157483" right="0.39370078740157483" top="0.78740157480314965" bottom="0.39370078740157483" header="0.51181102362204722" footer="0.19685039370078741"/>
  <pageSetup paperSize="9" scale="94" fitToHeight="0" orientation="landscape" horizontalDpi="1200" verticalDpi="1200" r:id="rId1"/>
  <headerFooter>
    <oddHeader>&amp;C&amp;"ＭＳ ゴシック,太字"&amp;16令和４年度　スポーツ振興基金助成活動収支簿</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4"/>
  <sheetViews>
    <sheetView showGridLines="0" zoomScaleNormal="100" workbookViewId="0">
      <pane ySplit="1" topLeftCell="A2" activePane="bottomLeft" state="frozen"/>
      <selection pane="bottomLeft" activeCell="C2" sqref="C2:C9"/>
    </sheetView>
  </sheetViews>
  <sheetFormatPr defaultRowHeight="13.5"/>
  <cols>
    <col min="1" max="1" width="30.875" customWidth="1"/>
    <col min="2" max="2" width="31.375" customWidth="1"/>
    <col min="3" max="3" width="31.875" customWidth="1"/>
    <col min="4" max="4" width="14.375" customWidth="1"/>
    <col min="5" max="5" width="14.375" bestFit="1" customWidth="1"/>
    <col min="6" max="6" width="20.25" bestFit="1" customWidth="1"/>
    <col min="7" max="7" width="11.125" customWidth="1"/>
    <col min="8" max="8" width="10.5" customWidth="1"/>
  </cols>
  <sheetData>
    <row r="1" spans="1:8">
      <c r="A1" s="3" t="s">
        <v>86</v>
      </c>
      <c r="B1" s="3" t="s">
        <v>87</v>
      </c>
      <c r="C1" s="3" t="s">
        <v>88</v>
      </c>
      <c r="D1" s="3" t="s">
        <v>206</v>
      </c>
      <c r="E1" s="1"/>
      <c r="F1" s="265" t="s">
        <v>89</v>
      </c>
      <c r="G1" s="4" t="s">
        <v>90</v>
      </c>
      <c r="H1" s="5" t="s">
        <v>91</v>
      </c>
    </row>
    <row r="2" spans="1:8">
      <c r="A2" s="6" t="s">
        <v>92</v>
      </c>
      <c r="B2" s="7"/>
      <c r="C2" s="5" t="s">
        <v>93</v>
      </c>
      <c r="D2" s="254">
        <v>0.66666666666666663</v>
      </c>
      <c r="E2" s="1"/>
      <c r="F2" s="262" t="s">
        <v>94</v>
      </c>
      <c r="G2" s="9"/>
      <c r="H2" s="5" t="s">
        <v>48</v>
      </c>
    </row>
    <row r="3" spans="1:8">
      <c r="A3" s="10" t="s">
        <v>95</v>
      </c>
      <c r="B3" s="7"/>
      <c r="C3" s="5" t="s">
        <v>96</v>
      </c>
      <c r="D3" s="254">
        <v>0.66666666666666663</v>
      </c>
      <c r="E3" s="1"/>
      <c r="F3" s="263" t="s">
        <v>83</v>
      </c>
      <c r="G3" s="11"/>
      <c r="H3" s="5" t="s">
        <v>67</v>
      </c>
    </row>
    <row r="4" spans="1:8">
      <c r="A4" s="12"/>
      <c r="B4" s="12"/>
      <c r="C4" s="5" t="s">
        <v>97</v>
      </c>
      <c r="D4" s="254">
        <v>0.66666666666666663</v>
      </c>
      <c r="E4" s="1"/>
      <c r="F4" s="263" t="s">
        <v>84</v>
      </c>
      <c r="G4" s="11"/>
      <c r="H4" s="5" t="s">
        <v>98</v>
      </c>
    </row>
    <row r="5" spans="1:8">
      <c r="A5" s="12"/>
      <c r="B5" s="12"/>
      <c r="C5" s="5" t="s">
        <v>99</v>
      </c>
      <c r="D5" s="254">
        <v>0.66666666666666663</v>
      </c>
      <c r="E5" s="1"/>
      <c r="F5" s="262" t="s">
        <v>73</v>
      </c>
      <c r="G5" s="11"/>
      <c r="H5" s="5" t="s">
        <v>82</v>
      </c>
    </row>
    <row r="6" spans="1:8">
      <c r="A6" s="13"/>
      <c r="B6" s="12"/>
      <c r="C6" s="5" t="s">
        <v>191</v>
      </c>
      <c r="D6" s="254">
        <v>0.66666666666666663</v>
      </c>
      <c r="E6" s="1"/>
      <c r="F6" s="264" t="s">
        <v>235</v>
      </c>
      <c r="G6" s="9"/>
      <c r="H6" s="5"/>
    </row>
    <row r="7" spans="1:8">
      <c r="A7" s="13"/>
      <c r="B7" s="12"/>
      <c r="C7" s="5" t="s">
        <v>192</v>
      </c>
      <c r="D7" s="254">
        <v>0.66666666666666663</v>
      </c>
      <c r="E7" s="1"/>
      <c r="F7" s="262" t="s">
        <v>85</v>
      </c>
      <c r="G7" s="9"/>
      <c r="H7" s="5"/>
    </row>
    <row r="8" spans="1:8">
      <c r="A8" s="12"/>
      <c r="B8" s="12"/>
      <c r="C8" s="5" t="s">
        <v>229</v>
      </c>
      <c r="D8" s="254">
        <v>0.66666666666666663</v>
      </c>
      <c r="E8" s="1"/>
      <c r="F8" s="262" t="s">
        <v>46</v>
      </c>
      <c r="G8" s="9"/>
      <c r="H8" s="5"/>
    </row>
    <row r="9" spans="1:8">
      <c r="A9" s="12"/>
      <c r="B9" s="12"/>
      <c r="C9" s="5" t="s">
        <v>230</v>
      </c>
      <c r="D9" s="254">
        <v>0.66666666666666663</v>
      </c>
      <c r="E9" s="1"/>
      <c r="F9" s="262" t="s">
        <v>100</v>
      </c>
      <c r="G9" s="9"/>
      <c r="H9" s="5"/>
    </row>
    <row r="10" spans="1:8">
      <c r="A10" s="12"/>
      <c r="B10" s="12"/>
      <c r="C10" s="12"/>
      <c r="D10" s="12"/>
      <c r="E10" s="1"/>
      <c r="F10" s="263" t="s">
        <v>101</v>
      </c>
      <c r="G10" s="9"/>
      <c r="H10" s="5"/>
    </row>
    <row r="11" spans="1:8">
      <c r="A11" s="12"/>
      <c r="B11" s="12"/>
      <c r="C11" s="12"/>
      <c r="D11" s="12"/>
      <c r="E11" s="1"/>
      <c r="F11" s="263" t="s">
        <v>102</v>
      </c>
      <c r="G11" s="9"/>
      <c r="H11" s="5"/>
    </row>
    <row r="12" spans="1:8">
      <c r="A12" s="5"/>
      <c r="B12" s="12"/>
      <c r="C12" s="12"/>
      <c r="D12" s="12"/>
      <c r="E12" s="1"/>
      <c r="F12" s="262" t="s">
        <v>79</v>
      </c>
      <c r="G12" s="9"/>
      <c r="H12" s="5"/>
    </row>
    <row r="13" spans="1:8">
      <c r="A13" s="5"/>
      <c r="B13" s="12"/>
      <c r="C13" s="12"/>
      <c r="D13" s="12"/>
      <c r="E13" s="1"/>
      <c r="F13" s="262" t="s">
        <v>65</v>
      </c>
      <c r="G13" s="11"/>
      <c r="H13" s="5"/>
    </row>
    <row r="14" spans="1:8">
      <c r="A14" s="5"/>
      <c r="B14" s="12"/>
      <c r="C14" s="12"/>
      <c r="D14" s="12"/>
      <c r="E14" s="1"/>
      <c r="F14" s="262" t="s">
        <v>59</v>
      </c>
      <c r="G14" s="11"/>
      <c r="H14" s="5"/>
    </row>
    <row r="15" spans="1:8">
      <c r="A15" s="5"/>
      <c r="B15" s="12"/>
      <c r="C15" s="12"/>
      <c r="D15" s="12"/>
      <c r="E15" s="1"/>
      <c r="F15" s="262" t="s">
        <v>103</v>
      </c>
      <c r="G15" s="9"/>
      <c r="H15" s="5"/>
    </row>
    <row r="16" spans="1:8">
      <c r="A16" s="5"/>
      <c r="B16" s="12"/>
      <c r="C16" s="12"/>
      <c r="D16" s="12"/>
      <c r="E16" s="1"/>
      <c r="F16" s="262" t="s">
        <v>63</v>
      </c>
      <c r="G16" s="9"/>
      <c r="H16" s="5"/>
    </row>
    <row r="17" spans="1:8">
      <c r="A17" s="5"/>
      <c r="B17" s="12"/>
      <c r="C17" s="12"/>
      <c r="D17" s="12"/>
      <c r="E17" s="1"/>
      <c r="F17" s="262" t="s">
        <v>104</v>
      </c>
      <c r="G17" s="9"/>
      <c r="H17" s="5"/>
    </row>
    <row r="18" spans="1:8">
      <c r="A18" s="5"/>
      <c r="B18" s="12"/>
      <c r="C18" s="12"/>
      <c r="D18" s="12"/>
      <c r="E18" s="1"/>
      <c r="F18" s="262" t="s">
        <v>105</v>
      </c>
      <c r="G18" s="9"/>
      <c r="H18" s="5"/>
    </row>
    <row r="19" spans="1:8">
      <c r="A19" s="5"/>
      <c r="B19" s="12"/>
      <c r="C19" s="12"/>
      <c r="D19" s="12"/>
      <c r="E19" s="1"/>
      <c r="F19" s="262" t="s">
        <v>106</v>
      </c>
      <c r="G19" s="9"/>
      <c r="H19" s="5"/>
    </row>
    <row r="20" spans="1:8">
      <c r="A20" s="5"/>
      <c r="B20" s="12"/>
      <c r="C20" s="12"/>
      <c r="D20" s="12"/>
      <c r="E20" s="1"/>
      <c r="F20" s="262" t="s">
        <v>107</v>
      </c>
      <c r="G20" s="9"/>
      <c r="H20" s="5"/>
    </row>
    <row r="21" spans="1:8">
      <c r="A21" s="5"/>
      <c r="B21" s="12"/>
      <c r="C21" s="12"/>
      <c r="D21" s="12"/>
      <c r="E21" s="1"/>
      <c r="F21" s="262" t="s">
        <v>53</v>
      </c>
      <c r="G21" s="11"/>
      <c r="H21" s="5"/>
    </row>
    <row r="22" spans="1:8">
      <c r="A22" s="5"/>
      <c r="B22" s="12"/>
      <c r="C22" s="12"/>
      <c r="D22" s="12"/>
      <c r="E22" s="1"/>
      <c r="F22" s="262" t="s">
        <v>108</v>
      </c>
      <c r="G22" s="11"/>
      <c r="H22" s="5"/>
    </row>
    <row r="23" spans="1:8">
      <c r="A23" s="5"/>
      <c r="B23" s="12"/>
      <c r="C23" s="12"/>
      <c r="D23" s="12"/>
      <c r="E23" s="1"/>
      <c r="F23" s="262" t="s">
        <v>109</v>
      </c>
      <c r="G23" s="9"/>
      <c r="H23" s="5"/>
    </row>
    <row r="24" spans="1:8">
      <c r="A24" s="5"/>
      <c r="B24" s="12"/>
      <c r="C24" s="13"/>
      <c r="D24" s="13"/>
      <c r="E24" s="1"/>
      <c r="F24" s="8"/>
      <c r="G24" s="9"/>
      <c r="H24" s="5"/>
    </row>
    <row r="25" spans="1:8">
      <c r="A25" s="5"/>
      <c r="B25" s="12"/>
      <c r="C25" s="12"/>
      <c r="D25" s="12"/>
      <c r="E25" s="1"/>
      <c r="F25" s="8"/>
      <c r="G25" s="9"/>
      <c r="H25" s="5"/>
    </row>
    <row r="26" spans="1:8">
      <c r="A26" s="5"/>
      <c r="B26" s="12"/>
      <c r="C26" s="12"/>
      <c r="D26" s="12"/>
      <c r="E26" s="1"/>
      <c r="F26" s="8"/>
      <c r="G26" s="9"/>
      <c r="H26" s="5"/>
    </row>
    <row r="27" spans="1:8">
      <c r="A27" s="5"/>
      <c r="B27" s="5"/>
      <c r="C27" s="12"/>
      <c r="D27" s="12"/>
      <c r="E27" s="1"/>
      <c r="F27" s="8"/>
      <c r="G27" s="9"/>
      <c r="H27" s="5"/>
    </row>
    <row r="28" spans="1:8">
      <c r="A28" s="5"/>
      <c r="B28" s="5"/>
      <c r="C28" s="12"/>
      <c r="D28" s="12"/>
      <c r="E28" s="1"/>
      <c r="F28" s="8"/>
      <c r="G28" s="9"/>
      <c r="H28" s="5"/>
    </row>
    <row r="29" spans="1:8">
      <c r="A29" s="5"/>
      <c r="B29" s="5"/>
      <c r="C29" s="12"/>
      <c r="D29" s="12"/>
      <c r="E29" s="1"/>
      <c r="F29" s="2"/>
      <c r="G29" s="2"/>
      <c r="H29" s="2"/>
    </row>
    <row r="30" spans="1:8">
      <c r="A30" s="5"/>
      <c r="B30" s="5"/>
      <c r="C30" s="5"/>
      <c r="D30" s="5"/>
      <c r="E30" s="1"/>
      <c r="F30" s="2"/>
      <c r="G30" s="2"/>
      <c r="H30" s="2"/>
    </row>
    <row r="31" spans="1:8">
      <c r="A31" s="5"/>
      <c r="B31" s="5"/>
      <c r="C31" s="5"/>
      <c r="D31" s="5"/>
      <c r="E31" s="1"/>
      <c r="F31" s="2"/>
      <c r="G31" s="2"/>
      <c r="H31" s="2"/>
    </row>
    <row r="32" spans="1:8">
      <c r="A32" s="5"/>
      <c r="B32" s="5"/>
      <c r="C32" s="5"/>
      <c r="D32" s="5"/>
      <c r="E32" s="2"/>
      <c r="F32" s="2"/>
      <c r="G32" s="2"/>
      <c r="H32" s="2"/>
    </row>
    <row r="33" spans="1:4">
      <c r="A33" s="5"/>
      <c r="B33" s="5"/>
      <c r="C33" s="5"/>
      <c r="D33" s="5"/>
    </row>
    <row r="34" spans="1:4">
      <c r="A34" s="5"/>
      <c r="B34" s="5"/>
      <c r="C34" s="5"/>
      <c r="D34" s="5"/>
    </row>
    <row r="35" spans="1:4">
      <c r="A35" s="5"/>
      <c r="B35" s="5"/>
      <c r="C35" s="5"/>
      <c r="D35" s="5"/>
    </row>
    <row r="36" spans="1:4">
      <c r="A36" s="5"/>
      <c r="B36" s="5"/>
      <c r="C36" s="5"/>
      <c r="D36" s="5"/>
    </row>
    <row r="37" spans="1:4">
      <c r="A37" s="5"/>
      <c r="B37" s="5"/>
      <c r="C37" s="5"/>
      <c r="D37" s="5"/>
    </row>
    <row r="38" spans="1:4">
      <c r="A38" s="5"/>
      <c r="B38" s="5"/>
      <c r="C38" s="5"/>
      <c r="D38" s="5"/>
    </row>
    <row r="39" spans="1:4">
      <c r="A39" s="5"/>
      <c r="B39" s="5"/>
      <c r="C39" s="5"/>
      <c r="D39" s="5"/>
    </row>
    <row r="40" spans="1:4">
      <c r="A40" s="5"/>
      <c r="B40" s="5"/>
      <c r="C40" s="5"/>
      <c r="D40" s="5"/>
    </row>
    <row r="41" spans="1:4">
      <c r="A41" s="5"/>
      <c r="B41" s="5"/>
      <c r="C41" s="5"/>
      <c r="D41" s="5"/>
    </row>
    <row r="42" spans="1:4">
      <c r="A42" s="5"/>
      <c r="B42" s="5"/>
      <c r="C42" s="5"/>
      <c r="D42" s="5"/>
    </row>
    <row r="43" spans="1:4">
      <c r="A43" s="5"/>
      <c r="B43" s="5"/>
      <c r="C43" s="5"/>
      <c r="D43" s="5"/>
    </row>
    <row r="44" spans="1:4">
      <c r="A44" s="5"/>
      <c r="B44" s="5"/>
      <c r="C44" s="5"/>
      <c r="D44" s="5"/>
    </row>
    <row r="45" spans="1:4">
      <c r="A45" s="5"/>
      <c r="B45" s="5"/>
      <c r="C45" s="5"/>
      <c r="D45" s="5"/>
    </row>
    <row r="46" spans="1:4">
      <c r="A46" s="5"/>
      <c r="B46" s="5"/>
      <c r="C46" s="5"/>
      <c r="D46" s="5"/>
    </row>
    <row r="47" spans="1:4">
      <c r="A47" s="5"/>
      <c r="B47" s="5"/>
      <c r="C47" s="5"/>
      <c r="D47" s="5"/>
    </row>
    <row r="48" spans="1:4">
      <c r="A48" s="5"/>
      <c r="B48" s="5"/>
      <c r="C48" s="5"/>
      <c r="D48" s="5"/>
    </row>
    <row r="49" spans="1:15">
      <c r="A49" s="5"/>
      <c r="B49" s="5"/>
      <c r="C49" s="5"/>
      <c r="D49" s="5"/>
      <c r="E49" s="2"/>
      <c r="F49" s="2"/>
      <c r="G49" s="2"/>
      <c r="H49" s="2"/>
      <c r="I49" s="2"/>
      <c r="J49" s="2"/>
      <c r="K49" s="2"/>
      <c r="L49" s="2"/>
      <c r="M49" s="2"/>
      <c r="N49" s="2"/>
      <c r="O49" s="2"/>
    </row>
    <row r="50" spans="1:15">
      <c r="A50" s="5"/>
      <c r="B50" s="5"/>
      <c r="C50" s="5"/>
      <c r="D50" s="5"/>
      <c r="E50" s="2"/>
      <c r="F50" s="2"/>
      <c r="G50" s="2"/>
      <c r="H50" s="2"/>
      <c r="I50" s="2"/>
      <c r="J50" s="2"/>
      <c r="K50" s="2"/>
      <c r="L50" s="2"/>
      <c r="M50" s="2"/>
      <c r="N50" s="2"/>
      <c r="O50" s="2"/>
    </row>
    <row r="52" spans="1:15" s="256" customFormat="1" ht="12">
      <c r="A52" s="255" t="s">
        <v>89</v>
      </c>
      <c r="B52" s="255" t="s">
        <v>110</v>
      </c>
      <c r="C52" s="255" t="s">
        <v>111</v>
      </c>
      <c r="D52" s="255" t="s">
        <v>112</v>
      </c>
      <c r="E52" s="255" t="s">
        <v>113</v>
      </c>
      <c r="F52" s="255" t="s">
        <v>114</v>
      </c>
      <c r="G52" s="255" t="s">
        <v>115</v>
      </c>
      <c r="H52" s="255" t="s">
        <v>116</v>
      </c>
      <c r="I52" s="255" t="s">
        <v>117</v>
      </c>
      <c r="J52" s="255" t="s">
        <v>118</v>
      </c>
      <c r="K52" s="255" t="s">
        <v>119</v>
      </c>
      <c r="L52" s="255" t="s">
        <v>120</v>
      </c>
      <c r="M52" s="255" t="s">
        <v>121</v>
      </c>
      <c r="N52" s="255" t="s">
        <v>122</v>
      </c>
    </row>
    <row r="53" spans="1:15" s="256" customFormat="1" ht="12">
      <c r="A53" s="257" t="s">
        <v>56</v>
      </c>
      <c r="B53" s="258" t="s">
        <v>57</v>
      </c>
      <c r="C53" s="258" t="s">
        <v>81</v>
      </c>
      <c r="D53" s="259"/>
      <c r="E53" s="260"/>
      <c r="F53" s="260"/>
      <c r="G53" s="260"/>
      <c r="H53" s="260"/>
      <c r="I53" s="260"/>
      <c r="J53" s="260"/>
      <c r="K53" s="260"/>
      <c r="L53" s="260"/>
      <c r="M53" s="260"/>
      <c r="N53" s="260"/>
    </row>
    <row r="54" spans="1:15" s="256" customFormat="1" ht="12">
      <c r="A54" s="259" t="s">
        <v>83</v>
      </c>
      <c r="B54" s="258" t="s">
        <v>123</v>
      </c>
      <c r="C54" s="258" t="s">
        <v>124</v>
      </c>
      <c r="D54" s="259" t="s">
        <v>125</v>
      </c>
      <c r="E54" s="260" t="s">
        <v>126</v>
      </c>
      <c r="F54" s="260"/>
      <c r="G54" s="260"/>
      <c r="H54" s="260"/>
      <c r="I54" s="260"/>
      <c r="J54" s="260"/>
      <c r="K54" s="260"/>
      <c r="L54" s="260"/>
      <c r="M54" s="260"/>
      <c r="N54" s="260"/>
    </row>
    <row r="55" spans="1:15" s="256" customFormat="1" ht="12">
      <c r="A55" s="259" t="s">
        <v>84</v>
      </c>
      <c r="B55" s="259" t="s">
        <v>127</v>
      </c>
      <c r="C55" s="260" t="s">
        <v>126</v>
      </c>
      <c r="D55" s="259"/>
      <c r="E55" s="260"/>
      <c r="F55" s="260"/>
      <c r="G55" s="260"/>
      <c r="H55" s="260"/>
      <c r="I55" s="260"/>
      <c r="J55" s="260"/>
      <c r="K55" s="260"/>
      <c r="L55" s="260"/>
      <c r="M55" s="260"/>
      <c r="N55" s="260"/>
    </row>
    <row r="56" spans="1:15" s="256" customFormat="1" ht="12">
      <c r="A56" s="257" t="s">
        <v>73</v>
      </c>
      <c r="B56" s="259" t="s">
        <v>74</v>
      </c>
      <c r="C56" s="259" t="s">
        <v>109</v>
      </c>
      <c r="D56" s="258"/>
      <c r="E56" s="260"/>
      <c r="F56" s="260"/>
      <c r="G56" s="260"/>
      <c r="H56" s="260"/>
      <c r="I56" s="260"/>
      <c r="J56" s="260"/>
      <c r="K56" s="260"/>
      <c r="L56" s="260"/>
      <c r="M56" s="260"/>
      <c r="N56" s="260"/>
    </row>
    <row r="57" spans="1:15" s="256" customFormat="1" ht="12">
      <c r="A57" s="257" t="s">
        <v>235</v>
      </c>
      <c r="B57" s="259" t="s">
        <v>128</v>
      </c>
      <c r="C57" s="258" t="s">
        <v>129</v>
      </c>
      <c r="D57" s="258" t="s">
        <v>130</v>
      </c>
      <c r="E57" s="258" t="s">
        <v>126</v>
      </c>
      <c r="F57" s="260"/>
      <c r="G57" s="260"/>
      <c r="H57" s="260"/>
      <c r="I57" s="260"/>
      <c r="J57" s="260"/>
      <c r="K57" s="260"/>
      <c r="L57" s="260"/>
      <c r="M57" s="260"/>
      <c r="N57" s="260"/>
    </row>
    <row r="58" spans="1:15" s="256" customFormat="1" ht="12">
      <c r="A58" s="257" t="s">
        <v>85</v>
      </c>
      <c r="B58" s="258" t="s">
        <v>131</v>
      </c>
      <c r="C58" s="258" t="s">
        <v>132</v>
      </c>
      <c r="D58" s="258" t="s">
        <v>133</v>
      </c>
      <c r="E58" s="258" t="s">
        <v>134</v>
      </c>
      <c r="F58" s="260" t="s">
        <v>126</v>
      </c>
      <c r="G58" s="260"/>
      <c r="H58" s="260"/>
      <c r="I58" s="260"/>
      <c r="J58" s="260"/>
      <c r="K58" s="260"/>
      <c r="L58" s="260"/>
      <c r="M58" s="260"/>
      <c r="N58" s="260"/>
    </row>
    <row r="59" spans="1:15" s="256" customFormat="1" ht="12">
      <c r="A59" s="257" t="s">
        <v>46</v>
      </c>
      <c r="B59" s="258" t="s">
        <v>135</v>
      </c>
      <c r="C59" s="258" t="s">
        <v>69</v>
      </c>
      <c r="D59" s="258" t="s">
        <v>136</v>
      </c>
      <c r="E59" s="260" t="s">
        <v>137</v>
      </c>
      <c r="F59" s="258" t="s">
        <v>138</v>
      </c>
      <c r="G59" s="258" t="s">
        <v>47</v>
      </c>
      <c r="H59" s="258" t="s">
        <v>139</v>
      </c>
      <c r="I59" s="258" t="s">
        <v>140</v>
      </c>
      <c r="J59" s="260" t="s">
        <v>109</v>
      </c>
      <c r="K59" s="260"/>
      <c r="L59" s="260"/>
      <c r="M59" s="260"/>
      <c r="N59" s="260"/>
    </row>
    <row r="60" spans="1:15" s="256" customFormat="1" ht="12">
      <c r="A60" s="257" t="s">
        <v>49</v>
      </c>
      <c r="B60" s="258" t="s">
        <v>50</v>
      </c>
      <c r="C60" s="261" t="s">
        <v>231</v>
      </c>
      <c r="D60" s="261" t="s">
        <v>232</v>
      </c>
      <c r="E60" s="261" t="s">
        <v>233</v>
      </c>
      <c r="F60" s="261" t="s">
        <v>234</v>
      </c>
      <c r="G60" s="261" t="s">
        <v>126</v>
      </c>
      <c r="H60" s="260"/>
      <c r="I60" s="260"/>
      <c r="J60" s="260"/>
      <c r="K60" s="260"/>
      <c r="L60" s="260"/>
      <c r="M60" s="260"/>
      <c r="N60" s="260"/>
    </row>
    <row r="61" spans="1:15" s="256" customFormat="1" ht="12">
      <c r="A61" s="259" t="s">
        <v>101</v>
      </c>
      <c r="B61" s="258" t="s">
        <v>50</v>
      </c>
      <c r="C61" s="259" t="s">
        <v>142</v>
      </c>
      <c r="D61" s="258" t="s">
        <v>126</v>
      </c>
      <c r="E61" s="260"/>
      <c r="F61" s="260"/>
      <c r="G61" s="260"/>
      <c r="H61" s="260"/>
      <c r="I61" s="260"/>
      <c r="J61" s="260"/>
      <c r="K61" s="260"/>
      <c r="L61" s="260"/>
      <c r="M61" s="260"/>
      <c r="N61" s="260"/>
    </row>
    <row r="62" spans="1:15" s="256" customFormat="1" ht="12">
      <c r="A62" s="259" t="s">
        <v>102</v>
      </c>
      <c r="B62" s="258" t="s">
        <v>143</v>
      </c>
      <c r="C62" s="259" t="s">
        <v>141</v>
      </c>
      <c r="D62" s="258" t="s">
        <v>126</v>
      </c>
      <c r="E62" s="260"/>
      <c r="F62" s="260"/>
      <c r="G62" s="260"/>
      <c r="H62" s="260"/>
      <c r="I62" s="260"/>
      <c r="J62" s="260"/>
      <c r="K62" s="260"/>
      <c r="L62" s="260"/>
      <c r="M62" s="260"/>
      <c r="N62" s="260"/>
    </row>
    <row r="63" spans="1:15" s="256" customFormat="1" ht="12">
      <c r="A63" s="257" t="s">
        <v>79</v>
      </c>
      <c r="B63" s="258" t="s">
        <v>80</v>
      </c>
      <c r="C63" s="260" t="s">
        <v>144</v>
      </c>
      <c r="D63" s="260" t="s">
        <v>145</v>
      </c>
      <c r="E63" s="258" t="s">
        <v>146</v>
      </c>
      <c r="F63" s="260" t="s">
        <v>147</v>
      </c>
      <c r="G63" s="260" t="s">
        <v>126</v>
      </c>
      <c r="H63" s="260"/>
      <c r="I63" s="260"/>
      <c r="J63" s="260"/>
      <c r="K63" s="260"/>
      <c r="L63" s="260"/>
      <c r="M63" s="260"/>
      <c r="N63" s="260"/>
    </row>
    <row r="64" spans="1:15" s="256" customFormat="1" ht="12">
      <c r="A64" s="257" t="s">
        <v>65</v>
      </c>
      <c r="B64" s="258" t="s">
        <v>148</v>
      </c>
      <c r="C64" s="260" t="s">
        <v>149</v>
      </c>
      <c r="D64" s="259" t="s">
        <v>66</v>
      </c>
      <c r="E64" s="260" t="s">
        <v>150</v>
      </c>
      <c r="F64" s="260" t="s">
        <v>126</v>
      </c>
      <c r="G64" s="260"/>
      <c r="H64" s="260"/>
      <c r="I64" s="260"/>
      <c r="J64" s="260"/>
      <c r="K64" s="260"/>
      <c r="L64" s="260"/>
      <c r="M64" s="260"/>
      <c r="N64" s="260"/>
    </row>
    <row r="65" spans="1:14" s="256" customFormat="1" ht="12">
      <c r="A65" s="257" t="s">
        <v>59</v>
      </c>
      <c r="B65" s="259" t="s">
        <v>60</v>
      </c>
      <c r="C65" s="260" t="s">
        <v>151</v>
      </c>
      <c r="D65" s="259" t="s">
        <v>152</v>
      </c>
      <c r="E65" s="260" t="s">
        <v>227</v>
      </c>
      <c r="F65" s="260" t="s">
        <v>126</v>
      </c>
      <c r="G65" s="260"/>
      <c r="H65" s="260"/>
      <c r="I65" s="260"/>
      <c r="J65" s="260"/>
      <c r="K65" s="260"/>
      <c r="L65" s="260"/>
      <c r="M65" s="260"/>
      <c r="N65" s="260"/>
    </row>
    <row r="66" spans="1:14" s="256" customFormat="1" ht="12">
      <c r="A66" s="257" t="s">
        <v>103</v>
      </c>
      <c r="B66" s="259" t="s">
        <v>109</v>
      </c>
      <c r="C66" s="260"/>
      <c r="D66" s="260"/>
      <c r="E66" s="260"/>
      <c r="F66" s="260"/>
      <c r="G66" s="260"/>
      <c r="H66" s="260"/>
      <c r="I66" s="260"/>
      <c r="J66" s="260"/>
      <c r="K66" s="260"/>
      <c r="L66" s="260"/>
      <c r="M66" s="260"/>
      <c r="N66" s="260"/>
    </row>
    <row r="67" spans="1:14" s="256" customFormat="1" ht="12">
      <c r="A67" s="257" t="s">
        <v>63</v>
      </c>
      <c r="B67" s="258" t="s">
        <v>153</v>
      </c>
      <c r="C67" s="258" t="s">
        <v>154</v>
      </c>
      <c r="D67" s="258" t="s">
        <v>64</v>
      </c>
      <c r="E67" s="260" t="s">
        <v>126</v>
      </c>
      <c r="F67" s="260"/>
      <c r="G67" s="260"/>
      <c r="H67" s="260"/>
      <c r="I67" s="260"/>
      <c r="J67" s="260"/>
      <c r="K67" s="260"/>
      <c r="L67" s="260"/>
      <c r="M67" s="260"/>
      <c r="N67" s="260"/>
    </row>
    <row r="68" spans="1:14" s="256" customFormat="1" ht="12">
      <c r="A68" s="257" t="s">
        <v>104</v>
      </c>
      <c r="B68" s="258" t="s">
        <v>155</v>
      </c>
      <c r="C68" s="260" t="s">
        <v>156</v>
      </c>
      <c r="D68" s="260" t="s">
        <v>157</v>
      </c>
      <c r="E68" s="260" t="s">
        <v>126</v>
      </c>
      <c r="F68" s="260"/>
      <c r="G68" s="260"/>
      <c r="H68" s="260"/>
      <c r="I68" s="260"/>
      <c r="J68" s="260"/>
      <c r="K68" s="260"/>
      <c r="L68" s="260"/>
      <c r="M68" s="260"/>
      <c r="N68" s="260"/>
    </row>
    <row r="69" spans="1:14" s="256" customFormat="1" ht="12">
      <c r="A69" s="257" t="s">
        <v>105</v>
      </c>
      <c r="B69" s="258" t="s">
        <v>158</v>
      </c>
      <c r="C69" s="260" t="s">
        <v>159</v>
      </c>
      <c r="D69" s="258" t="s">
        <v>160</v>
      </c>
      <c r="E69" s="260" t="s">
        <v>161</v>
      </c>
      <c r="F69" s="260" t="s">
        <v>126</v>
      </c>
      <c r="G69" s="260"/>
      <c r="H69" s="260"/>
      <c r="I69" s="260"/>
      <c r="J69" s="260"/>
      <c r="K69" s="260"/>
      <c r="L69" s="260"/>
      <c r="M69" s="260"/>
      <c r="N69" s="260"/>
    </row>
    <row r="70" spans="1:14" s="256" customFormat="1" ht="12">
      <c r="A70" s="257" t="s">
        <v>162</v>
      </c>
      <c r="B70" s="258" t="s">
        <v>109</v>
      </c>
      <c r="C70" s="258"/>
      <c r="D70" s="258" t="s">
        <v>126</v>
      </c>
      <c r="E70" s="260"/>
      <c r="F70" s="260"/>
      <c r="G70" s="260"/>
      <c r="H70" s="260"/>
      <c r="I70" s="260"/>
      <c r="J70" s="260"/>
      <c r="K70" s="260"/>
      <c r="L70" s="260"/>
      <c r="M70" s="260"/>
      <c r="N70" s="260"/>
    </row>
    <row r="71" spans="1:14" s="256" customFormat="1" ht="12">
      <c r="A71" s="257" t="s">
        <v>107</v>
      </c>
      <c r="B71" s="258" t="s">
        <v>163</v>
      </c>
      <c r="C71" s="260" t="s">
        <v>126</v>
      </c>
      <c r="D71" s="258"/>
      <c r="E71" s="260"/>
      <c r="F71" s="260"/>
      <c r="G71" s="260"/>
      <c r="H71" s="260"/>
      <c r="I71" s="260"/>
      <c r="J71" s="260"/>
      <c r="K71" s="260"/>
      <c r="L71" s="260"/>
      <c r="M71" s="260"/>
      <c r="N71" s="260"/>
    </row>
    <row r="72" spans="1:14" s="256" customFormat="1" ht="12">
      <c r="A72" s="257" t="s">
        <v>53</v>
      </c>
      <c r="B72" s="260" t="s">
        <v>54</v>
      </c>
      <c r="C72" s="258" t="s">
        <v>76</v>
      </c>
      <c r="D72" s="260" t="s">
        <v>164</v>
      </c>
      <c r="E72" s="259" t="s">
        <v>165</v>
      </c>
      <c r="F72" s="260" t="s">
        <v>166</v>
      </c>
      <c r="G72" s="260" t="s">
        <v>167</v>
      </c>
      <c r="H72" s="260" t="s">
        <v>168</v>
      </c>
      <c r="I72" s="260" t="s">
        <v>169</v>
      </c>
      <c r="J72" s="260" t="s">
        <v>170</v>
      </c>
      <c r="K72" s="260" t="s">
        <v>171</v>
      </c>
      <c r="L72" s="260" t="s">
        <v>172</v>
      </c>
      <c r="M72" s="256" t="s">
        <v>109</v>
      </c>
      <c r="N72" s="260"/>
    </row>
    <row r="73" spans="1:14" s="256" customFormat="1" ht="12">
      <c r="A73" s="257" t="s">
        <v>108</v>
      </c>
      <c r="B73" s="259" t="s">
        <v>159</v>
      </c>
      <c r="C73" s="260" t="s">
        <v>173</v>
      </c>
      <c r="D73" s="259" t="s">
        <v>126</v>
      </c>
      <c r="E73" s="260"/>
      <c r="F73" s="260"/>
      <c r="G73" s="260"/>
      <c r="H73" s="260"/>
      <c r="I73" s="260"/>
      <c r="J73" s="260"/>
      <c r="K73" s="260"/>
      <c r="L73" s="260"/>
      <c r="M73" s="260"/>
      <c r="N73" s="260"/>
    </row>
    <row r="74" spans="1:14" s="256" customFormat="1" ht="12">
      <c r="A74" s="257" t="s">
        <v>237</v>
      </c>
      <c r="B74" s="259" t="s">
        <v>237</v>
      </c>
      <c r="C74" s="257" t="s">
        <v>109</v>
      </c>
      <c r="D74" s="259"/>
      <c r="E74" s="260"/>
      <c r="F74" s="260"/>
      <c r="G74" s="260"/>
      <c r="H74" s="260"/>
      <c r="I74" s="260"/>
      <c r="J74" s="260"/>
      <c r="K74" s="260"/>
      <c r="L74" s="260"/>
      <c r="M74" s="260"/>
      <c r="N74" s="260"/>
    </row>
    <row r="75" spans="1:14" s="256" customFormat="1" ht="12">
      <c r="A75" s="257" t="s">
        <v>109</v>
      </c>
      <c r="B75" s="259" t="s">
        <v>174</v>
      </c>
      <c r="C75" s="259" t="s">
        <v>175</v>
      </c>
      <c r="D75" s="259" t="s">
        <v>176</v>
      </c>
      <c r="E75" s="260" t="s">
        <v>177</v>
      </c>
      <c r="F75" s="260" t="s">
        <v>178</v>
      </c>
      <c r="G75" s="260" t="s">
        <v>179</v>
      </c>
      <c r="H75" s="260" t="s">
        <v>228</v>
      </c>
      <c r="I75" s="260"/>
      <c r="J75" s="260"/>
      <c r="K75" s="259"/>
      <c r="L75" s="260"/>
      <c r="M75" s="260"/>
      <c r="N75" s="260"/>
    </row>
    <row r="76" spans="1:14" s="256" customFormat="1" ht="12">
      <c r="A76" s="257"/>
      <c r="B76" s="258"/>
      <c r="C76" s="260"/>
      <c r="D76" s="260"/>
      <c r="E76" s="260"/>
      <c r="F76" s="260"/>
      <c r="G76" s="260"/>
      <c r="H76" s="260"/>
      <c r="I76" s="260"/>
      <c r="J76" s="260"/>
      <c r="K76" s="260"/>
      <c r="L76" s="260"/>
      <c r="M76" s="260"/>
      <c r="N76" s="260"/>
    </row>
    <row r="77" spans="1:14" s="256" customFormat="1" ht="12">
      <c r="A77" s="257"/>
      <c r="B77" s="258"/>
      <c r="C77" s="260"/>
      <c r="D77" s="260"/>
      <c r="E77" s="260"/>
      <c r="F77" s="260"/>
      <c r="G77" s="260"/>
      <c r="H77" s="260"/>
      <c r="I77" s="260"/>
      <c r="J77" s="260"/>
      <c r="K77" s="260"/>
      <c r="L77" s="260"/>
      <c r="M77" s="260"/>
      <c r="N77" s="260"/>
    </row>
    <row r="78" spans="1:14" s="256" customFormat="1" ht="12">
      <c r="A78" s="257"/>
      <c r="B78" s="258"/>
      <c r="C78" s="260"/>
      <c r="D78" s="260"/>
      <c r="E78" s="260"/>
      <c r="F78" s="260"/>
      <c r="G78" s="260"/>
      <c r="H78" s="260"/>
      <c r="I78" s="260"/>
      <c r="J78" s="260"/>
      <c r="K78" s="260"/>
      <c r="L78" s="260"/>
      <c r="M78" s="260"/>
      <c r="N78" s="260"/>
    </row>
    <row r="79" spans="1:14" s="256" customFormat="1" ht="12">
      <c r="A79" s="257"/>
      <c r="B79" s="258"/>
      <c r="C79" s="260"/>
      <c r="D79" s="260"/>
      <c r="E79" s="260"/>
      <c r="F79" s="260"/>
      <c r="G79" s="260"/>
      <c r="H79" s="260"/>
      <c r="I79" s="260"/>
      <c r="J79" s="260"/>
      <c r="K79" s="260"/>
      <c r="L79" s="260"/>
      <c r="M79" s="260"/>
      <c r="N79" s="260"/>
    </row>
    <row r="80" spans="1:14" s="256" customFormat="1" ht="12">
      <c r="A80" s="257"/>
      <c r="B80" s="258"/>
      <c r="C80" s="260"/>
      <c r="D80" s="260"/>
      <c r="E80" s="260"/>
      <c r="F80" s="260"/>
      <c r="G80" s="260"/>
      <c r="H80" s="260"/>
      <c r="I80" s="260"/>
      <c r="J80" s="260"/>
      <c r="K80" s="260"/>
      <c r="L80" s="260"/>
      <c r="M80" s="260"/>
      <c r="N80" s="260"/>
    </row>
    <row r="81" spans="1:14" s="256" customFormat="1" ht="12">
      <c r="A81" s="257"/>
      <c r="B81" s="258"/>
      <c r="C81" s="260"/>
      <c r="D81" s="260"/>
      <c r="E81" s="260"/>
      <c r="F81" s="260"/>
      <c r="G81" s="260"/>
      <c r="H81" s="260"/>
      <c r="I81" s="260"/>
      <c r="J81" s="260"/>
      <c r="K81" s="260"/>
      <c r="L81" s="260"/>
      <c r="M81" s="260"/>
      <c r="N81" s="260"/>
    </row>
    <row r="84" spans="1:14">
      <c r="A84" s="2"/>
      <c r="B84" s="2"/>
      <c r="C84" s="2"/>
      <c r="D84" s="2"/>
      <c r="E84" s="2"/>
      <c r="F84" s="2"/>
      <c r="G84" s="2"/>
    </row>
  </sheetData>
  <sheetProtection algorithmName="SHA-512" hashValue="o2XsH0UT9YSya3h2hBJX7dp3Bi9hFBl2G1YFJZzrp1Mp3o0Z3X1VSjjArhwRL9XxajJPLQ7acKfWKI54+J32XA==" saltValue="WQxzPYUVSgQOjQYmRHAYkg==" spinCount="100000" sheet="1" objects="1" scenarios="1"/>
  <phoneticPr fontId="2"/>
  <pageMargins left="0.70866141732283472" right="0.70866141732283472" top="0.74803149606299213" bottom="0.74803149606299213" header="0.31496062992125984" footer="0.31496062992125984"/>
  <pageSetup paperSize="9" scale="51"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44</vt:i4>
      </vt:variant>
    </vt:vector>
  </HeadingPairs>
  <TitlesOfParts>
    <vt:vector size="51" baseType="lpstr">
      <vt:lpstr>収支計算書記載例</vt:lpstr>
      <vt:lpstr>収支簿記載例</vt:lpstr>
      <vt:lpstr>収支計算書助成決定者用</vt:lpstr>
      <vt:lpstr>収支簿助成決定者用</vt:lpstr>
      <vt:lpstr>収支計算書委任先用</vt:lpstr>
      <vt:lpstr>収支簿委任先用</vt:lpstr>
      <vt:lpstr>【削除禁止】収支簿データ</vt:lpstr>
      <vt:lpstr>【削除禁止】収支簿データ!Print_Area</vt:lpstr>
      <vt:lpstr>収支計算書委任先用!Print_Area</vt:lpstr>
      <vt:lpstr>収支計算書記載例!Print_Area</vt:lpstr>
      <vt:lpstr>収支計算書助成決定者用!Print_Area</vt:lpstr>
      <vt:lpstr>収支簿委任先用!Print_Area</vt:lpstr>
      <vt:lpstr>収支簿記載例!Print_Area</vt:lpstr>
      <vt:lpstr>収支簿助成決定者用!Print_Area</vt:lpstr>
      <vt:lpstr>収支簿委任先用!Print_Titles</vt:lpstr>
      <vt:lpstr>収支簿記載例!Print_Titles</vt:lpstr>
      <vt:lpstr>収支簿助成決定者用!Print_Titles</vt:lpstr>
      <vt:lpstr>コロナ対策経費</vt:lpstr>
      <vt:lpstr>スポーツ団体選手強化活動助成</vt:lpstr>
      <vt:lpstr>スポーツ団体大会開催助成</vt:lpstr>
      <vt:lpstr>スポーツ用具費</vt:lpstr>
      <vt:lpstr>その他</vt:lpstr>
      <vt:lpstr>その他収入</vt:lpstr>
      <vt:lpstr>委託費</vt:lpstr>
      <vt:lpstr>印刷製本費</vt:lpstr>
      <vt:lpstr>会議費</vt:lpstr>
      <vt:lpstr>基金助成金収入</vt:lpstr>
      <vt:lpstr>協賛金収入</vt:lpstr>
      <vt:lpstr>経理区分</vt:lpstr>
      <vt:lpstr>経理区分委任先用</vt:lpstr>
      <vt:lpstr>雑役務費</vt:lpstr>
      <vt:lpstr>参加料収入</vt:lpstr>
      <vt:lpstr>借料及び損料</vt:lpstr>
      <vt:lpstr>種別</vt:lpstr>
      <vt:lpstr>諸謝金</vt:lpstr>
      <vt:lpstr>助成区分</vt:lpstr>
      <vt:lpstr>助成事業細目名</vt:lpstr>
      <vt:lpstr>助成事業名</vt:lpstr>
      <vt:lpstr>消耗品費</vt:lpstr>
      <vt:lpstr>振込</vt:lpstr>
      <vt:lpstr>滞在費</vt:lpstr>
      <vt:lpstr>賃金</vt:lpstr>
      <vt:lpstr>通信運搬費</vt:lpstr>
      <vt:lpstr>渡航費</vt:lpstr>
      <vt:lpstr>内訳</vt:lpstr>
      <vt:lpstr>入場料収入</vt:lpstr>
      <vt:lpstr>備品費</vt:lpstr>
      <vt:lpstr>補助金･委託金等受入</vt:lpstr>
      <vt:lpstr>補助金･委託金等収入</vt:lpstr>
      <vt:lpstr>補助金･交付金</vt:lpstr>
      <vt:lpstr>旅費</vt:lpstr>
    </vt:vector>
  </TitlesOfParts>
  <Company>日本体育・学校健康センター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JPN2006</dc:creator>
  <cp:lastModifiedBy>貞野</cp:lastModifiedBy>
  <cp:lastPrinted>2021-06-01T07:02:04Z</cp:lastPrinted>
  <dcterms:created xsi:type="dcterms:W3CDTF">2004-10-13T09:30:06Z</dcterms:created>
  <dcterms:modified xsi:type="dcterms:W3CDTF">2022-02-18T08:02:39Z</dcterms:modified>
</cp:coreProperties>
</file>