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75" windowWidth="19200" windowHeight="12045"/>
  </bookViews>
  <sheets>
    <sheet name="1-1" sheetId="4" r:id="rId1"/>
    <sheet name="1-2" sheetId="6" r:id="rId2"/>
    <sheet name="1-3" sheetId="8" r:id="rId3"/>
  </sheets>
  <definedNames>
    <definedName name="_xlnm.Print_Area" localSheetId="2">'1-3'!$A$1:$U$27</definedName>
  </definedNames>
  <calcPr calcId="162913" calcMode="manual"/>
</workbook>
</file>

<file path=xl/calcChain.xml><?xml version="1.0" encoding="utf-8"?>
<calcChain xmlns="http://schemas.openxmlformats.org/spreadsheetml/2006/main">
  <c r="D26" i="8" l="1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I14" i="8" l="1"/>
  <c r="D14" i="8" s="1"/>
  <c r="I13" i="8"/>
  <c r="D13" i="8" s="1"/>
  <c r="U24" i="8"/>
  <c r="T24" i="8"/>
  <c r="S24" i="8"/>
  <c r="R24" i="8"/>
  <c r="Q24" i="8"/>
  <c r="P24" i="8"/>
  <c r="O24" i="8"/>
  <c r="N24" i="8"/>
  <c r="M24" i="8"/>
  <c r="L24" i="8"/>
  <c r="K24" i="8"/>
  <c r="J24" i="8"/>
  <c r="H24" i="8"/>
  <c r="G24" i="8"/>
  <c r="F24" i="8"/>
  <c r="E24" i="8"/>
  <c r="I23" i="8"/>
  <c r="D23" i="8" s="1"/>
  <c r="I22" i="8"/>
  <c r="D22" i="8" s="1"/>
  <c r="U21" i="8"/>
  <c r="T21" i="8"/>
  <c r="S21" i="8"/>
  <c r="R21" i="8"/>
  <c r="Q21" i="8"/>
  <c r="P21" i="8"/>
  <c r="O21" i="8"/>
  <c r="N21" i="8"/>
  <c r="M21" i="8"/>
  <c r="L21" i="8"/>
  <c r="K21" i="8"/>
  <c r="J21" i="8"/>
  <c r="H21" i="8"/>
  <c r="G21" i="8"/>
  <c r="F21" i="8"/>
  <c r="E21" i="8"/>
  <c r="I20" i="8"/>
  <c r="D20" i="8" s="1"/>
  <c r="I19" i="8"/>
  <c r="D19" i="8" s="1"/>
  <c r="U18" i="8"/>
  <c r="T18" i="8"/>
  <c r="S18" i="8"/>
  <c r="R18" i="8"/>
  <c r="Q18" i="8"/>
  <c r="P18" i="8"/>
  <c r="O18" i="8"/>
  <c r="N18" i="8"/>
  <c r="M18" i="8"/>
  <c r="L18" i="8"/>
  <c r="K18" i="8"/>
  <c r="J18" i="8"/>
  <c r="H18" i="8"/>
  <c r="G18" i="8"/>
  <c r="F18" i="8"/>
  <c r="E18" i="8"/>
  <c r="I17" i="8"/>
  <c r="D17" i="8" s="1"/>
  <c r="I16" i="8"/>
  <c r="I18" i="8" s="1"/>
  <c r="U15" i="8"/>
  <c r="T15" i="8"/>
  <c r="S15" i="8"/>
  <c r="R15" i="8"/>
  <c r="Q15" i="8"/>
  <c r="P15" i="8"/>
  <c r="O15" i="8"/>
  <c r="N15" i="8"/>
  <c r="M15" i="8"/>
  <c r="L15" i="8"/>
  <c r="K15" i="8"/>
  <c r="J15" i="8"/>
  <c r="H15" i="8"/>
  <c r="G15" i="8"/>
  <c r="F15" i="8"/>
  <c r="E15" i="8"/>
  <c r="U12" i="8"/>
  <c r="T12" i="8"/>
  <c r="S12" i="8"/>
  <c r="R12" i="8"/>
  <c r="Q12" i="8"/>
  <c r="P12" i="8"/>
  <c r="O12" i="8"/>
  <c r="N12" i="8"/>
  <c r="M12" i="8"/>
  <c r="L12" i="8"/>
  <c r="K12" i="8"/>
  <c r="J12" i="8"/>
  <c r="H12" i="8"/>
  <c r="G12" i="8"/>
  <c r="F12" i="8"/>
  <c r="E12" i="8"/>
  <c r="I11" i="8"/>
  <c r="D11" i="8" s="1"/>
  <c r="I10" i="8"/>
  <c r="D10" i="8" s="1"/>
  <c r="U9" i="8"/>
  <c r="T9" i="8"/>
  <c r="S9" i="8"/>
  <c r="R9" i="8"/>
  <c r="Q9" i="8"/>
  <c r="P9" i="8"/>
  <c r="O9" i="8"/>
  <c r="N9" i="8"/>
  <c r="M9" i="8"/>
  <c r="L9" i="8"/>
  <c r="K9" i="8"/>
  <c r="J9" i="8"/>
  <c r="H9" i="8"/>
  <c r="G9" i="8"/>
  <c r="F9" i="8"/>
  <c r="E9" i="8"/>
  <c r="I8" i="8"/>
  <c r="D8" i="8" s="1"/>
  <c r="I7" i="8"/>
  <c r="D7" i="8" s="1"/>
  <c r="U6" i="8"/>
  <c r="T6" i="8"/>
  <c r="S6" i="8"/>
  <c r="R6" i="8"/>
  <c r="Q6" i="8"/>
  <c r="P6" i="8"/>
  <c r="O6" i="8"/>
  <c r="N6" i="8"/>
  <c r="M6" i="8"/>
  <c r="L6" i="8"/>
  <c r="K6" i="8"/>
  <c r="J6" i="8"/>
  <c r="H6" i="8"/>
  <c r="G6" i="8"/>
  <c r="F6" i="8"/>
  <c r="E6" i="8"/>
  <c r="I5" i="8"/>
  <c r="D5" i="8" s="1"/>
  <c r="I4" i="8"/>
  <c r="D4" i="8"/>
  <c r="D12" i="6"/>
  <c r="K12" i="6"/>
  <c r="J12" i="6"/>
  <c r="I12" i="6"/>
  <c r="H12" i="6"/>
  <c r="G12" i="6"/>
  <c r="F12" i="6"/>
  <c r="E12" i="6"/>
  <c r="C11" i="6"/>
  <c r="C10" i="6"/>
  <c r="C9" i="6"/>
  <c r="C8" i="6"/>
  <c r="C7" i="6"/>
  <c r="C6" i="6"/>
  <c r="C5" i="6"/>
  <c r="K11" i="4"/>
  <c r="J11" i="4"/>
  <c r="H11" i="4"/>
  <c r="G11" i="4"/>
  <c r="F11" i="4" s="1"/>
  <c r="I10" i="4"/>
  <c r="F10" i="4"/>
  <c r="E10" i="4"/>
  <c r="D10" i="4"/>
  <c r="C10" i="4" s="1"/>
  <c r="I9" i="4"/>
  <c r="F9" i="4"/>
  <c r="E9" i="4"/>
  <c r="D9" i="4"/>
  <c r="I8" i="4"/>
  <c r="F8" i="4"/>
  <c r="E8" i="4"/>
  <c r="D8" i="4"/>
  <c r="C8" i="4" s="1"/>
  <c r="I7" i="4"/>
  <c r="F7" i="4"/>
  <c r="E7" i="4"/>
  <c r="D7" i="4"/>
  <c r="I6" i="4"/>
  <c r="F6" i="4"/>
  <c r="E6" i="4"/>
  <c r="D6" i="4"/>
  <c r="C6" i="4" s="1"/>
  <c r="I5" i="4"/>
  <c r="F5" i="4"/>
  <c r="E5" i="4"/>
  <c r="D5" i="4"/>
  <c r="I4" i="4"/>
  <c r="F4" i="4"/>
  <c r="E4" i="4"/>
  <c r="D4" i="4"/>
  <c r="C4" i="4" s="1"/>
  <c r="D16" i="8" l="1"/>
  <c r="D25" i="8" s="1"/>
  <c r="D9" i="8"/>
  <c r="D6" i="8"/>
  <c r="I6" i="8"/>
  <c r="D15" i="8"/>
  <c r="I24" i="8"/>
  <c r="D21" i="8"/>
  <c r="Q27" i="8"/>
  <c r="M27" i="8"/>
  <c r="U27" i="8"/>
  <c r="I12" i="8"/>
  <c r="J27" i="8"/>
  <c r="N27" i="8"/>
  <c r="R27" i="8"/>
  <c r="K27" i="8"/>
  <c r="O27" i="8"/>
  <c r="S27" i="8"/>
  <c r="L27" i="8"/>
  <c r="P27" i="8"/>
  <c r="T27" i="8"/>
  <c r="D18" i="8"/>
  <c r="F27" i="8"/>
  <c r="G27" i="8"/>
  <c r="H27" i="8"/>
  <c r="E27" i="8"/>
  <c r="D12" i="8"/>
  <c r="D24" i="8"/>
  <c r="I9" i="8"/>
  <c r="I21" i="8"/>
  <c r="I15" i="8"/>
  <c r="C12" i="6"/>
  <c r="I11" i="4"/>
  <c r="C7" i="4"/>
  <c r="E11" i="4"/>
  <c r="C9" i="4"/>
  <c r="C5" i="4"/>
  <c r="D11" i="4"/>
  <c r="I27" i="8" l="1"/>
  <c r="D27" i="8"/>
  <c r="C11" i="4"/>
</calcChain>
</file>

<file path=xl/sharedStrings.xml><?xml version="1.0" encoding="utf-8"?>
<sst xmlns="http://schemas.openxmlformats.org/spreadsheetml/2006/main" count="114" uniqueCount="58">
  <si>
    <t>総　件　数</t>
  </si>
  <si>
    <t>疾　　　病</t>
  </si>
  <si>
    <t>男</t>
  </si>
  <si>
    <t>女</t>
  </si>
  <si>
    <t>合　　計</t>
  </si>
  <si>
    <t>各教科等</t>
    <rPh sb="0" eb="3">
      <t>カクキョウカ</t>
    </rPh>
    <rPh sb="3" eb="4">
      <t>ナド</t>
    </rPh>
    <phoneticPr fontId="4"/>
  </si>
  <si>
    <t>課外指導</t>
  </si>
  <si>
    <t>休憩時間</t>
  </si>
  <si>
    <t>学校行事</t>
  </si>
  <si>
    <t>総　数</t>
  </si>
  <si>
    <t>夏季
休業</t>
    <rPh sb="0" eb="2">
      <t>カキ</t>
    </rPh>
    <rPh sb="3" eb="5">
      <t>キュウギョウ</t>
    </rPh>
    <phoneticPr fontId="4"/>
  </si>
  <si>
    <t>秋季
休業</t>
    <rPh sb="0" eb="2">
      <t>シュウキ</t>
    </rPh>
    <rPh sb="3" eb="5">
      <t>キュウギョウ</t>
    </rPh>
    <phoneticPr fontId="4"/>
  </si>
  <si>
    <t>冬季
休業</t>
    <rPh sb="0" eb="2">
      <t>トウキ</t>
    </rPh>
    <rPh sb="3" eb="5">
      <t>キュウギョウ</t>
    </rPh>
    <phoneticPr fontId="4"/>
  </si>
  <si>
    <t>春季
休業</t>
    <rPh sb="0" eb="2">
      <t>シュンキ</t>
    </rPh>
    <rPh sb="3" eb="5">
      <t>キュウギョウ</t>
    </rPh>
    <phoneticPr fontId="4"/>
  </si>
  <si>
    <t>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</si>
  <si>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</si>
  <si>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</si>
  <si>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</si>
  <si>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</si>
  <si>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</si>
  <si>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</si>
  <si>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</si>
  <si>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</si>
  <si>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</si>
  <si>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</si>
  <si>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</si>
  <si>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</si>
  <si>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小学校</t>
    <rPh sb="1" eb="3">
      <t>ガッコウ</t>
    </rPh>
    <phoneticPr fontId="4"/>
  </si>
  <si>
    <t>高等専
門学校</t>
    <rPh sb="2" eb="3">
      <t>セン</t>
    </rPh>
    <rPh sb="4" eb="5">
      <t>モン</t>
    </rPh>
    <rPh sb="5" eb="7">
      <t>ガッコウ</t>
    </rPh>
    <phoneticPr fontId="4"/>
  </si>
  <si>
    <t>幼稚園</t>
    <rPh sb="0" eb="3">
      <t>ヨウチエン</t>
    </rPh>
    <phoneticPr fontId="4"/>
  </si>
  <si>
    <t xml:space="preserve"> 幼保連携型認定こども園</t>
    <rPh sb="1" eb="12">
      <t>ヨウホ</t>
    </rPh>
    <phoneticPr fontId="4"/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</si>
  <si>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4"/>
  </si>
  <si>
    <t>区　　分</t>
    <phoneticPr fontId="4"/>
  </si>
  <si>
    <t>負　　　傷</t>
    <phoneticPr fontId="4"/>
  </si>
  <si>
    <t>合　　計</t>
    <phoneticPr fontId="4"/>
  </si>
  <si>
    <t xml:space="preserve"> 小   学   校</t>
    <phoneticPr fontId="4"/>
  </si>
  <si>
    <t xml:space="preserve"> 中   学   校</t>
    <phoneticPr fontId="4"/>
  </si>
  <si>
    <t xml:space="preserve"> 高等専門学校</t>
    <phoneticPr fontId="4"/>
  </si>
  <si>
    <t xml:space="preserve"> 幼   稚   園</t>
    <phoneticPr fontId="4"/>
  </si>
  <si>
    <t xml:space="preserve"> 合        計</t>
    <phoneticPr fontId="4"/>
  </si>
  <si>
    <t>区　分</t>
    <phoneticPr fontId="4"/>
  </si>
  <si>
    <t>授　　業　　実　　施　　期　　間</t>
    <phoneticPr fontId="4"/>
  </si>
  <si>
    <t>中学校</t>
    <phoneticPr fontId="4"/>
  </si>
  <si>
    <t>学　校　の　管　理　下　の　範　囲</t>
    <phoneticPr fontId="4"/>
  </si>
  <si>
    <t>特　別　活　動</t>
    <phoneticPr fontId="4"/>
  </si>
  <si>
    <t>寄宿舎に
あるとき</t>
    <phoneticPr fontId="4"/>
  </si>
  <si>
    <t>技能連携
授業中</t>
    <phoneticPr fontId="4"/>
  </si>
  <si>
    <t>通学中
(通園中)</t>
    <phoneticPr fontId="4"/>
  </si>
  <si>
    <t>除学校行事</t>
    <phoneticPr fontId="4"/>
  </si>
  <si>
    <t>高等学校等</t>
    <rPh sb="1" eb="2">
      <t>トウ</t>
    </rPh>
    <rPh sb="2" eb="4">
      <t>ガッコウ</t>
    </rPh>
    <rPh sb="4" eb="5">
      <t>トウ</t>
    </rPh>
    <phoneticPr fontId="4"/>
  </si>
  <si>
    <t>保育所等</t>
    <rPh sb="0" eb="2">
      <t>ホイク</t>
    </rPh>
    <rPh sb="2" eb="3">
      <t>ショ</t>
    </rPh>
    <rPh sb="3" eb="4">
      <t>トウ</t>
    </rPh>
    <phoneticPr fontId="4"/>
  </si>
  <si>
    <t xml:space="preserve"> 保 育 所 等</t>
    <rPh sb="5" eb="6">
      <t>ショ</t>
    </rPh>
    <rPh sb="7" eb="8">
      <t>トウ</t>
    </rPh>
    <phoneticPr fontId="4"/>
  </si>
  <si>
    <t xml:space="preserve"> 高 等 学 校 等</t>
    <rPh sb="9" eb="10">
      <t>トウ</t>
    </rPh>
    <phoneticPr fontId="4"/>
  </si>
  <si>
    <t>－</t>
    <phoneticPr fontId="4"/>
  </si>
  <si>
    <t>１－１　学校種別、負傷・疾病別件数表</t>
    <rPh sb="4" eb="8">
      <t>ガッコウシュベツ</t>
    </rPh>
    <rPh sb="14" eb="15">
      <t>ベツ</t>
    </rPh>
    <phoneticPr fontId="1"/>
  </si>
  <si>
    <t>１－３　学校種別、時季別・月別件数表</t>
    <rPh sb="4" eb="8">
      <t>ガッコウシュベツ</t>
    </rPh>
    <rPh sb="11" eb="12">
      <t>ベツ</t>
    </rPh>
    <phoneticPr fontId="1"/>
  </si>
  <si>
    <t>合計</t>
    <rPh sb="0" eb="2">
      <t>ゴウケイ</t>
    </rPh>
    <phoneticPr fontId="4"/>
  </si>
  <si>
    <t>１－２　学校種別、場合別件数表</t>
    <rPh sb="4" eb="8">
      <t>ガッコウシュベツ</t>
    </rPh>
    <rPh sb="9" eb="1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</si>
</sst>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76" fontId="3" fillId="0" borderId="10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176" fontId="3" fillId="0" borderId="22" xfId="1" applyNumberFormat="1" applyFont="1" applyBorder="1" applyAlignment="1">
      <alignment horizontal="right" vertical="center"/>
    </xf>
    <xf numFmtId="176" fontId="3" fillId="0" borderId="23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horizontal="right" vertical="center"/>
    </xf>
    <xf numFmtId="176" fontId="3" fillId="0" borderId="26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28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25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right" vertical="center"/>
    </xf>
    <xf numFmtId="0" fontId="3" fillId="0" borderId="3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7" fillId="0" borderId="2" xfId="0" applyFont="1" applyFill="1" applyBorder="1">
      <alignment vertical="center"/>
    </xf>
    <xf numFmtId="3" fontId="5" fillId="0" borderId="26" xfId="1" applyNumberFormat="1" applyFont="1" applyBorder="1" applyAlignment="1">
      <alignment horizontal="right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3" fontId="5" fillId="0" borderId="10" xfId="1" applyNumberFormat="1" applyFont="1" applyBorder="1" applyAlignment="1">
      <alignment horizontal="right" vertical="center"/>
    </xf>
    <xf numFmtId="3" fontId="5" fillId="0" borderId="3" xfId="1" applyNumberFormat="1" applyFont="1" applyBorder="1" applyAlignment="1">
      <alignment horizontal="right" vertical="center"/>
    </xf>
    <xf numFmtId="3" fontId="5" fillId="0" borderId="25" xfId="1" applyNumberFormat="1" applyFont="1" applyBorder="1" applyAlignment="1">
      <alignment horizontal="right" vertical="center"/>
    </xf>
    <xf numFmtId="3" fontId="5" fillId="0" borderId="17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32" xfId="1" applyNumberFormat="1" applyFont="1" applyBorder="1" applyAlignment="1">
      <alignment horizontal="right" vertical="center"/>
    </xf>
    <xf numFmtId="3" fontId="5" fillId="0" borderId="33" xfId="1" applyNumberFormat="1" applyFont="1" applyBorder="1" applyAlignment="1">
      <alignment vertical="center"/>
    </xf>
    <xf numFmtId="3" fontId="5" fillId="0" borderId="33" xfId="1" applyNumberFormat="1" applyFont="1" applyBorder="1" applyAlignment="1">
      <alignment horizontal="right" vertical="center"/>
    </xf>
    <xf numFmtId="3" fontId="5" fillId="0" borderId="34" xfId="1" applyNumberFormat="1" applyFont="1" applyBorder="1" applyAlignment="1">
      <alignment horizontal="right" vertical="center"/>
    </xf>
    <xf numFmtId="3" fontId="5" fillId="0" borderId="3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2">
    <cellStyle name="標準" xfId="0" builtinId="0"/>
    <cellStyle name="標準_Xl000003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16" sqref="H16"/>
    </sheetView>
  </sheetViews>
  <sheetFormatPr defaultRowHeight="13.5" x14ac:dyDescent="0.15"/>
  <cols>
    <col min="1" max="1" width="1.375" style="1" customWidth="1"/>
    <col min="2" max="2" width="22.5" style="1" customWidth="1"/>
    <col min="3" max="3" width="10.375" style="1" bestFit="1" customWidth="1"/>
    <col min="4" max="5" width="9" style="1"/>
    <col min="6" max="6" width="10.375" style="1" bestFit="1" customWidth="1"/>
    <col min="7" max="16384" width="9" style="1"/>
  </cols>
  <sheetData>
    <row r="1" spans="1:11" ht="14.25" customHeight="1" thickBot="1" x14ac:dyDescent="0.2">
      <c r="B1" s="1" t="s">
        <v>54</v>
      </c>
      <c r="K1" s="6"/>
    </row>
    <row r="2" spans="1:11" x14ac:dyDescent="0.15">
      <c r="A2" s="10"/>
      <c r="B2" s="63" t="s">
        <v>32</v>
      </c>
      <c r="C2" s="65" t="s">
        <v>0</v>
      </c>
      <c r="D2" s="66"/>
      <c r="E2" s="66"/>
      <c r="F2" s="66" t="s">
        <v>33</v>
      </c>
      <c r="G2" s="66"/>
      <c r="H2" s="66"/>
      <c r="I2" s="66" t="s">
        <v>1</v>
      </c>
      <c r="J2" s="66"/>
      <c r="K2" s="67"/>
    </row>
    <row r="3" spans="1:11" ht="14.25" thickBot="1" x14ac:dyDescent="0.2">
      <c r="A3" s="10"/>
      <c r="B3" s="64"/>
      <c r="C3" s="21" t="s">
        <v>34</v>
      </c>
      <c r="D3" s="16" t="s">
        <v>2</v>
      </c>
      <c r="E3" s="16" t="s">
        <v>3</v>
      </c>
      <c r="F3" s="16" t="s">
        <v>4</v>
      </c>
      <c r="G3" s="16" t="s">
        <v>2</v>
      </c>
      <c r="H3" s="16" t="s">
        <v>3</v>
      </c>
      <c r="I3" s="16" t="s">
        <v>4</v>
      </c>
      <c r="J3" s="16" t="s">
        <v>2</v>
      </c>
      <c r="K3" s="17" t="s">
        <v>3</v>
      </c>
    </row>
    <row r="4" spans="1:11" ht="15" customHeight="1" x14ac:dyDescent="0.15">
      <c r="A4" s="10"/>
      <c r="B4" s="22" t="s">
        <v>35</v>
      </c>
      <c r="C4" s="18">
        <f>SUM(D4:E4)</f>
        <v>333137</v>
      </c>
      <c r="D4" s="14">
        <f>G4+J4</f>
        <v>202876</v>
      </c>
      <c r="E4" s="14">
        <f>H4+K4</f>
        <v>130261</v>
      </c>
      <c r="F4" s="14">
        <f>SUM(G4:H4)</f>
        <v>313227</v>
      </c>
      <c r="G4" s="14">
        <v>191237</v>
      </c>
      <c r="H4" s="14">
        <v>121990</v>
      </c>
      <c r="I4" s="14">
        <f>SUM(J4:K4)</f>
        <v>19910</v>
      </c>
      <c r="J4" s="14">
        <v>11639</v>
      </c>
      <c r="K4" s="15">
        <v>8271</v>
      </c>
    </row>
    <row r="5" spans="1:11" ht="15" customHeight="1" x14ac:dyDescent="0.15">
      <c r="A5" s="10"/>
      <c r="B5" s="23" t="s">
        <v>36</v>
      </c>
      <c r="C5" s="19">
        <f t="shared" ref="C5:C10" si="0">SUM(D5:E5)</f>
        <v>303550</v>
      </c>
      <c r="D5" s="9">
        <f t="shared" ref="D5:E11" si="1">G5+J5</f>
        <v>174687</v>
      </c>
      <c r="E5" s="9">
        <f t="shared" si="1"/>
        <v>128863</v>
      </c>
      <c r="F5" s="9">
        <f t="shared" ref="F5:F10" si="2">SUM(G5:H5)</f>
        <v>277552</v>
      </c>
      <c r="G5" s="9">
        <v>160395</v>
      </c>
      <c r="H5" s="9">
        <v>117157</v>
      </c>
      <c r="I5" s="9">
        <f t="shared" ref="I5:I10" si="3">SUM(J5:K5)</f>
        <v>25998</v>
      </c>
      <c r="J5" s="9">
        <v>14292</v>
      </c>
      <c r="K5" s="12">
        <v>11706</v>
      </c>
    </row>
    <row r="6" spans="1:11" ht="15" customHeight="1" x14ac:dyDescent="0.15">
      <c r="A6" s="10"/>
      <c r="B6" s="23" t="s">
        <v>52</v>
      </c>
      <c r="C6" s="19">
        <f t="shared" si="0"/>
        <v>249741</v>
      </c>
      <c r="D6" s="9">
        <f t="shared" si="1"/>
        <v>153729</v>
      </c>
      <c r="E6" s="9">
        <f t="shared" si="1"/>
        <v>96012</v>
      </c>
      <c r="F6" s="9">
        <f t="shared" si="2"/>
        <v>223558</v>
      </c>
      <c r="G6" s="9">
        <v>138356</v>
      </c>
      <c r="H6" s="9">
        <v>85202</v>
      </c>
      <c r="I6" s="9">
        <f t="shared" si="3"/>
        <v>26183</v>
      </c>
      <c r="J6" s="9">
        <v>15373</v>
      </c>
      <c r="K6" s="12">
        <v>10810</v>
      </c>
    </row>
    <row r="7" spans="1:11" ht="15" customHeight="1" x14ac:dyDescent="0.15">
      <c r="A7" s="10"/>
      <c r="B7" s="23" t="s">
        <v>37</v>
      </c>
      <c r="C7" s="19">
        <f t="shared" si="0"/>
        <v>2130</v>
      </c>
      <c r="D7" s="9">
        <f t="shared" si="1"/>
        <v>1805</v>
      </c>
      <c r="E7" s="9">
        <f t="shared" si="1"/>
        <v>325</v>
      </c>
      <c r="F7" s="9">
        <f t="shared" si="2"/>
        <v>1964</v>
      </c>
      <c r="G7" s="9">
        <v>1665</v>
      </c>
      <c r="H7" s="9">
        <v>299</v>
      </c>
      <c r="I7" s="9">
        <f t="shared" si="3"/>
        <v>166</v>
      </c>
      <c r="J7" s="9">
        <v>140</v>
      </c>
      <c r="K7" s="12">
        <v>26</v>
      </c>
    </row>
    <row r="8" spans="1:11" ht="15" customHeight="1" x14ac:dyDescent="0.15">
      <c r="A8" s="10"/>
      <c r="B8" s="23" t="s">
        <v>38</v>
      </c>
      <c r="C8" s="19">
        <f t="shared" si="0"/>
        <v>16417</v>
      </c>
      <c r="D8" s="9">
        <f t="shared" si="1"/>
        <v>10045</v>
      </c>
      <c r="E8" s="9">
        <f t="shared" si="1"/>
        <v>6372</v>
      </c>
      <c r="F8" s="9">
        <f t="shared" si="2"/>
        <v>15199</v>
      </c>
      <c r="G8" s="9">
        <v>9312</v>
      </c>
      <c r="H8" s="9">
        <v>5887</v>
      </c>
      <c r="I8" s="9">
        <f t="shared" si="3"/>
        <v>1218</v>
      </c>
      <c r="J8" s="9">
        <v>733</v>
      </c>
      <c r="K8" s="12">
        <v>485</v>
      </c>
    </row>
    <row r="9" spans="1:11" ht="15" customHeight="1" x14ac:dyDescent="0.15">
      <c r="A9" s="10"/>
      <c r="B9" s="23" t="s">
        <v>30</v>
      </c>
      <c r="C9" s="19">
        <f t="shared" si="0"/>
        <v>13751</v>
      </c>
      <c r="D9" s="9">
        <f t="shared" si="1"/>
        <v>8422</v>
      </c>
      <c r="E9" s="9">
        <f t="shared" si="1"/>
        <v>5329</v>
      </c>
      <c r="F9" s="9">
        <f t="shared" si="2"/>
        <v>12464</v>
      </c>
      <c r="G9" s="9">
        <v>7638</v>
      </c>
      <c r="H9" s="9">
        <v>4826</v>
      </c>
      <c r="I9" s="9">
        <f t="shared" si="3"/>
        <v>1287</v>
      </c>
      <c r="J9" s="9">
        <v>784</v>
      </c>
      <c r="K9" s="12">
        <v>503</v>
      </c>
    </row>
    <row r="10" spans="1:11" ht="15" customHeight="1" thickBot="1" x14ac:dyDescent="0.2">
      <c r="A10" s="10"/>
      <c r="B10" s="24" t="s">
        <v>51</v>
      </c>
      <c r="C10" s="20">
        <f t="shared" si="0"/>
        <v>40988</v>
      </c>
      <c r="D10" s="11">
        <f t="shared" si="1"/>
        <v>24895</v>
      </c>
      <c r="E10" s="11">
        <f t="shared" si="1"/>
        <v>16093</v>
      </c>
      <c r="F10" s="11">
        <f t="shared" si="2"/>
        <v>37178</v>
      </c>
      <c r="G10" s="11">
        <v>22632</v>
      </c>
      <c r="H10" s="11">
        <v>14546</v>
      </c>
      <c r="I10" s="11">
        <f t="shared" si="3"/>
        <v>3810</v>
      </c>
      <c r="J10" s="11">
        <v>2263</v>
      </c>
      <c r="K10" s="13">
        <v>1547</v>
      </c>
    </row>
    <row r="11" spans="1:11" ht="14.25" thickBot="1" x14ac:dyDescent="0.2">
      <c r="A11" s="10"/>
      <c r="B11" s="25" t="s">
        <v>39</v>
      </c>
      <c r="C11" s="26">
        <f>SUM(D11:E11)</f>
        <v>959714</v>
      </c>
      <c r="D11" s="27">
        <f>G11+J11</f>
        <v>576459</v>
      </c>
      <c r="E11" s="27">
        <f t="shared" si="1"/>
        <v>383255</v>
      </c>
      <c r="F11" s="27">
        <f>SUM(G11:H11)</f>
        <v>881142</v>
      </c>
      <c r="G11" s="27">
        <f>SUM(G4:G10)</f>
        <v>531235</v>
      </c>
      <c r="H11" s="27">
        <f>SUM(H4:H10)</f>
        <v>349907</v>
      </c>
      <c r="I11" s="27">
        <f>SUM(J11:K11)</f>
        <v>78572</v>
      </c>
      <c r="J11" s="27">
        <f>SUM(J4:J10)</f>
        <v>45224</v>
      </c>
      <c r="K11" s="28">
        <f>SUM(K4:K10)</f>
        <v>33348</v>
      </c>
    </row>
    <row r="12" spans="1:11" x14ac:dyDescent="0.15">
      <c r="K12" s="5"/>
    </row>
  </sheetData>
  <mergeCells count="4">
    <mergeCell ref="B2:B3"/>
    <mergeCell ref="C2:E2"/>
    <mergeCell ref="F2:H2"/>
    <mergeCell ref="I2:K2"/>
  </mergeCells>
  <phoneticPr fontId="1"/>
  <pageMargins left="0.23622047244094491" right="3.937007874015748E-2" top="0.55118110236220474" bottom="0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2" sqref="B2:B4"/>
    </sheetView>
  </sheetViews>
  <sheetFormatPr defaultRowHeight="13.5" x14ac:dyDescent="0.15"/>
  <cols>
    <col min="1" max="1" width="3" style="1" customWidth="1"/>
    <col min="2" max="2" width="22.25" style="1" customWidth="1"/>
    <col min="3" max="3" width="10.375" style="1" bestFit="1" customWidth="1"/>
    <col min="4" max="4" width="9" style="1"/>
    <col min="5" max="5" width="10.375" style="1" customWidth="1"/>
    <col min="6" max="8" width="9" style="1"/>
    <col min="9" max="9" width="8.875" style="1" bestFit="1" customWidth="1"/>
    <col min="10" max="10" width="9" style="1"/>
    <col min="11" max="11" width="8.375" style="1" bestFit="1" customWidth="1"/>
    <col min="12" max="16384" width="9" style="1"/>
  </cols>
  <sheetData>
    <row r="1" spans="1:11" ht="14.25" thickBot="1" x14ac:dyDescent="0.2">
      <c r="B1" s="1" t="s">
        <v>57</v>
      </c>
      <c r="K1" s="6"/>
    </row>
    <row r="2" spans="1:11" ht="15" customHeight="1" x14ac:dyDescent="0.15">
      <c r="A2" s="10"/>
      <c r="B2" s="63" t="s">
        <v>32</v>
      </c>
      <c r="C2" s="65" t="s">
        <v>43</v>
      </c>
      <c r="D2" s="66"/>
      <c r="E2" s="66"/>
      <c r="F2" s="66"/>
      <c r="G2" s="66"/>
      <c r="H2" s="66"/>
      <c r="I2" s="66"/>
      <c r="J2" s="66"/>
      <c r="K2" s="67"/>
    </row>
    <row r="3" spans="1:11" ht="15" customHeight="1" x14ac:dyDescent="0.15">
      <c r="A3" s="10"/>
      <c r="B3" s="68"/>
      <c r="C3" s="70" t="s">
        <v>34</v>
      </c>
      <c r="D3" s="72" t="s">
        <v>5</v>
      </c>
      <c r="E3" s="72" t="s">
        <v>44</v>
      </c>
      <c r="F3" s="72"/>
      <c r="G3" s="72" t="s">
        <v>6</v>
      </c>
      <c r="H3" s="72" t="s">
        <v>7</v>
      </c>
      <c r="I3" s="72" t="s">
        <v>45</v>
      </c>
      <c r="J3" s="72" t="s">
        <v>46</v>
      </c>
      <c r="K3" s="74" t="s">
        <v>47</v>
      </c>
    </row>
    <row r="4" spans="1:11" ht="24" customHeight="1" thickBot="1" x14ac:dyDescent="0.2">
      <c r="A4" s="10"/>
      <c r="B4" s="69"/>
      <c r="C4" s="71"/>
      <c r="D4" s="73"/>
      <c r="E4" s="16" t="s">
        <v>48</v>
      </c>
      <c r="F4" s="16" t="s">
        <v>8</v>
      </c>
      <c r="G4" s="73"/>
      <c r="H4" s="73"/>
      <c r="I4" s="73"/>
      <c r="J4" s="73"/>
      <c r="K4" s="75"/>
    </row>
    <row r="5" spans="1:11" ht="15" customHeight="1" x14ac:dyDescent="0.15">
      <c r="A5" s="10"/>
      <c r="B5" s="22" t="s">
        <v>35</v>
      </c>
      <c r="C5" s="18">
        <f>SUM(D5:K5)</f>
        <v>333137</v>
      </c>
      <c r="D5" s="14">
        <v>99655</v>
      </c>
      <c r="E5" s="14">
        <v>29251</v>
      </c>
      <c r="F5" s="14">
        <v>12438</v>
      </c>
      <c r="G5" s="14">
        <v>6763</v>
      </c>
      <c r="H5" s="14">
        <v>159280</v>
      </c>
      <c r="I5" s="14">
        <v>55</v>
      </c>
      <c r="J5" s="14" t="s">
        <v>53</v>
      </c>
      <c r="K5" s="15">
        <v>25695</v>
      </c>
    </row>
    <row r="6" spans="1:11" ht="15" customHeight="1" x14ac:dyDescent="0.15">
      <c r="A6" s="10"/>
      <c r="B6" s="23" t="s">
        <v>36</v>
      </c>
      <c r="C6" s="19">
        <f t="shared" ref="C6:C11" si="0">SUM(D6:K6)</f>
        <v>303550</v>
      </c>
      <c r="D6" s="9">
        <v>84492</v>
      </c>
      <c r="E6" s="9">
        <v>7118</v>
      </c>
      <c r="F6" s="9">
        <v>18007</v>
      </c>
      <c r="G6" s="9">
        <v>148307</v>
      </c>
      <c r="H6" s="9">
        <v>34971</v>
      </c>
      <c r="I6" s="9">
        <v>175</v>
      </c>
      <c r="J6" s="9" t="s">
        <v>53</v>
      </c>
      <c r="K6" s="12">
        <v>10480</v>
      </c>
    </row>
    <row r="7" spans="1:11" ht="15" customHeight="1" x14ac:dyDescent="0.15">
      <c r="A7" s="10"/>
      <c r="B7" s="23" t="s">
        <v>52</v>
      </c>
      <c r="C7" s="19">
        <f t="shared" si="0"/>
        <v>249741</v>
      </c>
      <c r="D7" s="9">
        <v>57098</v>
      </c>
      <c r="E7" s="9">
        <v>1883</v>
      </c>
      <c r="F7" s="9">
        <v>20389</v>
      </c>
      <c r="G7" s="9">
        <v>145680</v>
      </c>
      <c r="H7" s="9">
        <v>10385</v>
      </c>
      <c r="I7" s="9">
        <v>412</v>
      </c>
      <c r="J7" s="9">
        <v>13</v>
      </c>
      <c r="K7" s="12">
        <v>13881</v>
      </c>
    </row>
    <row r="8" spans="1:11" ht="15" customHeight="1" x14ac:dyDescent="0.15">
      <c r="A8" s="10"/>
      <c r="B8" s="23" t="s">
        <v>37</v>
      </c>
      <c r="C8" s="19">
        <f t="shared" si="0"/>
        <v>2130</v>
      </c>
      <c r="D8" s="9">
        <v>484</v>
      </c>
      <c r="E8" s="9">
        <v>84</v>
      </c>
      <c r="F8" s="9">
        <v>167</v>
      </c>
      <c r="G8" s="9">
        <v>1052</v>
      </c>
      <c r="H8" s="9">
        <v>121</v>
      </c>
      <c r="I8" s="9">
        <v>58</v>
      </c>
      <c r="J8" s="9" t="s">
        <v>53</v>
      </c>
      <c r="K8" s="12">
        <v>164</v>
      </c>
    </row>
    <row r="9" spans="1:11" ht="15" customHeight="1" x14ac:dyDescent="0.15">
      <c r="A9" s="10"/>
      <c r="B9" s="23" t="s">
        <v>38</v>
      </c>
      <c r="C9" s="19">
        <f t="shared" si="0"/>
        <v>16417</v>
      </c>
      <c r="D9" s="9">
        <v>16034</v>
      </c>
      <c r="E9" s="9" t="s">
        <v>53</v>
      </c>
      <c r="F9" s="9" t="s">
        <v>53</v>
      </c>
      <c r="G9" s="9" t="s">
        <v>53</v>
      </c>
      <c r="H9" s="9" t="s">
        <v>53</v>
      </c>
      <c r="I9" s="9">
        <v>29</v>
      </c>
      <c r="J9" s="9" t="s">
        <v>53</v>
      </c>
      <c r="K9" s="12">
        <v>354</v>
      </c>
    </row>
    <row r="10" spans="1:11" ht="15" customHeight="1" x14ac:dyDescent="0.15">
      <c r="A10" s="10"/>
      <c r="B10" s="23" t="s">
        <v>30</v>
      </c>
      <c r="C10" s="19">
        <f t="shared" si="0"/>
        <v>13751</v>
      </c>
      <c r="D10" s="9">
        <v>13612</v>
      </c>
      <c r="E10" s="9" t="s">
        <v>53</v>
      </c>
      <c r="F10" s="9" t="s">
        <v>53</v>
      </c>
      <c r="G10" s="9" t="s">
        <v>53</v>
      </c>
      <c r="H10" s="9" t="s">
        <v>53</v>
      </c>
      <c r="I10" s="9">
        <v>6</v>
      </c>
      <c r="J10" s="9" t="s">
        <v>53</v>
      </c>
      <c r="K10" s="12">
        <v>133</v>
      </c>
    </row>
    <row r="11" spans="1:11" ht="15" customHeight="1" thickBot="1" x14ac:dyDescent="0.2">
      <c r="A11" s="10"/>
      <c r="B11" s="35" t="s">
        <v>51</v>
      </c>
      <c r="C11" s="33">
        <f t="shared" si="0"/>
        <v>40988</v>
      </c>
      <c r="D11" s="29">
        <v>40615</v>
      </c>
      <c r="E11" s="29" t="s">
        <v>53</v>
      </c>
      <c r="F11" s="29" t="s">
        <v>53</v>
      </c>
      <c r="G11" s="29" t="s">
        <v>53</v>
      </c>
      <c r="H11" s="29" t="s">
        <v>53</v>
      </c>
      <c r="I11" s="29">
        <v>24</v>
      </c>
      <c r="J11" s="29" t="s">
        <v>53</v>
      </c>
      <c r="K11" s="32">
        <v>349</v>
      </c>
    </row>
    <row r="12" spans="1:11" ht="14.25" thickBot="1" x14ac:dyDescent="0.2">
      <c r="A12" s="10"/>
      <c r="B12" s="36" t="s">
        <v>39</v>
      </c>
      <c r="C12" s="34">
        <f>SUM(D12:K12)</f>
        <v>959714</v>
      </c>
      <c r="D12" s="30">
        <f>SUM(D5:D11)</f>
        <v>311990</v>
      </c>
      <c r="E12" s="30">
        <f t="shared" ref="E12:J12" si="1">SUM(E5:E11)</f>
        <v>38336</v>
      </c>
      <c r="F12" s="30">
        <f t="shared" si="1"/>
        <v>51001</v>
      </c>
      <c r="G12" s="30">
        <f t="shared" si="1"/>
        <v>301802</v>
      </c>
      <c r="H12" s="30">
        <f t="shared" si="1"/>
        <v>204757</v>
      </c>
      <c r="I12" s="30">
        <f t="shared" si="1"/>
        <v>759</v>
      </c>
      <c r="J12" s="30">
        <f t="shared" si="1"/>
        <v>13</v>
      </c>
      <c r="K12" s="31">
        <f>SUM(K5:K11)</f>
        <v>51056</v>
      </c>
    </row>
    <row r="13" spans="1:11" x14ac:dyDescent="0.15">
      <c r="D13" s="2"/>
      <c r="K13" s="5"/>
    </row>
  </sheetData>
  <mergeCells count="10">
    <mergeCell ref="B2:B4"/>
    <mergeCell ref="C2:K2"/>
    <mergeCell ref="C3:C4"/>
    <mergeCell ref="D3:D4"/>
    <mergeCell ref="E3:F3"/>
    <mergeCell ref="G3:G4"/>
    <mergeCell ref="H3:H4"/>
    <mergeCell ref="I3:I4"/>
    <mergeCell ref="J3:J4"/>
    <mergeCell ref="K3:K4"/>
  </mergeCells>
  <phoneticPr fontId="1"/>
  <pageMargins left="0.23622047244094491" right="3.937007874015748E-2" top="0.55118110236220474" bottom="0" header="0.31496062992125984" footer="0.31496062992125984"/>
  <pageSetup paperSize="8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G10" sqref="G10"/>
    </sheetView>
  </sheetViews>
  <sheetFormatPr defaultRowHeight="13.5" x14ac:dyDescent="0.15"/>
  <cols>
    <col min="1" max="1" width="2.75" style="1" customWidth="1"/>
    <col min="2" max="2" width="10.125" style="1" customWidth="1"/>
    <col min="3" max="3" width="9" style="1"/>
    <col min="4" max="21" width="8.625" style="1" customWidth="1"/>
    <col min="22" max="16384" width="9" style="1"/>
  </cols>
  <sheetData>
    <row r="1" spans="1:21" ht="14.25" thickBot="1" x14ac:dyDescent="0.2">
      <c r="B1" s="1" t="s">
        <v>55</v>
      </c>
      <c r="U1" s="6"/>
    </row>
    <row r="2" spans="1:21" ht="13.5" customHeight="1" x14ac:dyDescent="0.15">
      <c r="A2" s="10"/>
      <c r="B2" s="76" t="s">
        <v>40</v>
      </c>
      <c r="C2" s="82"/>
      <c r="D2" s="85" t="s">
        <v>9</v>
      </c>
      <c r="E2" s="87" t="s">
        <v>10</v>
      </c>
      <c r="F2" s="81" t="s">
        <v>11</v>
      </c>
      <c r="G2" s="81" t="s">
        <v>12</v>
      </c>
      <c r="H2" s="81" t="s">
        <v>13</v>
      </c>
      <c r="I2" s="81" t="s">
        <v>41</v>
      </c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2"/>
    </row>
    <row r="3" spans="1:21" ht="14.25" thickBot="1" x14ac:dyDescent="0.2">
      <c r="A3" s="10"/>
      <c r="B3" s="78"/>
      <c r="C3" s="84"/>
      <c r="D3" s="86"/>
      <c r="E3" s="88"/>
      <c r="F3" s="89"/>
      <c r="G3" s="89"/>
      <c r="H3" s="89"/>
      <c r="I3" s="47" t="s">
        <v>14</v>
      </c>
      <c r="J3" s="47" t="s">
        <v>15</v>
      </c>
      <c r="K3" s="47" t="s">
        <v>16</v>
      </c>
      <c r="L3" s="47" t="s">
        <v>17</v>
      </c>
      <c r="M3" s="47" t="s">
        <v>18</v>
      </c>
      <c r="N3" s="47" t="s">
        <v>19</v>
      </c>
      <c r="O3" s="47" t="s">
        <v>20</v>
      </c>
      <c r="P3" s="47" t="s">
        <v>21</v>
      </c>
      <c r="Q3" s="47" t="s">
        <v>22</v>
      </c>
      <c r="R3" s="47" t="s">
        <v>23</v>
      </c>
      <c r="S3" s="47" t="s">
        <v>24</v>
      </c>
      <c r="T3" s="47" t="s">
        <v>25</v>
      </c>
      <c r="U3" s="48" t="s">
        <v>26</v>
      </c>
    </row>
    <row r="4" spans="1:21" s="4" customFormat="1" ht="15" customHeight="1" x14ac:dyDescent="0.15">
      <c r="A4" s="37"/>
      <c r="B4" s="83" t="s">
        <v>27</v>
      </c>
      <c r="C4" s="59" t="s">
        <v>2</v>
      </c>
      <c r="D4" s="54">
        <f>SUM(E4:I4)</f>
        <v>202876</v>
      </c>
      <c r="E4" s="49">
        <v>559</v>
      </c>
      <c r="F4" s="45">
        <v>23</v>
      </c>
      <c r="G4" s="45">
        <v>40</v>
      </c>
      <c r="H4" s="45">
        <v>49</v>
      </c>
      <c r="I4" s="45">
        <f>SUM(J4:U4)</f>
        <v>202205</v>
      </c>
      <c r="J4" s="45">
        <v>11442</v>
      </c>
      <c r="K4" s="45">
        <v>19722</v>
      </c>
      <c r="L4" s="45">
        <v>20690</v>
      </c>
      <c r="M4" s="45">
        <v>11564</v>
      </c>
      <c r="N4" s="45">
        <v>1707</v>
      </c>
      <c r="O4" s="45">
        <v>20264</v>
      </c>
      <c r="P4" s="45">
        <v>23516</v>
      </c>
      <c r="Q4" s="45">
        <v>23948</v>
      </c>
      <c r="R4" s="45">
        <v>17894</v>
      </c>
      <c r="S4" s="45">
        <v>16755</v>
      </c>
      <c r="T4" s="45">
        <v>21467</v>
      </c>
      <c r="U4" s="46">
        <v>13236</v>
      </c>
    </row>
    <row r="5" spans="1:21" s="4" customFormat="1" ht="15" customHeight="1" x14ac:dyDescent="0.15">
      <c r="A5" s="37"/>
      <c r="B5" s="79"/>
      <c r="C5" s="60" t="s">
        <v>3</v>
      </c>
      <c r="D5" s="55">
        <f>SUM(E5:I5)</f>
        <v>130261</v>
      </c>
      <c r="E5" s="50">
        <v>470</v>
      </c>
      <c r="F5" s="7">
        <v>13</v>
      </c>
      <c r="G5" s="7">
        <v>41</v>
      </c>
      <c r="H5" s="7">
        <v>34</v>
      </c>
      <c r="I5" s="8">
        <f>SUM(J5:U5)</f>
        <v>129703</v>
      </c>
      <c r="J5" s="7">
        <v>7136</v>
      </c>
      <c r="K5" s="7">
        <v>12985</v>
      </c>
      <c r="L5" s="7">
        <v>12755</v>
      </c>
      <c r="M5" s="7">
        <v>7018</v>
      </c>
      <c r="N5" s="7">
        <v>1134</v>
      </c>
      <c r="O5" s="7">
        <v>12622</v>
      </c>
      <c r="P5" s="7">
        <v>14982</v>
      </c>
      <c r="Q5" s="7">
        <v>15610</v>
      </c>
      <c r="R5" s="7">
        <v>11822</v>
      </c>
      <c r="S5" s="7">
        <v>11156</v>
      </c>
      <c r="T5" s="7">
        <v>14239</v>
      </c>
      <c r="U5" s="41">
        <v>8244</v>
      </c>
    </row>
    <row r="6" spans="1:21" s="4" customFormat="1" ht="15" customHeight="1" x14ac:dyDescent="0.15">
      <c r="A6" s="37"/>
      <c r="B6" s="79"/>
      <c r="C6" s="60" t="s">
        <v>14</v>
      </c>
      <c r="D6" s="56">
        <f>SUM(D4:D5)</f>
        <v>333137</v>
      </c>
      <c r="E6" s="50">
        <f>SUM(E4:E5)</f>
        <v>1029</v>
      </c>
      <c r="F6" s="7">
        <f t="shared" ref="F6:H6" si="0">SUM(F4:F5)</f>
        <v>36</v>
      </c>
      <c r="G6" s="7">
        <f t="shared" si="0"/>
        <v>81</v>
      </c>
      <c r="H6" s="7">
        <f t="shared" si="0"/>
        <v>83</v>
      </c>
      <c r="I6" s="7">
        <f>SUM(I4:I5)</f>
        <v>331908</v>
      </c>
      <c r="J6" s="7">
        <f>SUM(J4:J5)</f>
        <v>18578</v>
      </c>
      <c r="K6" s="7">
        <f>SUM(K4:K5)</f>
        <v>32707</v>
      </c>
      <c r="L6" s="7">
        <f t="shared" ref="L6:T6" si="1">SUM(L4:L5)</f>
        <v>33445</v>
      </c>
      <c r="M6" s="7">
        <f t="shared" si="1"/>
        <v>18582</v>
      </c>
      <c r="N6" s="7">
        <f t="shared" si="1"/>
        <v>2841</v>
      </c>
      <c r="O6" s="7">
        <f t="shared" si="1"/>
        <v>32886</v>
      </c>
      <c r="P6" s="7">
        <f t="shared" si="1"/>
        <v>38498</v>
      </c>
      <c r="Q6" s="7">
        <f t="shared" si="1"/>
        <v>39558</v>
      </c>
      <c r="R6" s="7">
        <f t="shared" si="1"/>
        <v>29716</v>
      </c>
      <c r="S6" s="7">
        <f t="shared" si="1"/>
        <v>27911</v>
      </c>
      <c r="T6" s="7">
        <f t="shared" si="1"/>
        <v>35706</v>
      </c>
      <c r="U6" s="41">
        <f>SUM(U4:U5)</f>
        <v>21480</v>
      </c>
    </row>
    <row r="7" spans="1:21" ht="15" customHeight="1" x14ac:dyDescent="0.15">
      <c r="A7" s="10"/>
      <c r="B7" s="79" t="s">
        <v>42</v>
      </c>
      <c r="C7" s="60" t="s">
        <v>2</v>
      </c>
      <c r="D7" s="56">
        <f t="shared" ref="D7:D8" si="2">SUM(E7:I7)</f>
        <v>174687</v>
      </c>
      <c r="E7" s="50">
        <v>8440</v>
      </c>
      <c r="F7" s="7">
        <v>68</v>
      </c>
      <c r="G7" s="7">
        <v>1570</v>
      </c>
      <c r="H7" s="7">
        <v>2589</v>
      </c>
      <c r="I7" s="7">
        <f>SUM(J7:U7)</f>
        <v>162020</v>
      </c>
      <c r="J7" s="7">
        <v>11287</v>
      </c>
      <c r="K7" s="7">
        <v>19200</v>
      </c>
      <c r="L7" s="7">
        <v>18756</v>
      </c>
      <c r="M7" s="7">
        <v>11881</v>
      </c>
      <c r="N7" s="7">
        <v>2744</v>
      </c>
      <c r="O7" s="7">
        <v>18770</v>
      </c>
      <c r="P7" s="7">
        <v>16044</v>
      </c>
      <c r="Q7" s="7">
        <v>14482</v>
      </c>
      <c r="R7" s="7">
        <v>12614</v>
      </c>
      <c r="S7" s="7">
        <v>11832</v>
      </c>
      <c r="T7" s="7">
        <v>13283</v>
      </c>
      <c r="U7" s="41">
        <v>11127</v>
      </c>
    </row>
    <row r="8" spans="1:21" ht="15" customHeight="1" x14ac:dyDescent="0.15">
      <c r="A8" s="10"/>
      <c r="B8" s="79"/>
      <c r="C8" s="60" t="s">
        <v>3</v>
      </c>
      <c r="D8" s="55">
        <f t="shared" si="2"/>
        <v>128863</v>
      </c>
      <c r="E8" s="50">
        <v>6134</v>
      </c>
      <c r="F8" s="7">
        <v>53</v>
      </c>
      <c r="G8" s="7">
        <v>1245</v>
      </c>
      <c r="H8" s="7">
        <v>1870</v>
      </c>
      <c r="I8" s="8">
        <f>SUM(J8:U8)</f>
        <v>119561</v>
      </c>
      <c r="J8" s="7">
        <v>7916</v>
      </c>
      <c r="K8" s="7">
        <v>14571</v>
      </c>
      <c r="L8" s="7">
        <v>13513</v>
      </c>
      <c r="M8" s="7">
        <v>8166</v>
      </c>
      <c r="N8" s="7">
        <v>1793</v>
      </c>
      <c r="O8" s="7">
        <v>13839</v>
      </c>
      <c r="P8" s="7">
        <v>11066</v>
      </c>
      <c r="Q8" s="7">
        <v>10062</v>
      </c>
      <c r="R8" s="7">
        <v>9356</v>
      </c>
      <c r="S8" s="7">
        <v>9465</v>
      </c>
      <c r="T8" s="7">
        <v>10658</v>
      </c>
      <c r="U8" s="41">
        <v>9156</v>
      </c>
    </row>
    <row r="9" spans="1:21" ht="15" customHeight="1" x14ac:dyDescent="0.15">
      <c r="A9" s="10"/>
      <c r="B9" s="79"/>
      <c r="C9" s="60" t="s">
        <v>14</v>
      </c>
      <c r="D9" s="56">
        <f t="shared" ref="D9" si="3">SUM(D7:D8)</f>
        <v>303550</v>
      </c>
      <c r="E9" s="50">
        <f>SUM(E7:E8)</f>
        <v>14574</v>
      </c>
      <c r="F9" s="7">
        <f t="shared" ref="F9:H9" si="4">SUM(F7:F8)</f>
        <v>121</v>
      </c>
      <c r="G9" s="7">
        <f t="shared" si="4"/>
        <v>2815</v>
      </c>
      <c r="H9" s="7">
        <f t="shared" si="4"/>
        <v>4459</v>
      </c>
      <c r="I9" s="7">
        <f>SUM(I7:I8)</f>
        <v>281581</v>
      </c>
      <c r="J9" s="7">
        <f>SUM(J7:J8)</f>
        <v>19203</v>
      </c>
      <c r="K9" s="7">
        <f>SUM(K7:K8)</f>
        <v>33771</v>
      </c>
      <c r="L9" s="7">
        <f t="shared" ref="L9:T9" si="5">SUM(L7:L8)</f>
        <v>32269</v>
      </c>
      <c r="M9" s="7">
        <f t="shared" si="5"/>
        <v>20047</v>
      </c>
      <c r="N9" s="7">
        <f t="shared" si="5"/>
        <v>4537</v>
      </c>
      <c r="O9" s="7">
        <f t="shared" si="5"/>
        <v>32609</v>
      </c>
      <c r="P9" s="7">
        <f t="shared" si="5"/>
        <v>27110</v>
      </c>
      <c r="Q9" s="7">
        <f t="shared" si="5"/>
        <v>24544</v>
      </c>
      <c r="R9" s="7">
        <f t="shared" si="5"/>
        <v>21970</v>
      </c>
      <c r="S9" s="7">
        <f t="shared" si="5"/>
        <v>21297</v>
      </c>
      <c r="T9" s="7">
        <f t="shared" si="5"/>
        <v>23941</v>
      </c>
      <c r="U9" s="41">
        <f>SUM(U7:U8)</f>
        <v>20283</v>
      </c>
    </row>
    <row r="10" spans="1:21" s="4" customFormat="1" ht="15" customHeight="1" x14ac:dyDescent="0.15">
      <c r="A10" s="37"/>
      <c r="B10" s="79" t="s">
        <v>49</v>
      </c>
      <c r="C10" s="60" t="s">
        <v>2</v>
      </c>
      <c r="D10" s="56">
        <f t="shared" ref="D10:D11" si="6">SUM(E10:I10)</f>
        <v>153729</v>
      </c>
      <c r="E10" s="50">
        <v>11820</v>
      </c>
      <c r="F10" s="7">
        <v>92</v>
      </c>
      <c r="G10" s="7">
        <v>2841</v>
      </c>
      <c r="H10" s="7">
        <v>4735</v>
      </c>
      <c r="I10" s="7">
        <f>SUM(J10:U10)</f>
        <v>134241</v>
      </c>
      <c r="J10" s="7">
        <v>12426</v>
      </c>
      <c r="K10" s="7">
        <v>15968</v>
      </c>
      <c r="L10" s="7">
        <v>15992</v>
      </c>
      <c r="M10" s="7">
        <v>9638</v>
      </c>
      <c r="N10" s="7">
        <v>2711</v>
      </c>
      <c r="O10" s="7">
        <v>14978</v>
      </c>
      <c r="P10" s="7">
        <v>13677</v>
      </c>
      <c r="Q10" s="7">
        <v>13746</v>
      </c>
      <c r="R10" s="7">
        <v>9066</v>
      </c>
      <c r="S10" s="7">
        <v>10193</v>
      </c>
      <c r="T10" s="7">
        <v>8651</v>
      </c>
      <c r="U10" s="41">
        <v>7195</v>
      </c>
    </row>
    <row r="11" spans="1:21" s="4" customFormat="1" ht="15" customHeight="1" x14ac:dyDescent="0.15">
      <c r="A11" s="37"/>
      <c r="B11" s="79"/>
      <c r="C11" s="60" t="s">
        <v>3</v>
      </c>
      <c r="D11" s="55">
        <f t="shared" si="6"/>
        <v>96012</v>
      </c>
      <c r="E11" s="50">
        <v>5997</v>
      </c>
      <c r="F11" s="7">
        <v>41</v>
      </c>
      <c r="G11" s="7">
        <v>1437</v>
      </c>
      <c r="H11" s="7">
        <v>2210</v>
      </c>
      <c r="I11" s="8">
        <f>SUM(J11:U11)</f>
        <v>86327</v>
      </c>
      <c r="J11" s="7">
        <v>7280</v>
      </c>
      <c r="K11" s="7">
        <v>10278</v>
      </c>
      <c r="L11" s="7">
        <v>10030</v>
      </c>
      <c r="M11" s="7">
        <v>6368</v>
      </c>
      <c r="N11" s="7">
        <v>1649</v>
      </c>
      <c r="O11" s="7">
        <v>9486</v>
      </c>
      <c r="P11" s="7">
        <v>8675</v>
      </c>
      <c r="Q11" s="7">
        <v>8914</v>
      </c>
      <c r="R11" s="7">
        <v>6259</v>
      </c>
      <c r="S11" s="7">
        <v>6872</v>
      </c>
      <c r="T11" s="7">
        <v>5955</v>
      </c>
      <c r="U11" s="41">
        <v>4561</v>
      </c>
    </row>
    <row r="12" spans="1:21" s="4" customFormat="1" ht="15" customHeight="1" x14ac:dyDescent="0.15">
      <c r="A12" s="37"/>
      <c r="B12" s="79"/>
      <c r="C12" s="60" t="s">
        <v>14</v>
      </c>
      <c r="D12" s="56">
        <f t="shared" ref="D12" si="7">SUM(D10:D11)</f>
        <v>249741</v>
      </c>
      <c r="E12" s="50">
        <f>SUM(E10:E11)</f>
        <v>17817</v>
      </c>
      <c r="F12" s="7">
        <f t="shared" ref="F12:H12" si="8">SUM(F10:F11)</f>
        <v>133</v>
      </c>
      <c r="G12" s="7">
        <f t="shared" si="8"/>
        <v>4278</v>
      </c>
      <c r="H12" s="7">
        <f t="shared" si="8"/>
        <v>6945</v>
      </c>
      <c r="I12" s="7">
        <f>SUM(I10:I11)</f>
        <v>220568</v>
      </c>
      <c r="J12" s="7">
        <f>SUM(J10:J11)</f>
        <v>19706</v>
      </c>
      <c r="K12" s="7">
        <f>SUM(K10:K11)</f>
        <v>26246</v>
      </c>
      <c r="L12" s="7">
        <f t="shared" ref="L12:T12" si="9">SUM(L10:L11)</f>
        <v>26022</v>
      </c>
      <c r="M12" s="7">
        <f t="shared" si="9"/>
        <v>16006</v>
      </c>
      <c r="N12" s="7">
        <f t="shared" si="9"/>
        <v>4360</v>
      </c>
      <c r="O12" s="7">
        <f t="shared" si="9"/>
        <v>24464</v>
      </c>
      <c r="P12" s="7">
        <f t="shared" si="9"/>
        <v>22352</v>
      </c>
      <c r="Q12" s="7">
        <f t="shared" si="9"/>
        <v>22660</v>
      </c>
      <c r="R12" s="7">
        <f t="shared" si="9"/>
        <v>15325</v>
      </c>
      <c r="S12" s="7">
        <f t="shared" si="9"/>
        <v>17065</v>
      </c>
      <c r="T12" s="7">
        <f t="shared" si="9"/>
        <v>14606</v>
      </c>
      <c r="U12" s="41">
        <f>SUM(U10:U11)</f>
        <v>11756</v>
      </c>
    </row>
    <row r="13" spans="1:21" ht="15" customHeight="1" x14ac:dyDescent="0.15">
      <c r="A13" s="10"/>
      <c r="B13" s="79" t="s">
        <v>28</v>
      </c>
      <c r="C13" s="60" t="s">
        <v>2</v>
      </c>
      <c r="D13" s="56">
        <f t="shared" ref="D13:D14" si="10">SUM(E13:I13)</f>
        <v>1805</v>
      </c>
      <c r="E13" s="50">
        <v>123</v>
      </c>
      <c r="F13" s="7">
        <v>0</v>
      </c>
      <c r="G13" s="7">
        <v>30</v>
      </c>
      <c r="H13" s="7">
        <v>68</v>
      </c>
      <c r="I13" s="7">
        <f>SUM(J13:U13)</f>
        <v>1584</v>
      </c>
      <c r="J13" s="7">
        <v>162</v>
      </c>
      <c r="K13" s="7">
        <v>244</v>
      </c>
      <c r="L13" s="7">
        <v>231</v>
      </c>
      <c r="M13" s="7">
        <v>191</v>
      </c>
      <c r="N13" s="7">
        <v>28</v>
      </c>
      <c r="O13" s="7">
        <v>42</v>
      </c>
      <c r="P13" s="7">
        <v>241</v>
      </c>
      <c r="Q13" s="7">
        <v>151</v>
      </c>
      <c r="R13" s="7">
        <v>103</v>
      </c>
      <c r="S13" s="7">
        <v>116</v>
      </c>
      <c r="T13" s="7">
        <v>59</v>
      </c>
      <c r="U13" s="41">
        <v>16</v>
      </c>
    </row>
    <row r="14" spans="1:21" ht="15" customHeight="1" x14ac:dyDescent="0.15">
      <c r="A14" s="10"/>
      <c r="B14" s="79"/>
      <c r="C14" s="60" t="s">
        <v>3</v>
      </c>
      <c r="D14" s="55">
        <f t="shared" si="10"/>
        <v>325</v>
      </c>
      <c r="E14" s="50">
        <v>16</v>
      </c>
      <c r="F14" s="7">
        <v>0</v>
      </c>
      <c r="G14" s="7">
        <v>5</v>
      </c>
      <c r="H14" s="7">
        <v>10</v>
      </c>
      <c r="I14" s="8">
        <f>SUM(J14:U14)</f>
        <v>294</v>
      </c>
      <c r="J14" s="7">
        <v>33</v>
      </c>
      <c r="K14" s="7">
        <v>52</v>
      </c>
      <c r="L14" s="7">
        <v>31</v>
      </c>
      <c r="M14" s="7">
        <v>45</v>
      </c>
      <c r="N14" s="7">
        <v>1</v>
      </c>
      <c r="O14" s="7">
        <v>2</v>
      </c>
      <c r="P14" s="7">
        <v>40</v>
      </c>
      <c r="Q14" s="7">
        <v>22</v>
      </c>
      <c r="R14" s="7">
        <v>36</v>
      </c>
      <c r="S14" s="7">
        <v>20</v>
      </c>
      <c r="T14" s="7">
        <v>12</v>
      </c>
      <c r="U14" s="41">
        <v>0</v>
      </c>
    </row>
    <row r="15" spans="1:21" ht="15" customHeight="1" x14ac:dyDescent="0.15">
      <c r="A15" s="10"/>
      <c r="B15" s="79"/>
      <c r="C15" s="60" t="s">
        <v>14</v>
      </c>
      <c r="D15" s="56">
        <f t="shared" ref="D15" si="11">SUM(D13:D14)</f>
        <v>2130</v>
      </c>
      <c r="E15" s="50">
        <f>SUM(E13:E14)</f>
        <v>139</v>
      </c>
      <c r="F15" s="7">
        <f t="shared" ref="F15:H15" si="12">SUM(F13:F14)</f>
        <v>0</v>
      </c>
      <c r="G15" s="7">
        <f t="shared" si="12"/>
        <v>35</v>
      </c>
      <c r="H15" s="7">
        <f t="shared" si="12"/>
        <v>78</v>
      </c>
      <c r="I15" s="7">
        <f>SUM(I13:I14)</f>
        <v>1878</v>
      </c>
      <c r="J15" s="7">
        <f>SUM(J13:J14)</f>
        <v>195</v>
      </c>
      <c r="K15" s="7">
        <f>SUM(K13:K14)</f>
        <v>296</v>
      </c>
      <c r="L15" s="7">
        <f t="shared" ref="L15:T15" si="13">SUM(L13:L14)</f>
        <v>262</v>
      </c>
      <c r="M15" s="7">
        <f t="shared" si="13"/>
        <v>236</v>
      </c>
      <c r="N15" s="7">
        <f t="shared" si="13"/>
        <v>29</v>
      </c>
      <c r="O15" s="7">
        <f t="shared" si="13"/>
        <v>44</v>
      </c>
      <c r="P15" s="7">
        <f t="shared" si="13"/>
        <v>281</v>
      </c>
      <c r="Q15" s="7">
        <f t="shared" si="13"/>
        <v>173</v>
      </c>
      <c r="R15" s="7">
        <f t="shared" si="13"/>
        <v>139</v>
      </c>
      <c r="S15" s="7">
        <f t="shared" si="13"/>
        <v>136</v>
      </c>
      <c r="T15" s="7">
        <f t="shared" si="13"/>
        <v>71</v>
      </c>
      <c r="U15" s="41">
        <f>SUM(U13:U14)</f>
        <v>16</v>
      </c>
    </row>
    <row r="16" spans="1:21" s="4" customFormat="1" ht="15" customHeight="1" x14ac:dyDescent="0.15">
      <c r="A16" s="37"/>
      <c r="B16" s="79" t="s">
        <v>29</v>
      </c>
      <c r="C16" s="60" t="s">
        <v>2</v>
      </c>
      <c r="D16" s="56">
        <f t="shared" ref="D16:D17" si="14">SUM(E16:I16)</f>
        <v>10045</v>
      </c>
      <c r="E16" s="50">
        <v>89</v>
      </c>
      <c r="F16" s="7">
        <v>1</v>
      </c>
      <c r="G16" s="7">
        <v>18</v>
      </c>
      <c r="H16" s="7">
        <v>47</v>
      </c>
      <c r="I16" s="7">
        <f>SUM(J16:U16)</f>
        <v>9890</v>
      </c>
      <c r="J16" s="7">
        <v>622</v>
      </c>
      <c r="K16" s="7">
        <v>1093</v>
      </c>
      <c r="L16" s="7">
        <v>1004</v>
      </c>
      <c r="M16" s="7">
        <v>618</v>
      </c>
      <c r="N16" s="7">
        <v>148</v>
      </c>
      <c r="O16" s="7">
        <v>955</v>
      </c>
      <c r="P16" s="7">
        <v>1181</v>
      </c>
      <c r="Q16" s="7">
        <v>1142</v>
      </c>
      <c r="R16" s="7">
        <v>809</v>
      </c>
      <c r="S16" s="7">
        <v>728</v>
      </c>
      <c r="T16" s="7">
        <v>941</v>
      </c>
      <c r="U16" s="41">
        <v>649</v>
      </c>
    </row>
    <row r="17" spans="1:22" s="4" customFormat="1" ht="15" customHeight="1" x14ac:dyDescent="0.15">
      <c r="A17" s="37"/>
      <c r="B17" s="79"/>
      <c r="C17" s="60" t="s">
        <v>3</v>
      </c>
      <c r="D17" s="55">
        <f t="shared" si="14"/>
        <v>6372</v>
      </c>
      <c r="E17" s="50">
        <v>63</v>
      </c>
      <c r="F17" s="7">
        <v>0</v>
      </c>
      <c r="G17" s="7">
        <v>13</v>
      </c>
      <c r="H17" s="7">
        <v>18</v>
      </c>
      <c r="I17" s="8">
        <f>SUM(J17:U17)</f>
        <v>6278</v>
      </c>
      <c r="J17" s="7">
        <v>356</v>
      </c>
      <c r="K17" s="7">
        <v>711</v>
      </c>
      <c r="L17" s="7">
        <v>691</v>
      </c>
      <c r="M17" s="7">
        <v>395</v>
      </c>
      <c r="N17" s="7">
        <v>79</v>
      </c>
      <c r="O17" s="7">
        <v>581</v>
      </c>
      <c r="P17" s="7">
        <v>710</v>
      </c>
      <c r="Q17" s="7">
        <v>745</v>
      </c>
      <c r="R17" s="7">
        <v>489</v>
      </c>
      <c r="S17" s="7">
        <v>465</v>
      </c>
      <c r="T17" s="7">
        <v>628</v>
      </c>
      <c r="U17" s="41">
        <v>428</v>
      </c>
    </row>
    <row r="18" spans="1:22" s="4" customFormat="1" ht="15" customHeight="1" x14ac:dyDescent="0.15">
      <c r="A18" s="37"/>
      <c r="B18" s="79"/>
      <c r="C18" s="60" t="s">
        <v>14</v>
      </c>
      <c r="D18" s="56">
        <f t="shared" ref="D18" si="15">SUM(D16:D17)</f>
        <v>16417</v>
      </c>
      <c r="E18" s="50">
        <f>SUM(E16:E17)</f>
        <v>152</v>
      </c>
      <c r="F18" s="7">
        <f t="shared" ref="F18:H18" si="16">SUM(F16:F17)</f>
        <v>1</v>
      </c>
      <c r="G18" s="7">
        <f t="shared" si="16"/>
        <v>31</v>
      </c>
      <c r="H18" s="7">
        <f t="shared" si="16"/>
        <v>65</v>
      </c>
      <c r="I18" s="7">
        <f>SUM(I16:I17)</f>
        <v>16168</v>
      </c>
      <c r="J18" s="7">
        <f>SUM(J16:J17)</f>
        <v>978</v>
      </c>
      <c r="K18" s="7">
        <f>SUM(K16:K17)</f>
        <v>1804</v>
      </c>
      <c r="L18" s="7">
        <f t="shared" ref="L18:T18" si="17">SUM(L16:L17)</f>
        <v>1695</v>
      </c>
      <c r="M18" s="7">
        <f t="shared" si="17"/>
        <v>1013</v>
      </c>
      <c r="N18" s="7">
        <f t="shared" si="17"/>
        <v>227</v>
      </c>
      <c r="O18" s="7">
        <f t="shared" si="17"/>
        <v>1536</v>
      </c>
      <c r="P18" s="7">
        <f t="shared" si="17"/>
        <v>1891</v>
      </c>
      <c r="Q18" s="7">
        <f t="shared" si="17"/>
        <v>1887</v>
      </c>
      <c r="R18" s="7">
        <f t="shared" si="17"/>
        <v>1298</v>
      </c>
      <c r="S18" s="7">
        <f t="shared" si="17"/>
        <v>1193</v>
      </c>
      <c r="T18" s="7">
        <f t="shared" si="17"/>
        <v>1569</v>
      </c>
      <c r="U18" s="41">
        <f>SUM(U16:U17)</f>
        <v>1077</v>
      </c>
    </row>
    <row r="19" spans="1:22" s="4" customFormat="1" ht="15" customHeight="1" x14ac:dyDescent="0.15">
      <c r="A19" s="37"/>
      <c r="B19" s="79" t="s">
        <v>31</v>
      </c>
      <c r="C19" s="60" t="s">
        <v>2</v>
      </c>
      <c r="D19" s="56">
        <f t="shared" ref="D19:D20" si="18">SUM(E19:I19)</f>
        <v>8422</v>
      </c>
      <c r="E19" s="50">
        <v>38</v>
      </c>
      <c r="F19" s="7">
        <v>0</v>
      </c>
      <c r="G19" s="7">
        <v>20</v>
      </c>
      <c r="H19" s="7">
        <v>22</v>
      </c>
      <c r="I19" s="7">
        <f>SUM(J19:U19)</f>
        <v>8342</v>
      </c>
      <c r="J19" s="7">
        <v>648</v>
      </c>
      <c r="K19" s="7">
        <v>740</v>
      </c>
      <c r="L19" s="7">
        <v>746</v>
      </c>
      <c r="M19" s="7">
        <v>626</v>
      </c>
      <c r="N19" s="7">
        <v>457</v>
      </c>
      <c r="O19" s="7">
        <v>718</v>
      </c>
      <c r="P19" s="7">
        <v>882</v>
      </c>
      <c r="Q19" s="7">
        <v>825</v>
      </c>
      <c r="R19" s="7">
        <v>722</v>
      </c>
      <c r="S19" s="7">
        <v>629</v>
      </c>
      <c r="T19" s="7">
        <v>709</v>
      </c>
      <c r="U19" s="41">
        <v>640</v>
      </c>
    </row>
    <row r="20" spans="1:22" s="4" customFormat="1" ht="15" customHeight="1" x14ac:dyDescent="0.15">
      <c r="A20" s="37"/>
      <c r="B20" s="79"/>
      <c r="C20" s="60" t="s">
        <v>3</v>
      </c>
      <c r="D20" s="55">
        <f t="shared" si="18"/>
        <v>5329</v>
      </c>
      <c r="E20" s="50">
        <v>20</v>
      </c>
      <c r="F20" s="7">
        <v>0</v>
      </c>
      <c r="G20" s="7">
        <v>5</v>
      </c>
      <c r="H20" s="7">
        <v>11</v>
      </c>
      <c r="I20" s="8">
        <f>SUM(J20:U20)</f>
        <v>5293</v>
      </c>
      <c r="J20" s="7">
        <v>413</v>
      </c>
      <c r="K20" s="7">
        <v>479</v>
      </c>
      <c r="L20" s="7">
        <v>504</v>
      </c>
      <c r="M20" s="7">
        <v>374</v>
      </c>
      <c r="N20" s="7">
        <v>280</v>
      </c>
      <c r="O20" s="7">
        <v>456</v>
      </c>
      <c r="P20" s="7">
        <v>563</v>
      </c>
      <c r="Q20" s="7">
        <v>551</v>
      </c>
      <c r="R20" s="7">
        <v>426</v>
      </c>
      <c r="S20" s="7">
        <v>400</v>
      </c>
      <c r="T20" s="7">
        <v>401</v>
      </c>
      <c r="U20" s="41">
        <v>446</v>
      </c>
    </row>
    <row r="21" spans="1:22" s="4" customFormat="1" ht="15" customHeight="1" x14ac:dyDescent="0.15">
      <c r="A21" s="37"/>
      <c r="B21" s="79"/>
      <c r="C21" s="60" t="s">
        <v>14</v>
      </c>
      <c r="D21" s="56">
        <f t="shared" ref="D21" si="19">SUM(D19:D20)</f>
        <v>13751</v>
      </c>
      <c r="E21" s="50">
        <f>SUM(E19:E20)</f>
        <v>58</v>
      </c>
      <c r="F21" s="7">
        <f t="shared" ref="F21:H21" si="20">SUM(F19:F20)</f>
        <v>0</v>
      </c>
      <c r="G21" s="7">
        <f t="shared" si="20"/>
        <v>25</v>
      </c>
      <c r="H21" s="7">
        <f t="shared" si="20"/>
        <v>33</v>
      </c>
      <c r="I21" s="7">
        <f>SUM(I19:I20)</f>
        <v>13635</v>
      </c>
      <c r="J21" s="7">
        <f>SUM(J19:J20)</f>
        <v>1061</v>
      </c>
      <c r="K21" s="7">
        <f>SUM(K19:K20)</f>
        <v>1219</v>
      </c>
      <c r="L21" s="7">
        <f t="shared" ref="L21:T21" si="21">SUM(L19:L20)</f>
        <v>1250</v>
      </c>
      <c r="M21" s="7">
        <f t="shared" si="21"/>
        <v>1000</v>
      </c>
      <c r="N21" s="7">
        <f t="shared" si="21"/>
        <v>737</v>
      </c>
      <c r="O21" s="7">
        <f t="shared" si="21"/>
        <v>1174</v>
      </c>
      <c r="P21" s="7">
        <f t="shared" si="21"/>
        <v>1445</v>
      </c>
      <c r="Q21" s="7">
        <f t="shared" si="21"/>
        <v>1376</v>
      </c>
      <c r="R21" s="7">
        <f t="shared" si="21"/>
        <v>1148</v>
      </c>
      <c r="S21" s="7">
        <f t="shared" si="21"/>
        <v>1029</v>
      </c>
      <c r="T21" s="7">
        <f t="shared" si="21"/>
        <v>1110</v>
      </c>
      <c r="U21" s="41">
        <f>SUM(U19:U20)</f>
        <v>1086</v>
      </c>
    </row>
    <row r="22" spans="1:22" s="4" customFormat="1" ht="15" customHeight="1" x14ac:dyDescent="0.15">
      <c r="A22" s="37"/>
      <c r="B22" s="79" t="s">
        <v>50</v>
      </c>
      <c r="C22" s="60" t="s">
        <v>2</v>
      </c>
      <c r="D22" s="56">
        <f t="shared" ref="D22:D23" si="22">SUM(E22:I22)</f>
        <v>24895</v>
      </c>
      <c r="E22" s="50">
        <v>10</v>
      </c>
      <c r="F22" s="7">
        <v>2</v>
      </c>
      <c r="G22" s="7">
        <v>1</v>
      </c>
      <c r="H22" s="7">
        <v>3</v>
      </c>
      <c r="I22" s="7">
        <f>SUM(J22:U22)</f>
        <v>24879</v>
      </c>
      <c r="J22" s="7">
        <v>1978</v>
      </c>
      <c r="K22" s="7">
        <v>2017</v>
      </c>
      <c r="L22" s="7">
        <v>2040</v>
      </c>
      <c r="M22" s="7">
        <v>1827</v>
      </c>
      <c r="N22" s="7">
        <v>1474</v>
      </c>
      <c r="O22" s="7">
        <v>1899</v>
      </c>
      <c r="P22" s="7">
        <v>2523</v>
      </c>
      <c r="Q22" s="7">
        <v>2495</v>
      </c>
      <c r="R22" s="7">
        <v>2301</v>
      </c>
      <c r="S22" s="7">
        <v>1991</v>
      </c>
      <c r="T22" s="7">
        <v>2127</v>
      </c>
      <c r="U22" s="41">
        <v>2207</v>
      </c>
    </row>
    <row r="23" spans="1:22" s="4" customFormat="1" x14ac:dyDescent="0.15">
      <c r="A23" s="37"/>
      <c r="B23" s="79"/>
      <c r="C23" s="60" t="s">
        <v>3</v>
      </c>
      <c r="D23" s="55">
        <f t="shared" si="22"/>
        <v>16093</v>
      </c>
      <c r="E23" s="50">
        <v>3</v>
      </c>
      <c r="F23" s="7">
        <v>1</v>
      </c>
      <c r="G23" s="7">
        <v>0</v>
      </c>
      <c r="H23" s="7">
        <v>1</v>
      </c>
      <c r="I23" s="8">
        <f>SUM(J23:U23)</f>
        <v>16088</v>
      </c>
      <c r="J23" s="7">
        <v>1251</v>
      </c>
      <c r="K23" s="7">
        <v>1359</v>
      </c>
      <c r="L23" s="7">
        <v>1283</v>
      </c>
      <c r="M23" s="7">
        <v>1190</v>
      </c>
      <c r="N23" s="7">
        <v>887</v>
      </c>
      <c r="O23" s="7">
        <v>1306</v>
      </c>
      <c r="P23" s="7">
        <v>1662</v>
      </c>
      <c r="Q23" s="7">
        <v>1647</v>
      </c>
      <c r="R23" s="7">
        <v>1443</v>
      </c>
      <c r="S23" s="7">
        <v>1279</v>
      </c>
      <c r="T23" s="7">
        <v>1373</v>
      </c>
      <c r="U23" s="41">
        <v>1408</v>
      </c>
    </row>
    <row r="24" spans="1:22" s="4" customFormat="1" ht="14.25" thickBot="1" x14ac:dyDescent="0.2">
      <c r="A24" s="37"/>
      <c r="B24" s="80"/>
      <c r="C24" s="61" t="s">
        <v>14</v>
      </c>
      <c r="D24" s="57">
        <f t="shared" ref="D24" si="23">SUM(D22:D23)</f>
        <v>40988</v>
      </c>
      <c r="E24" s="51">
        <f>SUM(E22:E23)</f>
        <v>13</v>
      </c>
      <c r="F24" s="38">
        <f t="shared" ref="F24:H24" si="24">SUM(F22:F23)</f>
        <v>3</v>
      </c>
      <c r="G24" s="38">
        <f t="shared" si="24"/>
        <v>1</v>
      </c>
      <c r="H24" s="38">
        <f t="shared" si="24"/>
        <v>4</v>
      </c>
      <c r="I24" s="38">
        <f>SUM(I22:I23)</f>
        <v>40967</v>
      </c>
      <c r="J24" s="38">
        <f>SUM(J22:J23)</f>
        <v>3229</v>
      </c>
      <c r="K24" s="38">
        <f>SUM(K22:K23)</f>
        <v>3376</v>
      </c>
      <c r="L24" s="38">
        <f t="shared" ref="L24:T24" si="25">SUM(L22:L23)</f>
        <v>3323</v>
      </c>
      <c r="M24" s="38">
        <f t="shared" si="25"/>
        <v>3017</v>
      </c>
      <c r="N24" s="38">
        <f t="shared" si="25"/>
        <v>2361</v>
      </c>
      <c r="O24" s="38">
        <f t="shared" si="25"/>
        <v>3205</v>
      </c>
      <c r="P24" s="38">
        <f t="shared" si="25"/>
        <v>4185</v>
      </c>
      <c r="Q24" s="38">
        <f t="shared" si="25"/>
        <v>4142</v>
      </c>
      <c r="R24" s="38">
        <f t="shared" si="25"/>
        <v>3744</v>
      </c>
      <c r="S24" s="38">
        <f t="shared" si="25"/>
        <v>3270</v>
      </c>
      <c r="T24" s="38">
        <f t="shared" si="25"/>
        <v>3500</v>
      </c>
      <c r="U24" s="44">
        <f>SUM(U22:U23)</f>
        <v>3615</v>
      </c>
    </row>
    <row r="25" spans="1:22" s="4" customFormat="1" x14ac:dyDescent="0.15">
      <c r="A25" s="37"/>
      <c r="B25" s="76" t="s">
        <v>56</v>
      </c>
      <c r="C25" s="59" t="s">
        <v>2</v>
      </c>
      <c r="D25" s="54">
        <f>D4+D7+D10+D13+D16+D19+D22</f>
        <v>576459</v>
      </c>
      <c r="E25" s="52">
        <f t="shared" ref="E25:U26" si="26">E4+E7+E10+E13+E16+E19+E22</f>
        <v>21079</v>
      </c>
      <c r="F25" s="39">
        <f t="shared" si="26"/>
        <v>186</v>
      </c>
      <c r="G25" s="39">
        <f t="shared" si="26"/>
        <v>4520</v>
      </c>
      <c r="H25" s="39">
        <f t="shared" si="26"/>
        <v>7513</v>
      </c>
      <c r="I25" s="39">
        <f t="shared" si="26"/>
        <v>543161</v>
      </c>
      <c r="J25" s="39">
        <f t="shared" si="26"/>
        <v>38565</v>
      </c>
      <c r="K25" s="39">
        <f t="shared" si="26"/>
        <v>58984</v>
      </c>
      <c r="L25" s="39">
        <f t="shared" si="26"/>
        <v>59459</v>
      </c>
      <c r="M25" s="39">
        <f t="shared" si="26"/>
        <v>36345</v>
      </c>
      <c r="N25" s="39">
        <f t="shared" si="26"/>
        <v>9269</v>
      </c>
      <c r="O25" s="39">
        <f t="shared" si="26"/>
        <v>57626</v>
      </c>
      <c r="P25" s="39">
        <f t="shared" si="26"/>
        <v>58064</v>
      </c>
      <c r="Q25" s="39">
        <f t="shared" si="26"/>
        <v>56789</v>
      </c>
      <c r="R25" s="39">
        <f t="shared" si="26"/>
        <v>43509</v>
      </c>
      <c r="S25" s="39">
        <f t="shared" si="26"/>
        <v>42244</v>
      </c>
      <c r="T25" s="39">
        <f t="shared" si="26"/>
        <v>47237</v>
      </c>
      <c r="U25" s="40">
        <f t="shared" si="26"/>
        <v>35070</v>
      </c>
    </row>
    <row r="26" spans="1:22" s="4" customFormat="1" x14ac:dyDescent="0.15">
      <c r="A26" s="37"/>
      <c r="B26" s="77"/>
      <c r="C26" s="60" t="s">
        <v>3</v>
      </c>
      <c r="D26" s="56">
        <f>D5+D8+D11+D14+D17+D20+D23</f>
        <v>383255</v>
      </c>
      <c r="E26" s="50">
        <f t="shared" si="26"/>
        <v>12703</v>
      </c>
      <c r="F26" s="7">
        <f t="shared" si="26"/>
        <v>108</v>
      </c>
      <c r="G26" s="7">
        <f t="shared" si="26"/>
        <v>2746</v>
      </c>
      <c r="H26" s="7">
        <f t="shared" si="26"/>
        <v>4154</v>
      </c>
      <c r="I26" s="7">
        <f t="shared" si="26"/>
        <v>363544</v>
      </c>
      <c r="J26" s="7">
        <f t="shared" si="26"/>
        <v>24385</v>
      </c>
      <c r="K26" s="7">
        <f t="shared" si="26"/>
        <v>40435</v>
      </c>
      <c r="L26" s="7">
        <f t="shared" si="26"/>
        <v>38807</v>
      </c>
      <c r="M26" s="7">
        <f t="shared" si="26"/>
        <v>23556</v>
      </c>
      <c r="N26" s="7">
        <f t="shared" si="26"/>
        <v>5823</v>
      </c>
      <c r="O26" s="7">
        <f t="shared" si="26"/>
        <v>38292</v>
      </c>
      <c r="P26" s="7">
        <f t="shared" si="26"/>
        <v>37698</v>
      </c>
      <c r="Q26" s="7">
        <f t="shared" si="26"/>
        <v>37551</v>
      </c>
      <c r="R26" s="7">
        <f t="shared" si="26"/>
        <v>29831</v>
      </c>
      <c r="S26" s="7">
        <f t="shared" si="26"/>
        <v>29657</v>
      </c>
      <c r="T26" s="7">
        <f t="shared" si="26"/>
        <v>33266</v>
      </c>
      <c r="U26" s="41">
        <f t="shared" si="26"/>
        <v>24243</v>
      </c>
    </row>
    <row r="27" spans="1:22" ht="14.25" thickBot="1" x14ac:dyDescent="0.2">
      <c r="A27" s="10"/>
      <c r="B27" s="78"/>
      <c r="C27" s="62" t="s">
        <v>14</v>
      </c>
      <c r="D27" s="58">
        <f>SUM(D24,D21,D18,D15,D12,D9,D6)</f>
        <v>959714</v>
      </c>
      <c r="E27" s="53">
        <f>SUM(E24,E21,E18,E15,E12,E9,E6)</f>
        <v>33782</v>
      </c>
      <c r="F27" s="42">
        <f t="shared" ref="F27:H27" si="27">SUM(F24,F21,F18,F15,F12,F9,F6)</f>
        <v>294</v>
      </c>
      <c r="G27" s="42">
        <f t="shared" si="27"/>
        <v>7266</v>
      </c>
      <c r="H27" s="42">
        <f t="shared" si="27"/>
        <v>11667</v>
      </c>
      <c r="I27" s="42">
        <f>SUM(I24,I21,I18,I15,I12,I9,I6)</f>
        <v>906705</v>
      </c>
      <c r="J27" s="42">
        <f t="shared" ref="J27:U27" si="28">SUM(J24,J21,J18,J15,J12,J9,J6)</f>
        <v>62950</v>
      </c>
      <c r="K27" s="42">
        <f t="shared" si="28"/>
        <v>99419</v>
      </c>
      <c r="L27" s="42">
        <f t="shared" si="28"/>
        <v>98266</v>
      </c>
      <c r="M27" s="42">
        <f t="shared" si="28"/>
        <v>59901</v>
      </c>
      <c r="N27" s="42">
        <f t="shared" si="28"/>
        <v>15092</v>
      </c>
      <c r="O27" s="42">
        <f t="shared" si="28"/>
        <v>95918</v>
      </c>
      <c r="P27" s="42">
        <f t="shared" si="28"/>
        <v>95762</v>
      </c>
      <c r="Q27" s="42">
        <f t="shared" si="28"/>
        <v>94340</v>
      </c>
      <c r="R27" s="42">
        <f t="shared" si="28"/>
        <v>73340</v>
      </c>
      <c r="S27" s="42">
        <f t="shared" si="28"/>
        <v>71901</v>
      </c>
      <c r="T27" s="42">
        <f>SUM(T24,T21,T18,T15,T12,T9,T6)</f>
        <v>80503</v>
      </c>
      <c r="U27" s="43">
        <f t="shared" si="28"/>
        <v>59313</v>
      </c>
      <c r="V27" s="3"/>
    </row>
    <row r="28" spans="1:22" x14ac:dyDescent="0.15">
      <c r="D28" s="3"/>
      <c r="I28" s="3"/>
      <c r="U28" s="5"/>
    </row>
  </sheetData>
  <mergeCells count="15">
    <mergeCell ref="B25:B27"/>
    <mergeCell ref="B19:B21"/>
    <mergeCell ref="B22:B24"/>
    <mergeCell ref="I2:U2"/>
    <mergeCell ref="B4:B6"/>
    <mergeCell ref="B7:B9"/>
    <mergeCell ref="B10:B12"/>
    <mergeCell ref="B13:B15"/>
    <mergeCell ref="B16:B18"/>
    <mergeCell ref="B2:C3"/>
    <mergeCell ref="D2:D3"/>
    <mergeCell ref="E2:E3"/>
    <mergeCell ref="F2:F3"/>
    <mergeCell ref="G2:G3"/>
    <mergeCell ref="H2:H3"/>
  </mergeCells>
  <phoneticPr fontId="1"/>
  <pageMargins left="0.23622047244094491" right="3.937007874015748E-2" top="0.55118110236220474" bottom="0" header="0.31496062992125984" footer="0.31496062992125984"/>
  <pageSetup paperSize="8" scale="11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1-1</vt:lpstr>
      <vt:lpstr>1-2</vt:lpstr>
      <vt:lpstr>1-3</vt:lpstr>
      <vt:lpstr>'1-3'!Print_Area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2021-03-23T00:33:22Z</dcterms:modified>
  <cp:contentStatus/>
</cp:coreProperties>
</file>