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75" windowWidth="19200" windowHeight="12045"/>
  </bookViews>
  <sheets>
    <sheet name="8-1" sheetId="1" r:id="rId1"/>
    <sheet name="8-2" sheetId="2" r:id="rId2"/>
    <sheet name="8-3" sheetId="8" r:id="rId3"/>
    <sheet name="8-4" sheetId="7" r:id="rId4"/>
    <sheet name="8-5" sheetId="9" r:id="rId5"/>
    <sheet name="8-6" sheetId="10" r:id="rId6"/>
    <sheet name="8-7" sheetId="11" r:id="rId7"/>
  </sheets>
  <calcPr calcId="145621"/>
</workbook>
</file>

<file path=xl/calcChain.xml><?xml version="1.0" encoding="utf-8"?>
<calcChain xmlns="http://schemas.openxmlformats.org/spreadsheetml/2006/main">
  <c r="AF13" i="9" l="1"/>
  <c r="AF35" i="9"/>
  <c r="AF34" i="9"/>
  <c r="AF33" i="9"/>
  <c r="AF32" i="9"/>
  <c r="AF31" i="9"/>
  <c r="AF30" i="9"/>
  <c r="AF29" i="9"/>
  <c r="AF28" i="9"/>
  <c r="AF27" i="9"/>
  <c r="AF26" i="9"/>
  <c r="AF25" i="9"/>
  <c r="AF24" i="9"/>
  <c r="AF23" i="9"/>
  <c r="AF22" i="9"/>
  <c r="AF21" i="9"/>
  <c r="AF20" i="9"/>
  <c r="AF19" i="9"/>
  <c r="AF18" i="9"/>
  <c r="AF17" i="9"/>
  <c r="AF16" i="9"/>
  <c r="AF15" i="9"/>
  <c r="AF14" i="9"/>
  <c r="AF12" i="9"/>
  <c r="AF11" i="9"/>
  <c r="AF10" i="9"/>
  <c r="AF9" i="9"/>
  <c r="AF8" i="9"/>
  <c r="AF7" i="9"/>
  <c r="AF6" i="9"/>
  <c r="AF5" i="9"/>
  <c r="AF4" i="9"/>
  <c r="AD27" i="11" l="1"/>
  <c r="AD35" i="11"/>
  <c r="AE26" i="11"/>
  <c r="R13" i="11"/>
  <c r="AE33" i="11"/>
  <c r="AE35" i="11"/>
  <c r="AE34" i="11"/>
  <c r="AF34" i="11" s="1"/>
  <c r="AF7" i="11"/>
  <c r="AF8" i="11"/>
  <c r="AF11" i="11"/>
  <c r="AF14" i="11"/>
  <c r="AF15" i="11"/>
  <c r="AF16" i="11"/>
  <c r="AF17" i="11"/>
  <c r="AF18" i="11"/>
  <c r="AF19" i="11"/>
  <c r="AF20" i="11"/>
  <c r="AF21" i="11"/>
  <c r="AF22" i="11"/>
  <c r="AF25" i="11"/>
  <c r="AF28" i="11"/>
  <c r="AF29" i="11"/>
  <c r="AF30" i="11"/>
  <c r="AF31" i="11"/>
  <c r="AF6" i="11"/>
  <c r="AF5" i="11"/>
  <c r="AF4" i="11"/>
  <c r="AC35" i="11"/>
  <c r="AB35" i="11"/>
  <c r="W35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7" i="11"/>
  <c r="AE28" i="11"/>
  <c r="AE29" i="11"/>
  <c r="AE30" i="11"/>
  <c r="AE31" i="11"/>
  <c r="AE32" i="11"/>
  <c r="AE7" i="11"/>
  <c r="AE6" i="11"/>
  <c r="AE5" i="11"/>
  <c r="AE4" i="11"/>
  <c r="E35" i="11"/>
  <c r="F35" i="11"/>
  <c r="H35" i="11"/>
  <c r="J35" i="11"/>
  <c r="K35" i="11"/>
  <c r="L35" i="11"/>
  <c r="M35" i="11"/>
  <c r="N35" i="11"/>
  <c r="O35" i="11"/>
  <c r="P35" i="11"/>
  <c r="Q35" i="11"/>
  <c r="R33" i="11"/>
  <c r="AF33" i="11" s="1"/>
  <c r="F33" i="11"/>
  <c r="G33" i="11"/>
  <c r="H33" i="11"/>
  <c r="I33" i="11"/>
  <c r="J33" i="11"/>
  <c r="K33" i="11"/>
  <c r="L33" i="11"/>
  <c r="M33" i="11"/>
  <c r="N33" i="11"/>
  <c r="O33" i="11"/>
  <c r="P33" i="11"/>
  <c r="Q33" i="11"/>
  <c r="E33" i="11"/>
  <c r="D33" i="11"/>
  <c r="G27" i="11"/>
  <c r="H27" i="11"/>
  <c r="I27" i="11"/>
  <c r="J27" i="11"/>
  <c r="K27" i="11"/>
  <c r="L27" i="11"/>
  <c r="M27" i="11"/>
  <c r="N27" i="11"/>
  <c r="O27" i="11"/>
  <c r="P27" i="11"/>
  <c r="Q27" i="11"/>
  <c r="F27" i="11"/>
  <c r="R27" i="11" s="1"/>
  <c r="E27" i="11"/>
  <c r="D27" i="11"/>
  <c r="D35" i="11" s="1"/>
  <c r="F21" i="11"/>
  <c r="G21" i="11"/>
  <c r="H21" i="11"/>
  <c r="I21" i="11"/>
  <c r="J21" i="11"/>
  <c r="K21" i="11"/>
  <c r="L21" i="11"/>
  <c r="M21" i="11"/>
  <c r="N21" i="11"/>
  <c r="O21" i="11"/>
  <c r="P21" i="11"/>
  <c r="Q21" i="11"/>
  <c r="E21" i="11"/>
  <c r="D21" i="11"/>
  <c r="F13" i="11"/>
  <c r="G13" i="11"/>
  <c r="G35" i="11" s="1"/>
  <c r="H13" i="11"/>
  <c r="I13" i="11"/>
  <c r="I35" i="11" s="1"/>
  <c r="J13" i="11"/>
  <c r="K13" i="11"/>
  <c r="L13" i="11"/>
  <c r="M13" i="11"/>
  <c r="N13" i="11"/>
  <c r="O13" i="11"/>
  <c r="P13" i="11"/>
  <c r="Q13" i="11"/>
  <c r="E13" i="11"/>
  <c r="D13" i="11"/>
  <c r="R7" i="11"/>
  <c r="R8" i="11"/>
  <c r="R9" i="11"/>
  <c r="AF9" i="11" s="1"/>
  <c r="R10" i="11"/>
  <c r="AF10" i="11" s="1"/>
  <c r="R11" i="11"/>
  <c r="R12" i="11"/>
  <c r="AF12" i="11" s="1"/>
  <c r="R14" i="11"/>
  <c r="R15" i="11"/>
  <c r="R16" i="11"/>
  <c r="R17" i="11"/>
  <c r="R18" i="11"/>
  <c r="R19" i="11"/>
  <c r="R20" i="11"/>
  <c r="R21" i="11"/>
  <c r="R22" i="11"/>
  <c r="R23" i="11"/>
  <c r="AF23" i="11" s="1"/>
  <c r="R24" i="11"/>
  <c r="AF24" i="11" s="1"/>
  <c r="R25" i="11"/>
  <c r="R26" i="11"/>
  <c r="R28" i="11"/>
  <c r="R29" i="11"/>
  <c r="R30" i="11"/>
  <c r="R31" i="11"/>
  <c r="R32" i="11"/>
  <c r="AF32" i="11" s="1"/>
  <c r="R34" i="11"/>
  <c r="R6" i="11"/>
  <c r="R5" i="11"/>
  <c r="R4" i="11"/>
  <c r="AF27" i="11" l="1"/>
  <c r="AF26" i="11"/>
  <c r="R35" i="11"/>
  <c r="AF35" i="11" s="1"/>
  <c r="AF13" i="11"/>
  <c r="AF7" i="10"/>
  <c r="AF8" i="10"/>
  <c r="AF9" i="10"/>
  <c r="AF10" i="10"/>
  <c r="AF11" i="10"/>
  <c r="AF12" i="10"/>
  <c r="AF13" i="10"/>
  <c r="AF6" i="10"/>
  <c r="AF5" i="10"/>
  <c r="AF4" i="10"/>
  <c r="AF35" i="10"/>
  <c r="AE14" i="8"/>
  <c r="AE15" i="8"/>
  <c r="AE21" i="8"/>
  <c r="AF21" i="8"/>
  <c r="AC21" i="8"/>
  <c r="AC35" i="8"/>
  <c r="AF6" i="8"/>
  <c r="AF7" i="8"/>
  <c r="AF8" i="8"/>
  <c r="AF9" i="8"/>
  <c r="AF10" i="8"/>
  <c r="AF11" i="8"/>
  <c r="AF12" i="8"/>
  <c r="AF14" i="8"/>
  <c r="AF15" i="8"/>
  <c r="AF16" i="8"/>
  <c r="AF17" i="8"/>
  <c r="AF18" i="8"/>
  <c r="AF19" i="8"/>
  <c r="AF20" i="8"/>
  <c r="AF22" i="8"/>
  <c r="AF23" i="8"/>
  <c r="AF24" i="8"/>
  <c r="AF25" i="8"/>
  <c r="AF26" i="8"/>
  <c r="AF27" i="8"/>
  <c r="AF29" i="8"/>
  <c r="AF30" i="8"/>
  <c r="AF31" i="8"/>
  <c r="AF34" i="8"/>
  <c r="AF5" i="8"/>
  <c r="AF4" i="8"/>
  <c r="AD35" i="8"/>
  <c r="AB35" i="8"/>
  <c r="AA35" i="8"/>
  <c r="Z35" i="8"/>
  <c r="Y35" i="8"/>
  <c r="X35" i="8"/>
  <c r="W35" i="8"/>
  <c r="AE34" i="8"/>
  <c r="AE7" i="8"/>
  <c r="AE8" i="8"/>
  <c r="AE9" i="8"/>
  <c r="AE10" i="8"/>
  <c r="AE11" i="8"/>
  <c r="AE12" i="8"/>
  <c r="AE13" i="8"/>
  <c r="AE16" i="8"/>
  <c r="AE17" i="8"/>
  <c r="AE18" i="8"/>
  <c r="AE19" i="8"/>
  <c r="AE20" i="8"/>
  <c r="AE22" i="8"/>
  <c r="AE23" i="8"/>
  <c r="AE24" i="8"/>
  <c r="AE25" i="8"/>
  <c r="AE26" i="8"/>
  <c r="AE27" i="8"/>
  <c r="AE28" i="8"/>
  <c r="AE29" i="8"/>
  <c r="AE30" i="8"/>
  <c r="AE31" i="8"/>
  <c r="AE32" i="8"/>
  <c r="AE33" i="8"/>
  <c r="AE6" i="8"/>
  <c r="AE5" i="8"/>
  <c r="AE4" i="8"/>
  <c r="F35" i="8"/>
  <c r="G35" i="8"/>
  <c r="H35" i="8"/>
  <c r="I35" i="8"/>
  <c r="J35" i="8"/>
  <c r="K35" i="8"/>
  <c r="L35" i="8"/>
  <c r="M35" i="8"/>
  <c r="N35" i="8"/>
  <c r="O35" i="8"/>
  <c r="P35" i="8"/>
  <c r="Q35" i="8"/>
  <c r="D35" i="8"/>
  <c r="F33" i="8"/>
  <c r="G33" i="8"/>
  <c r="H33" i="8"/>
  <c r="I33" i="8"/>
  <c r="J33" i="8"/>
  <c r="K33" i="8"/>
  <c r="L33" i="8"/>
  <c r="M33" i="8"/>
  <c r="N33" i="8"/>
  <c r="O33" i="8"/>
  <c r="P33" i="8"/>
  <c r="Q33" i="8"/>
  <c r="E33" i="8"/>
  <c r="R33" i="8" s="1"/>
  <c r="AF33" i="8" s="1"/>
  <c r="D33" i="8"/>
  <c r="F27" i="8"/>
  <c r="G27" i="8"/>
  <c r="H27" i="8"/>
  <c r="I27" i="8"/>
  <c r="J27" i="8"/>
  <c r="K27" i="8"/>
  <c r="L27" i="8"/>
  <c r="M27" i="8"/>
  <c r="N27" i="8"/>
  <c r="O27" i="8"/>
  <c r="P27" i="8"/>
  <c r="Q27" i="8"/>
  <c r="E27" i="8"/>
  <c r="D27" i="8"/>
  <c r="F21" i="8"/>
  <c r="G21" i="8"/>
  <c r="H21" i="8"/>
  <c r="I21" i="8"/>
  <c r="J21" i="8"/>
  <c r="K21" i="8"/>
  <c r="L21" i="8"/>
  <c r="M21" i="8"/>
  <c r="N21" i="8"/>
  <c r="O21" i="8"/>
  <c r="P21" i="8"/>
  <c r="Q21" i="8"/>
  <c r="E21" i="8"/>
  <c r="D21" i="8"/>
  <c r="F13" i="8"/>
  <c r="G13" i="8"/>
  <c r="R13" i="8" s="1"/>
  <c r="AF13" i="8" s="1"/>
  <c r="H13" i="8"/>
  <c r="I13" i="8"/>
  <c r="J13" i="8"/>
  <c r="K13" i="8"/>
  <c r="L13" i="8"/>
  <c r="M13" i="8"/>
  <c r="N13" i="8"/>
  <c r="O13" i="8"/>
  <c r="P13" i="8"/>
  <c r="Q13" i="8"/>
  <c r="E13" i="8"/>
  <c r="D13" i="8"/>
  <c r="R7" i="8"/>
  <c r="R8" i="8"/>
  <c r="R9" i="8"/>
  <c r="R10" i="8"/>
  <c r="R11" i="8"/>
  <c r="R12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AF28" i="8" s="1"/>
  <c r="R29" i="8"/>
  <c r="R30" i="8"/>
  <c r="R31" i="8"/>
  <c r="R32" i="8"/>
  <c r="AF32" i="8" s="1"/>
  <c r="R34" i="8"/>
  <c r="R6" i="8"/>
  <c r="R5" i="8"/>
  <c r="R4" i="8"/>
  <c r="AD35" i="2"/>
  <c r="AB35" i="2"/>
  <c r="Y35" i="2"/>
  <c r="Z35" i="2"/>
  <c r="AA35" i="2"/>
  <c r="X35" i="2"/>
  <c r="W35" i="2"/>
  <c r="AE34" i="2"/>
  <c r="AC33" i="2"/>
  <c r="AD33" i="2"/>
  <c r="AE33" i="2"/>
  <c r="AB33" i="2"/>
  <c r="AC27" i="2"/>
  <c r="AD27" i="2"/>
  <c r="AB27" i="2"/>
  <c r="AC21" i="2"/>
  <c r="AC35" i="2" s="1"/>
  <c r="AD21" i="2"/>
  <c r="AB21" i="2"/>
  <c r="AC13" i="2"/>
  <c r="AD13" i="2"/>
  <c r="AE13" i="2"/>
  <c r="AB13" i="2"/>
  <c r="AF6" i="2"/>
  <c r="AF7" i="2"/>
  <c r="AF9" i="2"/>
  <c r="AF10" i="2"/>
  <c r="AF12" i="2"/>
  <c r="AF15" i="2"/>
  <c r="AF16" i="2"/>
  <c r="AF18" i="2"/>
  <c r="AF20" i="2"/>
  <c r="AF22" i="2"/>
  <c r="AF25" i="2"/>
  <c r="AF28" i="2"/>
  <c r="AF29" i="2"/>
  <c r="AF34" i="2"/>
  <c r="AE28" i="2"/>
  <c r="AE6" i="2"/>
  <c r="AE7" i="2"/>
  <c r="AE8" i="2"/>
  <c r="AE9" i="2"/>
  <c r="AE10" i="2"/>
  <c r="AE11" i="2"/>
  <c r="AE12" i="2"/>
  <c r="AE14" i="2"/>
  <c r="AE15" i="2"/>
  <c r="AE16" i="2"/>
  <c r="AE17" i="2"/>
  <c r="AE18" i="2"/>
  <c r="AE19" i="2"/>
  <c r="AE20" i="2"/>
  <c r="AE22" i="2"/>
  <c r="AE23" i="2"/>
  <c r="AE27" i="2" s="1"/>
  <c r="AE24" i="2"/>
  <c r="AE25" i="2"/>
  <c r="AE26" i="2"/>
  <c r="AE29" i="2"/>
  <c r="AE30" i="2"/>
  <c r="AE31" i="2"/>
  <c r="AE32" i="2"/>
  <c r="AE5" i="2"/>
  <c r="AE4" i="2"/>
  <c r="H35" i="2"/>
  <c r="I35" i="2"/>
  <c r="J35" i="2"/>
  <c r="K35" i="2"/>
  <c r="L35" i="2"/>
  <c r="M35" i="2"/>
  <c r="N35" i="2"/>
  <c r="O35" i="2"/>
  <c r="Q35" i="2"/>
  <c r="F33" i="2"/>
  <c r="G33" i="2"/>
  <c r="H33" i="2"/>
  <c r="I33" i="2"/>
  <c r="J33" i="2"/>
  <c r="K33" i="2"/>
  <c r="L33" i="2"/>
  <c r="M33" i="2"/>
  <c r="N33" i="2"/>
  <c r="O33" i="2"/>
  <c r="P33" i="2"/>
  <c r="Q33" i="2"/>
  <c r="E33" i="2"/>
  <c r="D33" i="2"/>
  <c r="F27" i="2"/>
  <c r="F35" i="2" s="1"/>
  <c r="G27" i="2"/>
  <c r="H27" i="2"/>
  <c r="I27" i="2"/>
  <c r="J27" i="2"/>
  <c r="K27" i="2"/>
  <c r="L27" i="2"/>
  <c r="M27" i="2"/>
  <c r="N27" i="2"/>
  <c r="O27" i="2"/>
  <c r="P27" i="2"/>
  <c r="Q27" i="2"/>
  <c r="E27" i="2"/>
  <c r="D27" i="2"/>
  <c r="F21" i="2"/>
  <c r="G21" i="2"/>
  <c r="H21" i="2"/>
  <c r="I21" i="2"/>
  <c r="J21" i="2"/>
  <c r="K21" i="2"/>
  <c r="L21" i="2"/>
  <c r="M21" i="2"/>
  <c r="N21" i="2"/>
  <c r="O21" i="2"/>
  <c r="P21" i="2"/>
  <c r="P35" i="2" s="1"/>
  <c r="Q21" i="2"/>
  <c r="E21" i="2"/>
  <c r="D21" i="2"/>
  <c r="F13" i="2"/>
  <c r="E13" i="2"/>
  <c r="G13" i="2"/>
  <c r="H13" i="2"/>
  <c r="I13" i="2"/>
  <c r="J13" i="2"/>
  <c r="K13" i="2"/>
  <c r="L13" i="2"/>
  <c r="M13" i="2"/>
  <c r="N13" i="2"/>
  <c r="O13" i="2"/>
  <c r="P13" i="2"/>
  <c r="Q13" i="2"/>
  <c r="D13" i="2"/>
  <c r="R7" i="2"/>
  <c r="R8" i="2"/>
  <c r="AF8" i="2" s="1"/>
  <c r="R9" i="2"/>
  <c r="R10" i="2"/>
  <c r="R11" i="2"/>
  <c r="AF11" i="2" s="1"/>
  <c r="R12" i="2"/>
  <c r="R14" i="2"/>
  <c r="R15" i="2"/>
  <c r="R16" i="2"/>
  <c r="R17" i="2"/>
  <c r="R18" i="2"/>
  <c r="R19" i="2"/>
  <c r="AF19" i="2" s="1"/>
  <c r="R20" i="2"/>
  <c r="R22" i="2"/>
  <c r="R23" i="2"/>
  <c r="R24" i="2"/>
  <c r="AF24" i="2" s="1"/>
  <c r="R25" i="2"/>
  <c r="R26" i="2"/>
  <c r="AF26" i="2" s="1"/>
  <c r="R28" i="2"/>
  <c r="R29" i="2"/>
  <c r="R30" i="2"/>
  <c r="AF30" i="2" s="1"/>
  <c r="R31" i="2"/>
  <c r="AF31" i="2" s="1"/>
  <c r="R32" i="2"/>
  <c r="AF32" i="2" s="1"/>
  <c r="R34" i="2"/>
  <c r="R6" i="2"/>
  <c r="R5" i="2"/>
  <c r="AF5" i="2" s="1"/>
  <c r="R4" i="2"/>
  <c r="AF4" i="2" s="1"/>
  <c r="AE13" i="1"/>
  <c r="AD13" i="1"/>
  <c r="AB13" i="1"/>
  <c r="AB35" i="1" s="1"/>
  <c r="AC13" i="1"/>
  <c r="AC35" i="1" s="1"/>
  <c r="AD35" i="1"/>
  <c r="Y35" i="1"/>
  <c r="Z35" i="1"/>
  <c r="AA35" i="1"/>
  <c r="X35" i="1"/>
  <c r="W35" i="1"/>
  <c r="AE34" i="1"/>
  <c r="AF34" i="1" s="1"/>
  <c r="AE33" i="1"/>
  <c r="AE14" i="1"/>
  <c r="AE15" i="1"/>
  <c r="AE16" i="1"/>
  <c r="AF16" i="1" s="1"/>
  <c r="AE17" i="1"/>
  <c r="AF17" i="1" s="1"/>
  <c r="AE18" i="1"/>
  <c r="AE19" i="1"/>
  <c r="AE20" i="1"/>
  <c r="AF20" i="1" s="1"/>
  <c r="AE21" i="1"/>
  <c r="AE22" i="1"/>
  <c r="AE23" i="1"/>
  <c r="AE24" i="1"/>
  <c r="AF24" i="1" s="1"/>
  <c r="AE25" i="1"/>
  <c r="AE26" i="1"/>
  <c r="AE27" i="1"/>
  <c r="AE28" i="1"/>
  <c r="AE29" i="1"/>
  <c r="AE30" i="1"/>
  <c r="AE31" i="1"/>
  <c r="AE32" i="1"/>
  <c r="AE7" i="1"/>
  <c r="AE8" i="1"/>
  <c r="AF8" i="1" s="1"/>
  <c r="AE9" i="1"/>
  <c r="AE10" i="1"/>
  <c r="AE11" i="1"/>
  <c r="AE12" i="1"/>
  <c r="AE6" i="1"/>
  <c r="AE5" i="1"/>
  <c r="AF5" i="1"/>
  <c r="AE4" i="1"/>
  <c r="AF7" i="1"/>
  <c r="AF14" i="1"/>
  <c r="AF15" i="1"/>
  <c r="AF18" i="1"/>
  <c r="AF19" i="1"/>
  <c r="AF22" i="1"/>
  <c r="AF23" i="1"/>
  <c r="AF30" i="1"/>
  <c r="AF4" i="1"/>
  <c r="F35" i="1"/>
  <c r="H35" i="1"/>
  <c r="J35" i="1"/>
  <c r="K35" i="1"/>
  <c r="L35" i="1"/>
  <c r="M35" i="1"/>
  <c r="N35" i="1"/>
  <c r="Q35" i="1"/>
  <c r="F33" i="1"/>
  <c r="G33" i="1"/>
  <c r="H33" i="1"/>
  <c r="I33" i="1"/>
  <c r="J33" i="1"/>
  <c r="K33" i="1"/>
  <c r="L33" i="1"/>
  <c r="M33" i="1"/>
  <c r="N33" i="1"/>
  <c r="O33" i="1"/>
  <c r="P33" i="1"/>
  <c r="Q33" i="1"/>
  <c r="E33" i="1"/>
  <c r="D33" i="1"/>
  <c r="F27" i="1"/>
  <c r="G27" i="1"/>
  <c r="H27" i="1"/>
  <c r="I27" i="1"/>
  <c r="J27" i="1"/>
  <c r="K27" i="1"/>
  <c r="L27" i="1"/>
  <c r="M27" i="1"/>
  <c r="N27" i="1"/>
  <c r="O27" i="1"/>
  <c r="O35" i="1" s="1"/>
  <c r="P27" i="1"/>
  <c r="Q27" i="1"/>
  <c r="E27" i="1"/>
  <c r="D27" i="1"/>
  <c r="D35" i="1" s="1"/>
  <c r="Q21" i="1"/>
  <c r="F21" i="1"/>
  <c r="G21" i="1"/>
  <c r="H21" i="1"/>
  <c r="I21" i="1"/>
  <c r="J21" i="1"/>
  <c r="K21" i="1"/>
  <c r="L21" i="1"/>
  <c r="M21" i="1"/>
  <c r="N21" i="1"/>
  <c r="O21" i="1"/>
  <c r="P21" i="1"/>
  <c r="E21" i="1"/>
  <c r="D21" i="1"/>
  <c r="Q13" i="1"/>
  <c r="F13" i="1"/>
  <c r="G13" i="1"/>
  <c r="H13" i="1"/>
  <c r="I13" i="1"/>
  <c r="I35" i="1" s="1"/>
  <c r="J13" i="1"/>
  <c r="K13" i="1"/>
  <c r="L13" i="1"/>
  <c r="M13" i="1"/>
  <c r="N13" i="1"/>
  <c r="O13" i="1"/>
  <c r="P13" i="1"/>
  <c r="P35" i="1" s="1"/>
  <c r="E13" i="1"/>
  <c r="D13" i="1"/>
  <c r="R14" i="1"/>
  <c r="R15" i="1"/>
  <c r="R16" i="1"/>
  <c r="R17" i="1"/>
  <c r="R18" i="1"/>
  <c r="R19" i="1"/>
  <c r="R20" i="1"/>
  <c r="R22" i="1"/>
  <c r="R23" i="1"/>
  <c r="R24" i="1"/>
  <c r="R25" i="1"/>
  <c r="R26" i="1"/>
  <c r="AF26" i="1" s="1"/>
  <c r="R28" i="1"/>
  <c r="R29" i="1"/>
  <c r="R30" i="1"/>
  <c r="R31" i="1"/>
  <c r="AF31" i="1" s="1"/>
  <c r="R32" i="1"/>
  <c r="R34" i="1"/>
  <c r="R8" i="1"/>
  <c r="R7" i="1"/>
  <c r="R9" i="1"/>
  <c r="R10" i="1"/>
  <c r="R11" i="1"/>
  <c r="AF11" i="1" s="1"/>
  <c r="R12" i="1"/>
  <c r="R6" i="1"/>
  <c r="AF6" i="1" s="1"/>
  <c r="R5" i="1"/>
  <c r="R4" i="1"/>
  <c r="AF17" i="2" l="1"/>
  <c r="AE21" i="2"/>
  <c r="AE35" i="2" s="1"/>
  <c r="AF9" i="1"/>
  <c r="AE35" i="8"/>
  <c r="E35" i="8"/>
  <c r="R35" i="8"/>
  <c r="AF23" i="2"/>
  <c r="AF14" i="2"/>
  <c r="G35" i="2"/>
  <c r="R13" i="2"/>
  <c r="AF13" i="2" s="1"/>
  <c r="E35" i="2"/>
  <c r="R21" i="2"/>
  <c r="D35" i="2"/>
  <c r="R33" i="2"/>
  <c r="AF33" i="2" s="1"/>
  <c r="R27" i="2"/>
  <c r="AF27" i="2" s="1"/>
  <c r="AE35" i="1"/>
  <c r="AF12" i="1"/>
  <c r="AF10" i="1"/>
  <c r="R13" i="1"/>
  <c r="AF13" i="1" s="1"/>
  <c r="G35" i="1"/>
  <c r="AF28" i="1"/>
  <c r="AF29" i="1"/>
  <c r="E35" i="1"/>
  <c r="AF32" i="1"/>
  <c r="R33" i="1"/>
  <c r="AF33" i="1" s="1"/>
  <c r="AF25" i="1"/>
  <c r="R27" i="1"/>
  <c r="AF27" i="1" s="1"/>
  <c r="R21" i="1"/>
  <c r="AF21" i="1" s="1"/>
  <c r="AF21" i="2" l="1"/>
  <c r="AF35" i="8"/>
  <c r="R35" i="2"/>
  <c r="AF35" i="2" s="1"/>
  <c r="R35" i="1"/>
  <c r="AF35" i="1" s="1"/>
</calcChain>
</file>

<file path=xl/sharedStrings.xml><?xml version="1.0" encoding="utf-8"?>
<sst xmlns="http://schemas.openxmlformats.org/spreadsheetml/2006/main" count="1764" uniqueCount="70">
  <si>
    <t>区　　　分</t>
    <rPh sb="0" eb="1">
      <t>ク</t>
    </rPh>
    <rPh sb="4" eb="5">
      <t>ブン</t>
    </rPh>
    <phoneticPr fontId="4"/>
  </si>
  <si>
    <t>負傷</t>
    <rPh sb="0" eb="2">
      <t>フショウ</t>
    </rPh>
    <phoneticPr fontId="4"/>
  </si>
  <si>
    <t>疾病</t>
    <rPh sb="0" eb="2">
      <t>シッペイ</t>
    </rPh>
    <phoneticPr fontId="4"/>
  </si>
  <si>
    <t>負傷・疾病
の合計</t>
    <rPh sb="0" eb="2">
      <t>フショウ</t>
    </rPh>
    <rPh sb="3" eb="5">
      <t>シッペイ</t>
    </rPh>
    <rPh sb="7" eb="9">
      <t>ゴウケイ</t>
    </rPh>
    <phoneticPr fontId="4"/>
  </si>
  <si>
    <t>骨折</t>
    <rPh sb="0" eb="2">
      <t>コッセツ</t>
    </rPh>
    <phoneticPr fontId="4"/>
  </si>
  <si>
    <t>捻挫</t>
    <rPh sb="0" eb="2">
      <t>ネンザ</t>
    </rPh>
    <phoneticPr fontId="4"/>
  </si>
  <si>
    <t>脱臼</t>
    <rPh sb="0" eb="2">
      <t>ダッキュウ</t>
    </rPh>
    <phoneticPr fontId="4"/>
  </si>
  <si>
    <t>挫傷・打撲</t>
    <rPh sb="0" eb="2">
      <t>ザショウ</t>
    </rPh>
    <rPh sb="3" eb="5">
      <t>ダボク</t>
    </rPh>
    <phoneticPr fontId="4"/>
  </si>
  <si>
    <t>挫創</t>
    <rPh sb="0" eb="2">
      <t>ザソウ</t>
    </rPh>
    <phoneticPr fontId="4"/>
  </si>
  <si>
    <t>切創</t>
    <rPh sb="0" eb="2">
      <t>セッソウ</t>
    </rPh>
    <phoneticPr fontId="4"/>
  </si>
  <si>
    <t>刺創</t>
    <rPh sb="0" eb="1">
      <t>サ</t>
    </rPh>
    <rPh sb="1" eb="2">
      <t>ソウ</t>
    </rPh>
    <phoneticPr fontId="4"/>
  </si>
  <si>
    <t>割創</t>
    <rPh sb="0" eb="1">
      <t>ワ</t>
    </rPh>
    <rPh sb="1" eb="2">
      <t>ソウ</t>
    </rPh>
    <phoneticPr fontId="4"/>
  </si>
  <si>
    <t>裂創</t>
    <rPh sb="0" eb="1">
      <t>レツ</t>
    </rPh>
    <rPh sb="1" eb="2">
      <t>ソウ</t>
    </rPh>
    <phoneticPr fontId="4"/>
  </si>
  <si>
    <t>擦過傷</t>
    <rPh sb="0" eb="3">
      <t>サッカショウ</t>
    </rPh>
    <phoneticPr fontId="4"/>
  </si>
  <si>
    <t>熱傷・火傷</t>
    <rPh sb="0" eb="2">
      <t>ネッショウ</t>
    </rPh>
    <rPh sb="3" eb="5">
      <t>ヤケド</t>
    </rPh>
    <phoneticPr fontId="4"/>
  </si>
  <si>
    <t>その他</t>
    <rPh sb="2" eb="3">
      <t>タ</t>
    </rPh>
    <phoneticPr fontId="4"/>
  </si>
  <si>
    <t>計</t>
    <rPh sb="0" eb="1">
      <t>ケイ</t>
    </rPh>
    <phoneticPr fontId="4"/>
  </si>
  <si>
    <t>食中毒</t>
    <rPh sb="0" eb="3">
      <t>ショクチュウドク</t>
    </rPh>
    <phoneticPr fontId="4"/>
  </si>
  <si>
    <t>食中毒
以外の中毒</t>
    <rPh sb="0" eb="3">
      <t>ショクチュウドク</t>
    </rPh>
    <rPh sb="4" eb="6">
      <t>イガイ</t>
    </rPh>
    <rPh sb="7" eb="9">
      <t>チュウドク</t>
    </rPh>
    <phoneticPr fontId="4"/>
  </si>
  <si>
    <t>熱中症</t>
    <rPh sb="0" eb="2">
      <t>ネッチュウ</t>
    </rPh>
    <rPh sb="2" eb="3">
      <t>ショウ</t>
    </rPh>
    <phoneticPr fontId="4"/>
  </si>
  <si>
    <t>溺水</t>
    <rPh sb="0" eb="1">
      <t>デキ</t>
    </rPh>
    <rPh sb="1" eb="2">
      <t>ミズ</t>
    </rPh>
    <phoneticPr fontId="4"/>
  </si>
  <si>
    <t>接触性の
皮膚炎</t>
    <rPh sb="0" eb="3">
      <t>セッショクセイ</t>
    </rPh>
    <rPh sb="5" eb="7">
      <t>ヒフ</t>
    </rPh>
    <rPh sb="7" eb="8">
      <t>エン</t>
    </rPh>
    <phoneticPr fontId="4"/>
  </si>
  <si>
    <t>外部衝撃等に
起因する疾病</t>
    <rPh sb="0" eb="2">
      <t>ガイブ</t>
    </rPh>
    <rPh sb="2" eb="4">
      <t>ショウゲキ</t>
    </rPh>
    <rPh sb="4" eb="5">
      <t>トウ</t>
    </rPh>
    <rPh sb="7" eb="9">
      <t>キイン</t>
    </rPh>
    <rPh sb="11" eb="13">
      <t>シッペイ</t>
    </rPh>
    <phoneticPr fontId="4"/>
  </si>
  <si>
    <t>負傷に
起因する疾病</t>
    <rPh sb="0" eb="2">
      <t>フショウ</t>
    </rPh>
    <rPh sb="4" eb="6">
      <t>キイン</t>
    </rPh>
    <rPh sb="8" eb="10">
      <t>シッペイ</t>
    </rPh>
    <phoneticPr fontId="4"/>
  </si>
  <si>
    <t>頭部</t>
    <rPh sb="0" eb="2">
      <t>トウブ</t>
    </rPh>
    <phoneticPr fontId="4"/>
  </si>
  <si>
    <t>顔部</t>
    <rPh sb="0" eb="1">
      <t>カオ</t>
    </rPh>
    <rPh sb="1" eb="2">
      <t>ブ</t>
    </rPh>
    <phoneticPr fontId="4"/>
  </si>
  <si>
    <t>前額部</t>
    <rPh sb="0" eb="1">
      <t>マエ</t>
    </rPh>
    <rPh sb="1" eb="2">
      <t>ヒタイ</t>
    </rPh>
    <rPh sb="2" eb="3">
      <t>ブ</t>
    </rPh>
    <phoneticPr fontId="4"/>
  </si>
  <si>
    <t>眼部</t>
    <rPh sb="0" eb="1">
      <t>ガン</t>
    </rPh>
    <rPh sb="1" eb="2">
      <t>ブ</t>
    </rPh>
    <phoneticPr fontId="4"/>
  </si>
  <si>
    <t>頬部</t>
    <rPh sb="0" eb="1">
      <t>ホホ</t>
    </rPh>
    <rPh sb="1" eb="2">
      <t>ブ</t>
    </rPh>
    <phoneticPr fontId="4"/>
  </si>
  <si>
    <t>耳部</t>
    <rPh sb="0" eb="1">
      <t>ミミ</t>
    </rPh>
    <rPh sb="1" eb="2">
      <t>ブ</t>
    </rPh>
    <phoneticPr fontId="4"/>
  </si>
  <si>
    <t>鼻部</t>
    <rPh sb="0" eb="1">
      <t>ハナ</t>
    </rPh>
    <rPh sb="1" eb="2">
      <t>ブ</t>
    </rPh>
    <phoneticPr fontId="4"/>
  </si>
  <si>
    <t>口部</t>
    <rPh sb="0" eb="1">
      <t>クチ</t>
    </rPh>
    <rPh sb="1" eb="2">
      <t>ブ</t>
    </rPh>
    <phoneticPr fontId="4"/>
  </si>
  <si>
    <t>歯部</t>
    <rPh sb="0" eb="1">
      <t>ハ</t>
    </rPh>
    <rPh sb="1" eb="2">
      <t>ブ</t>
    </rPh>
    <phoneticPr fontId="4"/>
  </si>
  <si>
    <t>顎部</t>
    <rPh sb="0" eb="1">
      <t>アゴ</t>
    </rPh>
    <rPh sb="1" eb="2">
      <t>ブ</t>
    </rPh>
    <phoneticPr fontId="4"/>
  </si>
  <si>
    <t>体幹部</t>
    <rPh sb="0" eb="1">
      <t>タイ</t>
    </rPh>
    <rPh sb="1" eb="3">
      <t>カンブ</t>
    </rPh>
    <phoneticPr fontId="4"/>
  </si>
  <si>
    <t>頸部</t>
    <rPh sb="0" eb="2">
      <t>ケイブ</t>
    </rPh>
    <phoneticPr fontId="4"/>
  </si>
  <si>
    <t>肩部</t>
    <rPh sb="0" eb="1">
      <t>カタ</t>
    </rPh>
    <rPh sb="1" eb="2">
      <t>ブ</t>
    </rPh>
    <phoneticPr fontId="4"/>
  </si>
  <si>
    <t>胸部</t>
    <rPh sb="0" eb="2">
      <t>キョウブ</t>
    </rPh>
    <phoneticPr fontId="4"/>
  </si>
  <si>
    <t>腹部</t>
    <rPh sb="0" eb="2">
      <t>フクブ</t>
    </rPh>
    <phoneticPr fontId="4"/>
  </si>
  <si>
    <t>背部</t>
    <rPh sb="0" eb="2">
      <t>ハイブ</t>
    </rPh>
    <phoneticPr fontId="4"/>
  </si>
  <si>
    <t>腰部</t>
    <rPh sb="0" eb="2">
      <t>ヨウブ</t>
    </rPh>
    <phoneticPr fontId="4"/>
  </si>
  <si>
    <t>臀部</t>
    <rPh sb="0" eb="2">
      <t>デンブ</t>
    </rPh>
    <phoneticPr fontId="4"/>
  </si>
  <si>
    <t>上肢部</t>
    <rPh sb="0" eb="2">
      <t>ジョウシ</t>
    </rPh>
    <rPh sb="2" eb="3">
      <t>ブ</t>
    </rPh>
    <phoneticPr fontId="4"/>
  </si>
  <si>
    <t>上腕部</t>
    <rPh sb="0" eb="2">
      <t>ジョウワン</t>
    </rPh>
    <rPh sb="2" eb="3">
      <t>ブ</t>
    </rPh>
    <phoneticPr fontId="4"/>
  </si>
  <si>
    <t>肘部</t>
    <rPh sb="0" eb="1">
      <t>ヒジ</t>
    </rPh>
    <rPh sb="1" eb="2">
      <t>ブ</t>
    </rPh>
    <phoneticPr fontId="4"/>
  </si>
  <si>
    <t>前腕部</t>
    <rPh sb="0" eb="2">
      <t>ゼンワン</t>
    </rPh>
    <rPh sb="2" eb="3">
      <t>ブ</t>
    </rPh>
    <phoneticPr fontId="4"/>
  </si>
  <si>
    <t>手関節</t>
    <rPh sb="0" eb="1">
      <t>テ</t>
    </rPh>
    <rPh sb="1" eb="3">
      <t>カンセツ</t>
    </rPh>
    <phoneticPr fontId="4"/>
  </si>
  <si>
    <t>手・手指部</t>
    <rPh sb="0" eb="1">
      <t>テ</t>
    </rPh>
    <rPh sb="2" eb="3">
      <t>テ</t>
    </rPh>
    <rPh sb="3" eb="4">
      <t>ユビ</t>
    </rPh>
    <rPh sb="4" eb="5">
      <t>ブ</t>
    </rPh>
    <phoneticPr fontId="4"/>
  </si>
  <si>
    <t>下肢部</t>
    <rPh sb="0" eb="2">
      <t>カシ</t>
    </rPh>
    <rPh sb="2" eb="3">
      <t>ブ</t>
    </rPh>
    <phoneticPr fontId="4"/>
  </si>
  <si>
    <t>大腿部・股関節</t>
    <rPh sb="0" eb="2">
      <t>ダイタイ</t>
    </rPh>
    <rPh sb="2" eb="3">
      <t>ブ</t>
    </rPh>
    <rPh sb="4" eb="7">
      <t>コカンセツ</t>
    </rPh>
    <phoneticPr fontId="4"/>
  </si>
  <si>
    <t>膝部</t>
    <rPh sb="0" eb="1">
      <t>ヒザ</t>
    </rPh>
    <rPh sb="1" eb="2">
      <t>ブ</t>
    </rPh>
    <phoneticPr fontId="4"/>
  </si>
  <si>
    <t>下腿部</t>
    <rPh sb="0" eb="2">
      <t>カタイ</t>
    </rPh>
    <rPh sb="2" eb="3">
      <t>ブ</t>
    </rPh>
    <phoneticPr fontId="4"/>
  </si>
  <si>
    <t>足関節</t>
    <rPh sb="0" eb="1">
      <t>アシ</t>
    </rPh>
    <rPh sb="1" eb="3">
      <t>カンセツ</t>
    </rPh>
    <phoneticPr fontId="4"/>
  </si>
  <si>
    <t>足・足指部</t>
    <rPh sb="0" eb="1">
      <t>アシ</t>
    </rPh>
    <rPh sb="2" eb="3">
      <t>アシ</t>
    </rPh>
    <rPh sb="3" eb="4">
      <t>ユビ</t>
    </rPh>
    <rPh sb="4" eb="5">
      <t>ブ</t>
    </rPh>
    <phoneticPr fontId="4"/>
  </si>
  <si>
    <t>合計</t>
    <rPh sb="0" eb="2">
      <t>ゴウケイ</t>
    </rPh>
    <phoneticPr fontId="4"/>
  </si>
  <si>
    <t>８－１　負傷・疾病の部位別、種類別相関関係表（小学校）</t>
    <rPh sb="4" eb="6">
      <t>フショウ</t>
    </rPh>
    <rPh sb="7" eb="9">
      <t>シッペイ</t>
    </rPh>
    <rPh sb="10" eb="12">
      <t>ブイ</t>
    </rPh>
    <rPh sb="12" eb="13">
      <t>ベツ</t>
    </rPh>
    <rPh sb="14" eb="16">
      <t>シュルイ</t>
    </rPh>
    <rPh sb="16" eb="17">
      <t>ベツ</t>
    </rPh>
    <rPh sb="17" eb="19">
      <t>ソウカン</t>
    </rPh>
    <rPh sb="19" eb="21">
      <t>カンケイ</t>
    </rPh>
    <rPh sb="21" eb="22">
      <t>ヒョウ</t>
    </rPh>
    <rPh sb="23" eb="26">
      <t>ショウガッコウ</t>
    </rPh>
    <phoneticPr fontId="1"/>
  </si>
  <si>
    <t>８－２　負傷・疾病の部位別、種類別相関関係表（中学校）</t>
    <rPh sb="4" eb="6">
      <t>フショウ</t>
    </rPh>
    <rPh sb="7" eb="9">
      <t>シッペイ</t>
    </rPh>
    <rPh sb="10" eb="12">
      <t>ブイ</t>
    </rPh>
    <rPh sb="12" eb="13">
      <t>ベツ</t>
    </rPh>
    <rPh sb="14" eb="16">
      <t>シュルイ</t>
    </rPh>
    <rPh sb="16" eb="17">
      <t>ベツ</t>
    </rPh>
    <rPh sb="17" eb="19">
      <t>ソウカン</t>
    </rPh>
    <rPh sb="19" eb="21">
      <t>カンケイ</t>
    </rPh>
    <rPh sb="21" eb="22">
      <t>ヒョウ</t>
    </rPh>
    <rPh sb="23" eb="26">
      <t>チュウガッコウ</t>
    </rPh>
    <phoneticPr fontId="1"/>
  </si>
  <si>
    <t>８－３　負傷・疾病の部位別、種類別相関関係表（高等学校）</t>
    <rPh sb="4" eb="6">
      <t>フショウ</t>
    </rPh>
    <rPh sb="7" eb="9">
      <t>シッペイ</t>
    </rPh>
    <rPh sb="10" eb="12">
      <t>ブイ</t>
    </rPh>
    <rPh sb="12" eb="13">
      <t>ベツ</t>
    </rPh>
    <rPh sb="14" eb="16">
      <t>シュルイ</t>
    </rPh>
    <rPh sb="16" eb="17">
      <t>ベツ</t>
    </rPh>
    <rPh sb="17" eb="19">
      <t>ソウカン</t>
    </rPh>
    <rPh sb="19" eb="21">
      <t>カンケイ</t>
    </rPh>
    <rPh sb="21" eb="22">
      <t>ヒョウ</t>
    </rPh>
    <rPh sb="23" eb="25">
      <t>コウトウ</t>
    </rPh>
    <rPh sb="25" eb="27">
      <t>ガッコウ</t>
    </rPh>
    <phoneticPr fontId="1"/>
  </si>
  <si>
    <t>８－４　負傷・疾病の部位別、種類別相関関係表（高等専門学校）</t>
    <rPh sb="4" eb="6">
      <t>フショウ</t>
    </rPh>
    <rPh sb="7" eb="9">
      <t>シッペイ</t>
    </rPh>
    <rPh sb="10" eb="12">
      <t>ブイ</t>
    </rPh>
    <rPh sb="12" eb="13">
      <t>ベツ</t>
    </rPh>
    <rPh sb="14" eb="16">
      <t>シュルイ</t>
    </rPh>
    <rPh sb="16" eb="17">
      <t>ベツ</t>
    </rPh>
    <rPh sb="17" eb="19">
      <t>ソウカン</t>
    </rPh>
    <rPh sb="19" eb="21">
      <t>カンケイ</t>
    </rPh>
    <rPh sb="21" eb="22">
      <t>ヒョウ</t>
    </rPh>
    <rPh sb="23" eb="25">
      <t>コウトウ</t>
    </rPh>
    <rPh sb="25" eb="27">
      <t>センモン</t>
    </rPh>
    <rPh sb="27" eb="29">
      <t>ガッコウ</t>
    </rPh>
    <phoneticPr fontId="1"/>
  </si>
  <si>
    <t>８－５　負傷・疾病の部位別、種類別相関関係表（幼稚園）</t>
    <rPh sb="4" eb="6">
      <t>フショウ</t>
    </rPh>
    <rPh sb="7" eb="9">
      <t>シッペイ</t>
    </rPh>
    <rPh sb="10" eb="12">
      <t>ブイ</t>
    </rPh>
    <rPh sb="12" eb="13">
      <t>ベツ</t>
    </rPh>
    <rPh sb="14" eb="16">
      <t>シュルイ</t>
    </rPh>
    <rPh sb="16" eb="17">
      <t>ベツ</t>
    </rPh>
    <rPh sb="17" eb="19">
      <t>ソウカン</t>
    </rPh>
    <rPh sb="19" eb="21">
      <t>カンケイ</t>
    </rPh>
    <rPh sb="21" eb="22">
      <t>ヒョウ</t>
    </rPh>
    <rPh sb="23" eb="26">
      <t>ヨウチエン</t>
    </rPh>
    <phoneticPr fontId="1"/>
  </si>
  <si>
    <t>大腿部・股関節</t>
    <phoneticPr fontId="4"/>
  </si>
  <si>
    <t>-</t>
  </si>
  <si>
    <t>８－７　負傷・疾病の部位別、種類別相関関係表（保育所等）</t>
    <rPh sb="4" eb="6">
      <t>フショウ</t>
    </rPh>
    <rPh sb="7" eb="9">
      <t>シッペイ</t>
    </rPh>
    <rPh sb="10" eb="12">
      <t>ブイ</t>
    </rPh>
    <rPh sb="12" eb="13">
      <t>ベツ</t>
    </rPh>
    <rPh sb="14" eb="16">
      <t>シュルイ</t>
    </rPh>
    <rPh sb="16" eb="17">
      <t>ベツ</t>
    </rPh>
    <rPh sb="17" eb="19">
      <t>ソウカン</t>
    </rPh>
    <rPh sb="19" eb="21">
      <t>カンケイ</t>
    </rPh>
    <rPh sb="21" eb="22">
      <t>ヒョウ</t>
    </rPh>
    <rPh sb="23" eb="25">
      <t>ホイク</t>
    </rPh>
    <rPh sb="25" eb="26">
      <t>ショ</t>
    </rPh>
    <rPh sb="26" eb="27">
      <t>トウ</t>
    </rPh>
    <phoneticPr fontId="1"/>
  </si>
  <si>
    <t>８－６　負傷・疾病の部位別、種類別相関関係表（幼保連携型認定こども園）</t>
  </si>
  <si>
    <t>歯牙
破折</t>
    <rPh sb="0" eb="1">
      <t>ハ</t>
    </rPh>
    <rPh sb="1" eb="2">
      <t>キバ</t>
    </rPh>
    <rPh sb="3" eb="4">
      <t>ヤブ</t>
    </rPh>
    <rPh sb="4" eb="5">
      <t>オ</t>
    </rPh>
    <phoneticPr fontId="4"/>
  </si>
  <si>
    <t>靱帯
損傷
・断裂</t>
    <rPh sb="0" eb="2">
      <t>ジンタイ</t>
    </rPh>
    <rPh sb="3" eb="5">
      <t>ソンショウ</t>
    </rPh>
    <rPh sb="7" eb="9">
      <t>ダンレツ</t>
    </rPh>
    <phoneticPr fontId="4"/>
  </si>
  <si>
    <t>異物の
嚥下・
迷入</t>
    <rPh sb="0" eb="2">
      <t>イブツ</t>
    </rPh>
    <rPh sb="4" eb="6">
      <t>エンゲ</t>
    </rPh>
    <rPh sb="8" eb="9">
      <t>メイ</t>
    </rPh>
    <rPh sb="9" eb="10">
      <t>ハイ</t>
    </rPh>
    <phoneticPr fontId="4"/>
  </si>
  <si>
    <t>挫傷・
打撲</t>
    <rPh sb="0" eb="2">
      <t>ザショウ</t>
    </rPh>
    <rPh sb="4" eb="6">
      <t>ダボク</t>
    </rPh>
    <phoneticPr fontId="4"/>
  </si>
  <si>
    <t>熱傷・
火傷</t>
    <rPh sb="0" eb="2">
      <t>ネッショウ</t>
    </rPh>
    <rPh sb="4" eb="6">
      <t>ヤケド</t>
    </rPh>
    <phoneticPr fontId="4"/>
  </si>
  <si>
    <t>食中毒
以外の
中毒</t>
    <rPh sb="0" eb="3">
      <t>ショクチュウドク</t>
    </rPh>
    <rPh sb="4" eb="6">
      <t>イガイ</t>
    </rPh>
    <rPh sb="8" eb="10">
      <t>チュウドク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</si>
</sst>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0.5"/>
      <color indexed="8"/>
      <name val="ＭＳ Ｐ明朝"/>
      <family val="1"/>
      <charset val="128"/>
    </font>
    <font>
      <sz val="8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29">
    <xf numFmtId="0" fontId="0" fillId="0" borderId="0" xfId="0">
      <alignment vertical="center"/>
    </xf>
    <xf numFmtId="0" fontId="3" fillId="0" borderId="0" xfId="1" applyFont="1" applyBorder="1" applyAlignment="1">
      <alignment horizontal="center" vertical="center" shrinkToFi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 shrinkToFit="1"/>
    </xf>
    <xf numFmtId="3" fontId="3" fillId="0" borderId="12" xfId="1" applyNumberFormat="1" applyFont="1" applyBorder="1" applyAlignment="1">
      <alignment horizontal="right" vertical="center"/>
    </xf>
    <xf numFmtId="3" fontId="3" fillId="0" borderId="13" xfId="1" applyNumberFormat="1" applyFont="1" applyBorder="1" applyAlignment="1">
      <alignment horizontal="right" vertical="center"/>
    </xf>
    <xf numFmtId="3" fontId="3" fillId="0" borderId="14" xfId="1" applyNumberFormat="1" applyFont="1" applyBorder="1" applyAlignment="1">
      <alignment horizontal="right" vertical="center"/>
    </xf>
    <xf numFmtId="3" fontId="3" fillId="0" borderId="0" xfId="1" applyNumberFormat="1" applyFont="1" applyBorder="1">
      <alignment vertical="center"/>
    </xf>
    <xf numFmtId="0" fontId="3" fillId="0" borderId="16" xfId="1" applyFont="1" applyBorder="1" applyAlignment="1">
      <alignment horizontal="center" vertical="center" wrapText="1"/>
    </xf>
    <xf numFmtId="3" fontId="3" fillId="0" borderId="17" xfId="1" applyNumberFormat="1" applyFont="1" applyBorder="1" applyAlignment="1">
      <alignment horizontal="right" vertical="center"/>
    </xf>
    <xf numFmtId="3" fontId="3" fillId="0" borderId="18" xfId="1" applyNumberFormat="1" applyFont="1" applyBorder="1" applyAlignment="1">
      <alignment horizontal="right" vertical="center"/>
    </xf>
    <xf numFmtId="3" fontId="3" fillId="0" borderId="19" xfId="1" applyNumberFormat="1" applyFont="1" applyBorder="1" applyAlignment="1">
      <alignment horizontal="right" vertical="center"/>
    </xf>
    <xf numFmtId="0" fontId="3" fillId="0" borderId="21" xfId="1" applyFont="1" applyBorder="1" applyAlignment="1">
      <alignment horizontal="center" vertical="center" wrapText="1"/>
    </xf>
    <xf numFmtId="3" fontId="3" fillId="0" borderId="20" xfId="1" applyNumberFormat="1" applyFont="1" applyBorder="1" applyAlignment="1">
      <alignment horizontal="right" vertical="center"/>
    </xf>
    <xf numFmtId="3" fontId="3" fillId="0" borderId="22" xfId="1" applyNumberFormat="1" applyFont="1" applyBorder="1" applyAlignment="1">
      <alignment horizontal="right" vertical="center"/>
    </xf>
    <xf numFmtId="3" fontId="3" fillId="0" borderId="21" xfId="1" applyNumberFormat="1" applyFont="1" applyBorder="1" applyAlignment="1">
      <alignment horizontal="right" vertical="center"/>
    </xf>
    <xf numFmtId="3" fontId="3" fillId="0" borderId="23" xfId="1" applyNumberFormat="1" applyFont="1" applyBorder="1" applyAlignment="1">
      <alignment horizontal="right" vertical="center"/>
    </xf>
    <xf numFmtId="3" fontId="3" fillId="0" borderId="24" xfId="1" applyNumberFormat="1" applyFont="1" applyBorder="1" applyAlignment="1">
      <alignment horizontal="right" vertical="center"/>
    </xf>
    <xf numFmtId="3" fontId="3" fillId="0" borderId="9" xfId="1" applyNumberFormat="1" applyFont="1" applyBorder="1" applyAlignment="1">
      <alignment horizontal="right" vertical="center"/>
    </xf>
    <xf numFmtId="3" fontId="3" fillId="0" borderId="10" xfId="1" applyNumberFormat="1" applyFont="1" applyBorder="1" applyAlignment="1">
      <alignment horizontal="right" vertical="center"/>
    </xf>
    <xf numFmtId="3" fontId="3" fillId="0" borderId="25" xfId="1" applyNumberFormat="1" applyFont="1" applyBorder="1" applyAlignment="1">
      <alignment horizontal="right" vertical="center"/>
    </xf>
    <xf numFmtId="3" fontId="3" fillId="0" borderId="26" xfId="1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3" fontId="5" fillId="0" borderId="0" xfId="0" applyNumberFormat="1" applyFont="1">
      <alignment vertical="center"/>
    </xf>
    <xf numFmtId="3" fontId="5" fillId="0" borderId="0" xfId="0" applyNumberFormat="1" applyFont="1" applyFill="1">
      <alignment vertical="center"/>
    </xf>
    <xf numFmtId="0" fontId="6" fillId="0" borderId="0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 shrinkToFit="1"/>
    </xf>
    <xf numFmtId="0" fontId="6" fillId="0" borderId="8" xfId="1" applyFont="1" applyBorder="1" applyAlignment="1">
      <alignment horizontal="center" vertical="center" wrapText="1"/>
    </xf>
    <xf numFmtId="3" fontId="6" fillId="0" borderId="12" xfId="1" applyNumberFormat="1" applyFont="1" applyBorder="1" applyAlignment="1">
      <alignment horizontal="right" vertical="center"/>
    </xf>
    <xf numFmtId="3" fontId="6" fillId="0" borderId="13" xfId="1" applyNumberFormat="1" applyFont="1" applyBorder="1" applyAlignment="1">
      <alignment horizontal="right" vertical="center"/>
    </xf>
    <xf numFmtId="3" fontId="6" fillId="0" borderId="14" xfId="1" applyNumberFormat="1" applyFont="1" applyBorder="1" applyAlignment="1">
      <alignment horizontal="right" vertical="center"/>
    </xf>
    <xf numFmtId="3" fontId="6" fillId="0" borderId="0" xfId="1" applyNumberFormat="1" applyFont="1" applyBorder="1">
      <alignment vertical="center"/>
    </xf>
    <xf numFmtId="3" fontId="6" fillId="0" borderId="20" xfId="1" applyNumberFormat="1" applyFont="1" applyBorder="1" applyAlignment="1">
      <alignment horizontal="right" vertical="center"/>
    </xf>
    <xf numFmtId="3" fontId="6" fillId="0" borderId="22" xfId="1" applyNumberFormat="1" applyFont="1" applyBorder="1" applyAlignment="1">
      <alignment horizontal="right" vertical="center"/>
    </xf>
    <xf numFmtId="3" fontId="6" fillId="0" borderId="21" xfId="1" applyNumberFormat="1" applyFont="1" applyBorder="1" applyAlignment="1">
      <alignment horizontal="right" vertical="center"/>
    </xf>
    <xf numFmtId="3" fontId="6" fillId="0" borderId="23" xfId="1" applyNumberFormat="1" applyFont="1" applyBorder="1" applyAlignment="1">
      <alignment horizontal="right" vertical="center"/>
    </xf>
    <xf numFmtId="3" fontId="6" fillId="0" borderId="24" xfId="1" applyNumberFormat="1" applyFont="1" applyBorder="1" applyAlignment="1">
      <alignment horizontal="right" vertical="center"/>
    </xf>
    <xf numFmtId="3" fontId="6" fillId="0" borderId="9" xfId="1" applyNumberFormat="1" applyFont="1" applyBorder="1" applyAlignment="1">
      <alignment horizontal="right" vertical="center"/>
    </xf>
    <xf numFmtId="3" fontId="3" fillId="0" borderId="28" xfId="1" applyNumberFormat="1" applyFont="1" applyBorder="1" applyAlignment="1">
      <alignment horizontal="right" vertical="center"/>
    </xf>
    <xf numFmtId="3" fontId="3" fillId="0" borderId="8" xfId="1" applyNumberFormat="1" applyFont="1" applyBorder="1" applyAlignment="1">
      <alignment horizontal="right" vertical="center"/>
    </xf>
    <xf numFmtId="3" fontId="3" fillId="0" borderId="11" xfId="1" applyNumberFormat="1" applyFont="1" applyBorder="1" applyAlignment="1">
      <alignment horizontal="right" vertical="center"/>
    </xf>
    <xf numFmtId="3" fontId="3" fillId="0" borderId="16" xfId="1" applyNumberFormat="1" applyFont="1" applyBorder="1" applyAlignment="1">
      <alignment horizontal="right" vertical="center"/>
    </xf>
    <xf numFmtId="3" fontId="3" fillId="0" borderId="27" xfId="1" applyNumberFormat="1" applyFont="1" applyBorder="1" applyAlignment="1">
      <alignment horizontal="right" vertical="center"/>
    </xf>
    <xf numFmtId="3" fontId="3" fillId="0" borderId="31" xfId="1" applyNumberFormat="1" applyFont="1" applyBorder="1" applyAlignment="1">
      <alignment horizontal="right" vertical="center"/>
    </xf>
    <xf numFmtId="3" fontId="3" fillId="0" borderId="32" xfId="1" applyNumberFormat="1" applyFont="1" applyBorder="1" applyAlignment="1">
      <alignment horizontal="right" vertical="center"/>
    </xf>
    <xf numFmtId="3" fontId="3" fillId="0" borderId="35" xfId="1" applyNumberFormat="1" applyFont="1" applyBorder="1" applyAlignment="1">
      <alignment horizontal="right" vertical="center"/>
    </xf>
    <xf numFmtId="3" fontId="3" fillId="0" borderId="5" xfId="1" applyNumberFormat="1" applyFont="1" applyBorder="1" applyAlignment="1">
      <alignment horizontal="right" vertical="center"/>
    </xf>
    <xf numFmtId="3" fontId="3" fillId="0" borderId="36" xfId="1" applyNumberFormat="1" applyFont="1" applyBorder="1" applyAlignment="1">
      <alignment horizontal="right" vertical="center"/>
    </xf>
    <xf numFmtId="3" fontId="3" fillId="0" borderId="6" xfId="1" applyNumberFormat="1" applyFont="1" applyBorder="1" applyAlignment="1">
      <alignment horizontal="right" vertical="center"/>
    </xf>
    <xf numFmtId="3" fontId="3" fillId="0" borderId="37" xfId="1" applyNumberFormat="1" applyFont="1" applyBorder="1" applyAlignment="1">
      <alignment horizontal="right" vertical="center"/>
    </xf>
    <xf numFmtId="3" fontId="5" fillId="0" borderId="38" xfId="0" applyNumberFormat="1" applyFont="1" applyBorder="1">
      <alignment vertical="center"/>
    </xf>
    <xf numFmtId="0" fontId="5" fillId="0" borderId="38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41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0" fontId="3" fillId="0" borderId="43" xfId="1" applyFont="1" applyBorder="1" applyAlignment="1">
      <alignment horizontal="center" vertical="center" wrapText="1"/>
    </xf>
    <xf numFmtId="3" fontId="6" fillId="0" borderId="30" xfId="1" applyNumberFormat="1" applyFont="1" applyBorder="1" applyAlignment="1">
      <alignment horizontal="right" vertical="center"/>
    </xf>
    <xf numFmtId="3" fontId="6" fillId="0" borderId="8" xfId="1" applyNumberFormat="1" applyFont="1" applyBorder="1" applyAlignment="1">
      <alignment horizontal="right" vertical="center"/>
    </xf>
    <xf numFmtId="3" fontId="6" fillId="0" borderId="29" xfId="1" applyNumberFormat="1" applyFont="1" applyBorder="1" applyAlignment="1">
      <alignment horizontal="right" vertical="center"/>
    </xf>
    <xf numFmtId="3" fontId="6" fillId="0" borderId="37" xfId="1" applyNumberFormat="1" applyFont="1" applyBorder="1" applyAlignment="1">
      <alignment horizontal="right" vertical="center"/>
    </xf>
    <xf numFmtId="3" fontId="6" fillId="0" borderId="28" xfId="1" applyNumberFormat="1" applyFont="1" applyBorder="1" applyAlignment="1">
      <alignment horizontal="right" vertical="center"/>
    </xf>
    <xf numFmtId="3" fontId="6" fillId="0" borderId="16" xfId="1" applyNumberFormat="1" applyFont="1" applyBorder="1" applyAlignment="1">
      <alignment horizontal="right" vertical="center"/>
    </xf>
    <xf numFmtId="3" fontId="6" fillId="0" borderId="41" xfId="1" applyNumberFormat="1" applyFont="1" applyBorder="1" applyAlignment="1">
      <alignment horizontal="right" vertical="center"/>
    </xf>
    <xf numFmtId="3" fontId="6" fillId="0" borderId="27" xfId="1" applyNumberFormat="1" applyFont="1" applyBorder="1" applyAlignment="1">
      <alignment horizontal="right" vertical="center"/>
    </xf>
    <xf numFmtId="0" fontId="3" fillId="0" borderId="19" xfId="1" applyFont="1" applyBorder="1" applyAlignment="1">
      <alignment horizontal="center" vertical="center" wrapText="1"/>
    </xf>
    <xf numFmtId="3" fontId="3" fillId="0" borderId="15" xfId="1" applyNumberFormat="1" applyFont="1" applyBorder="1" applyAlignment="1">
      <alignment horizontal="right" vertical="center"/>
    </xf>
    <xf numFmtId="3" fontId="6" fillId="0" borderId="31" xfId="1" applyNumberFormat="1" applyFont="1" applyBorder="1" applyAlignment="1">
      <alignment horizontal="right" vertical="center"/>
    </xf>
    <xf numFmtId="3" fontId="6" fillId="0" borderId="34" xfId="1" applyNumberFormat="1" applyFont="1" applyBorder="1" applyAlignment="1">
      <alignment horizontal="right" vertical="center"/>
    </xf>
    <xf numFmtId="3" fontId="6" fillId="0" borderId="15" xfId="1" applyNumberFormat="1" applyFont="1" applyBorder="1" applyAlignment="1">
      <alignment horizontal="right" vertical="center"/>
    </xf>
    <xf numFmtId="176" fontId="6" fillId="0" borderId="23" xfId="1" applyNumberFormat="1" applyFont="1" applyBorder="1" applyAlignment="1">
      <alignment horizontal="right"/>
    </xf>
    <xf numFmtId="0" fontId="3" fillId="0" borderId="26" xfId="1" applyFont="1" applyBorder="1" applyAlignment="1">
      <alignment horizontal="center" vertical="center" wrapText="1"/>
    </xf>
    <xf numFmtId="3" fontId="3" fillId="0" borderId="33" xfId="1" applyNumberFormat="1" applyFont="1" applyBorder="1" applyAlignment="1">
      <alignment horizontal="right" vertical="center"/>
    </xf>
    <xf numFmtId="3" fontId="3" fillId="0" borderId="41" xfId="1" applyNumberFormat="1" applyFont="1" applyBorder="1" applyAlignment="1">
      <alignment horizontal="right" vertical="center"/>
    </xf>
    <xf numFmtId="3" fontId="3" fillId="0" borderId="30" xfId="1" applyNumberFormat="1" applyFont="1" applyBorder="1" applyAlignment="1">
      <alignment horizontal="right" vertical="center"/>
    </xf>
    <xf numFmtId="3" fontId="3" fillId="0" borderId="29" xfId="1" applyNumberFormat="1" applyFont="1" applyBorder="1" applyAlignment="1">
      <alignment horizontal="right" vertical="center"/>
    </xf>
    <xf numFmtId="3" fontId="3" fillId="0" borderId="44" xfId="1" applyNumberFormat="1" applyFont="1" applyBorder="1" applyAlignment="1">
      <alignment horizontal="right" vertical="center"/>
    </xf>
    <xf numFmtId="3" fontId="3" fillId="0" borderId="34" xfId="1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3" fillId="0" borderId="3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 shrinkToFit="1"/>
    </xf>
    <xf numFmtId="0" fontId="3" fillId="0" borderId="20" xfId="1" applyFont="1" applyBorder="1" applyAlignment="1">
      <alignment horizontal="center" vertical="center" wrapText="1" shrinkToFit="1"/>
    </xf>
    <xf numFmtId="0" fontId="3" fillId="0" borderId="23" xfId="1" applyFont="1" applyBorder="1" applyAlignment="1">
      <alignment horizontal="center" vertical="center" wrapText="1" shrinkToFit="1"/>
    </xf>
    <xf numFmtId="0" fontId="3" fillId="0" borderId="20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 shrinkToFit="1"/>
    </xf>
    <xf numFmtId="0" fontId="3" fillId="0" borderId="11" xfId="1" applyFont="1" applyBorder="1" applyAlignment="1">
      <alignment horizontal="center" vertical="center" wrapText="1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5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 wrapText="1" shrinkToFit="1"/>
    </xf>
    <xf numFmtId="0" fontId="3" fillId="0" borderId="38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0" fontId="3" fillId="0" borderId="42" xfId="1" applyFont="1" applyBorder="1" applyAlignment="1">
      <alignment horizontal="center" vertical="center" shrinkToFit="1"/>
    </xf>
    <xf numFmtId="0" fontId="3" fillId="0" borderId="27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 shrinkToFit="1"/>
    </xf>
    <xf numFmtId="0" fontId="6" fillId="0" borderId="23" xfId="1" applyFont="1" applyBorder="1" applyAlignment="1">
      <alignment horizontal="center" vertical="center" wrapText="1" shrinkToFit="1"/>
    </xf>
    <xf numFmtId="0" fontId="6" fillId="0" borderId="20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 shrinkToFit="1"/>
    </xf>
    <xf numFmtId="0" fontId="6" fillId="0" borderId="1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 shrinkToFit="1"/>
    </xf>
  </cellXfs>
  <cellStyles count="2">
    <cellStyle name="標準" xfId="0" builtinId="0"/>
    <cellStyle name="標準_Xl000004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7"/>
  <sheetViews>
    <sheetView tabSelected="1" view="pageBreakPreview" zoomScale="75" zoomScaleNormal="100" zoomScaleSheetLayoutView="75" workbookViewId="0">
      <selection activeCell="B2" sqref="B2:C3"/>
    </sheetView>
  </sheetViews>
  <sheetFormatPr defaultRowHeight="13.5" x14ac:dyDescent="0.15"/>
  <cols>
    <col min="1" max="1" width="2.625" style="25" customWidth="1"/>
    <col min="2" max="2" width="6.75" style="25" bestFit="1" customWidth="1"/>
    <col min="3" max="3" width="13.5" style="25" customWidth="1"/>
    <col min="4" max="6" width="7" style="25" customWidth="1"/>
    <col min="7" max="7" width="7.375" style="25" bestFit="1" customWidth="1"/>
    <col min="8" max="17" width="7" style="25" customWidth="1"/>
    <col min="18" max="18" width="7.875" style="25" bestFit="1" customWidth="1"/>
    <col min="19" max="19" width="1.875" style="25" customWidth="1"/>
    <col min="20" max="20" width="1.5" style="25" customWidth="1"/>
    <col min="21" max="21" width="6.75" style="25" bestFit="1" customWidth="1"/>
    <col min="22" max="22" width="15.375" style="25" customWidth="1"/>
    <col min="23" max="32" width="7.375" style="25" customWidth="1"/>
    <col min="33" max="16384" width="9" style="25"/>
  </cols>
  <sheetData>
    <row r="1" spans="2:32" ht="14.25" thickBot="1" x14ac:dyDescent="0.2">
      <c r="B1" s="25" t="s">
        <v>55</v>
      </c>
    </row>
    <row r="2" spans="2:32" ht="13.5" customHeight="1" x14ac:dyDescent="0.15">
      <c r="B2" s="93" t="s">
        <v>0</v>
      </c>
      <c r="C2" s="94"/>
      <c r="D2" s="97" t="s">
        <v>1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8"/>
      <c r="S2" s="1"/>
      <c r="T2" s="1"/>
      <c r="U2" s="99" t="s">
        <v>0</v>
      </c>
      <c r="V2" s="100"/>
      <c r="W2" s="83" t="s">
        <v>2</v>
      </c>
      <c r="X2" s="83"/>
      <c r="Y2" s="83"/>
      <c r="Z2" s="83"/>
      <c r="AA2" s="83"/>
      <c r="AB2" s="83"/>
      <c r="AC2" s="83"/>
      <c r="AD2" s="83"/>
      <c r="AE2" s="83"/>
      <c r="AF2" s="84" t="s">
        <v>3</v>
      </c>
    </row>
    <row r="3" spans="2:32" ht="51.75" thickBot="1" x14ac:dyDescent="0.2">
      <c r="B3" s="95"/>
      <c r="C3" s="96"/>
      <c r="D3" s="2" t="s">
        <v>4</v>
      </c>
      <c r="E3" s="3" t="s">
        <v>5</v>
      </c>
      <c r="F3" s="3" t="s">
        <v>6</v>
      </c>
      <c r="G3" s="3" t="s">
        <v>67</v>
      </c>
      <c r="H3" s="3" t="s">
        <v>65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64</v>
      </c>
      <c r="Q3" s="3" t="s">
        <v>15</v>
      </c>
      <c r="R3" s="4" t="s">
        <v>16</v>
      </c>
      <c r="S3" s="5"/>
      <c r="T3" s="5"/>
      <c r="U3" s="101"/>
      <c r="V3" s="102"/>
      <c r="W3" s="2" t="s">
        <v>17</v>
      </c>
      <c r="X3" s="3" t="s">
        <v>18</v>
      </c>
      <c r="Y3" s="3" t="s">
        <v>19</v>
      </c>
      <c r="Z3" s="3" t="s">
        <v>20</v>
      </c>
      <c r="AA3" s="3" t="s">
        <v>66</v>
      </c>
      <c r="AB3" s="3" t="s">
        <v>21</v>
      </c>
      <c r="AC3" s="6" t="s">
        <v>22</v>
      </c>
      <c r="AD3" s="3" t="s">
        <v>23</v>
      </c>
      <c r="AE3" s="3" t="s">
        <v>16</v>
      </c>
      <c r="AF3" s="85"/>
    </row>
    <row r="4" spans="2:32" ht="14.25" thickBot="1" x14ac:dyDescent="0.2">
      <c r="B4" s="91" t="s">
        <v>24</v>
      </c>
      <c r="C4" s="92"/>
      <c r="D4" s="7">
        <v>722</v>
      </c>
      <c r="E4" s="8">
        <v>455</v>
      </c>
      <c r="F4" s="8">
        <v>9</v>
      </c>
      <c r="G4" s="8">
        <v>26632</v>
      </c>
      <c r="H4" s="8">
        <v>1</v>
      </c>
      <c r="I4" s="8">
        <v>2707</v>
      </c>
      <c r="J4" s="8">
        <v>437</v>
      </c>
      <c r="K4" s="8">
        <v>42</v>
      </c>
      <c r="L4" s="8">
        <v>133</v>
      </c>
      <c r="M4" s="8">
        <v>788</v>
      </c>
      <c r="N4" s="8">
        <v>71</v>
      </c>
      <c r="O4" s="8">
        <v>2</v>
      </c>
      <c r="P4" s="8">
        <v>0</v>
      </c>
      <c r="Q4" s="8">
        <v>3</v>
      </c>
      <c r="R4" s="9">
        <f>SUM(D4:Q4)</f>
        <v>32002</v>
      </c>
      <c r="S4" s="10"/>
      <c r="T4" s="10"/>
      <c r="U4" s="91" t="s">
        <v>24</v>
      </c>
      <c r="V4" s="92"/>
      <c r="W4" s="7" t="s">
        <v>61</v>
      </c>
      <c r="X4" s="8" t="s">
        <v>61</v>
      </c>
      <c r="Y4" s="8" t="s">
        <v>61</v>
      </c>
      <c r="Z4" s="8" t="s">
        <v>61</v>
      </c>
      <c r="AA4" s="8" t="s">
        <v>61</v>
      </c>
      <c r="AB4" s="8">
        <v>13</v>
      </c>
      <c r="AC4" s="8">
        <v>684</v>
      </c>
      <c r="AD4" s="8">
        <v>188</v>
      </c>
      <c r="AE4" s="47">
        <f>SUM(AB4:AD4)</f>
        <v>885</v>
      </c>
      <c r="AF4" s="43">
        <f>R4+AE4</f>
        <v>32887</v>
      </c>
    </row>
    <row r="5" spans="2:32" x14ac:dyDescent="0.15">
      <c r="B5" s="86" t="s">
        <v>25</v>
      </c>
      <c r="C5" s="11" t="s">
        <v>26</v>
      </c>
      <c r="D5" s="12">
        <v>114</v>
      </c>
      <c r="E5" s="13">
        <v>54</v>
      </c>
      <c r="F5" s="13">
        <v>1</v>
      </c>
      <c r="G5" s="13">
        <v>4919</v>
      </c>
      <c r="H5" s="13">
        <v>0</v>
      </c>
      <c r="I5" s="13">
        <v>4261</v>
      </c>
      <c r="J5" s="13">
        <v>589</v>
      </c>
      <c r="K5" s="13">
        <v>45</v>
      </c>
      <c r="L5" s="13">
        <v>144</v>
      </c>
      <c r="M5" s="13">
        <v>835</v>
      </c>
      <c r="N5" s="13">
        <v>567</v>
      </c>
      <c r="O5" s="13">
        <v>4</v>
      </c>
      <c r="P5" s="13">
        <v>0</v>
      </c>
      <c r="Q5" s="13">
        <v>1</v>
      </c>
      <c r="R5" s="14">
        <f>SUM(D5:Q5)</f>
        <v>11534</v>
      </c>
      <c r="S5" s="10"/>
      <c r="T5" s="10"/>
      <c r="U5" s="86" t="s">
        <v>25</v>
      </c>
      <c r="V5" s="11" t="s">
        <v>26</v>
      </c>
      <c r="W5" s="12" t="s">
        <v>61</v>
      </c>
      <c r="X5" s="13" t="s">
        <v>61</v>
      </c>
      <c r="Y5" s="13" t="s">
        <v>61</v>
      </c>
      <c r="Z5" s="13" t="s">
        <v>61</v>
      </c>
      <c r="AA5" s="13" t="s">
        <v>61</v>
      </c>
      <c r="AB5" s="13">
        <v>16</v>
      </c>
      <c r="AC5" s="13">
        <v>77</v>
      </c>
      <c r="AD5" s="13">
        <v>68</v>
      </c>
      <c r="AE5" s="77">
        <f>SUM(AB5:AD5)</f>
        <v>161</v>
      </c>
      <c r="AF5" s="14">
        <f t="shared" ref="AF5:AF34" si="0">R5+AE5</f>
        <v>11695</v>
      </c>
    </row>
    <row r="6" spans="2:32" x14ac:dyDescent="0.15">
      <c r="B6" s="87"/>
      <c r="C6" s="15" t="s">
        <v>27</v>
      </c>
      <c r="D6" s="16">
        <v>328</v>
      </c>
      <c r="E6" s="17">
        <v>5</v>
      </c>
      <c r="F6" s="17">
        <v>2</v>
      </c>
      <c r="G6" s="17">
        <v>25689</v>
      </c>
      <c r="H6" s="17">
        <v>0</v>
      </c>
      <c r="I6" s="17">
        <v>1262</v>
      </c>
      <c r="J6" s="17">
        <v>411</v>
      </c>
      <c r="K6" s="17">
        <v>56</v>
      </c>
      <c r="L6" s="17">
        <v>47</v>
      </c>
      <c r="M6" s="17">
        <v>921</v>
      </c>
      <c r="N6" s="17">
        <v>653</v>
      </c>
      <c r="O6" s="17">
        <v>70</v>
      </c>
      <c r="P6" s="17">
        <v>0</v>
      </c>
      <c r="Q6" s="17">
        <v>126</v>
      </c>
      <c r="R6" s="14">
        <f>SUM(D6:Q6)</f>
        <v>29570</v>
      </c>
      <c r="S6" s="10"/>
      <c r="T6" s="10"/>
      <c r="U6" s="87"/>
      <c r="V6" s="15" t="s">
        <v>27</v>
      </c>
      <c r="W6" s="16" t="s">
        <v>61</v>
      </c>
      <c r="X6" s="17" t="s">
        <v>61</v>
      </c>
      <c r="Y6" s="17" t="s">
        <v>61</v>
      </c>
      <c r="Z6" s="17" t="s">
        <v>61</v>
      </c>
      <c r="AA6" s="17" t="s">
        <v>61</v>
      </c>
      <c r="AB6" s="17">
        <v>327</v>
      </c>
      <c r="AC6" s="17">
        <v>2518</v>
      </c>
      <c r="AD6" s="17">
        <v>2548</v>
      </c>
      <c r="AE6" s="78">
        <f>SUM(AB6:AD6)</f>
        <v>5393</v>
      </c>
      <c r="AF6" s="18">
        <f t="shared" si="0"/>
        <v>34963</v>
      </c>
    </row>
    <row r="7" spans="2:32" x14ac:dyDescent="0.15">
      <c r="B7" s="87"/>
      <c r="C7" s="15" t="s">
        <v>28</v>
      </c>
      <c r="D7" s="16">
        <v>181</v>
      </c>
      <c r="E7" s="17">
        <v>34</v>
      </c>
      <c r="F7" s="17">
        <v>3</v>
      </c>
      <c r="G7" s="17">
        <v>2052</v>
      </c>
      <c r="H7" s="17">
        <v>0</v>
      </c>
      <c r="I7" s="17">
        <v>1364</v>
      </c>
      <c r="J7" s="17">
        <v>140</v>
      </c>
      <c r="K7" s="17">
        <v>90</v>
      </c>
      <c r="L7" s="17">
        <v>7</v>
      </c>
      <c r="M7" s="17">
        <v>131</v>
      </c>
      <c r="N7" s="17">
        <v>930</v>
      </c>
      <c r="O7" s="17">
        <v>36</v>
      </c>
      <c r="P7" s="17">
        <v>0</v>
      </c>
      <c r="Q7" s="17">
        <v>0</v>
      </c>
      <c r="R7" s="14">
        <f>SUM(D7:Q7)</f>
        <v>4968</v>
      </c>
      <c r="S7" s="10"/>
      <c r="T7" s="10"/>
      <c r="U7" s="87"/>
      <c r="V7" s="15" t="s">
        <v>28</v>
      </c>
      <c r="W7" s="16" t="s">
        <v>61</v>
      </c>
      <c r="X7" s="17" t="s">
        <v>61</v>
      </c>
      <c r="Y7" s="17" t="s">
        <v>61</v>
      </c>
      <c r="Z7" s="17" t="s">
        <v>61</v>
      </c>
      <c r="AA7" s="17" t="s">
        <v>61</v>
      </c>
      <c r="AB7" s="17">
        <v>70</v>
      </c>
      <c r="AC7" s="17">
        <v>80</v>
      </c>
      <c r="AD7" s="17">
        <v>93</v>
      </c>
      <c r="AE7" s="79">
        <f t="shared" ref="AE7:AE12" si="1">SUM(AB7:AD7)</f>
        <v>243</v>
      </c>
      <c r="AF7" s="18">
        <f t="shared" si="0"/>
        <v>5211</v>
      </c>
    </row>
    <row r="8" spans="2:32" x14ac:dyDescent="0.15">
      <c r="B8" s="87"/>
      <c r="C8" s="15" t="s">
        <v>29</v>
      </c>
      <c r="D8" s="16">
        <v>30</v>
      </c>
      <c r="E8" s="17">
        <v>3</v>
      </c>
      <c r="F8" s="17">
        <v>1</v>
      </c>
      <c r="G8" s="17">
        <v>733</v>
      </c>
      <c r="H8" s="17">
        <v>0</v>
      </c>
      <c r="I8" s="17">
        <v>509</v>
      </c>
      <c r="J8" s="17">
        <v>191</v>
      </c>
      <c r="K8" s="17">
        <v>24</v>
      </c>
      <c r="L8" s="17">
        <v>11</v>
      </c>
      <c r="M8" s="17">
        <v>203</v>
      </c>
      <c r="N8" s="17">
        <v>23</v>
      </c>
      <c r="O8" s="17">
        <v>4</v>
      </c>
      <c r="P8" s="17">
        <v>0</v>
      </c>
      <c r="Q8" s="17">
        <v>2</v>
      </c>
      <c r="R8" s="14">
        <f>SUM(D8:Q8)</f>
        <v>1734</v>
      </c>
      <c r="S8" s="10"/>
      <c r="T8" s="10"/>
      <c r="U8" s="87"/>
      <c r="V8" s="15" t="s">
        <v>29</v>
      </c>
      <c r="W8" s="16" t="s">
        <v>61</v>
      </c>
      <c r="X8" s="17" t="s">
        <v>61</v>
      </c>
      <c r="Y8" s="17" t="s">
        <v>61</v>
      </c>
      <c r="Z8" s="17" t="s">
        <v>61</v>
      </c>
      <c r="AA8" s="17" t="s">
        <v>61</v>
      </c>
      <c r="AB8" s="17">
        <v>13</v>
      </c>
      <c r="AC8" s="17">
        <v>340</v>
      </c>
      <c r="AD8" s="17">
        <v>101</v>
      </c>
      <c r="AE8" s="79">
        <f t="shared" si="1"/>
        <v>454</v>
      </c>
      <c r="AF8" s="18">
        <f t="shared" si="0"/>
        <v>2188</v>
      </c>
    </row>
    <row r="9" spans="2:32" x14ac:dyDescent="0.15">
      <c r="B9" s="87"/>
      <c r="C9" s="15" t="s">
        <v>30</v>
      </c>
      <c r="D9" s="16">
        <v>2042</v>
      </c>
      <c r="E9" s="17">
        <v>25</v>
      </c>
      <c r="F9" s="17">
        <v>1</v>
      </c>
      <c r="G9" s="17">
        <v>2135</v>
      </c>
      <c r="H9" s="17">
        <v>0</v>
      </c>
      <c r="I9" s="17">
        <v>438</v>
      </c>
      <c r="J9" s="17">
        <v>40</v>
      </c>
      <c r="K9" s="17">
        <v>14</v>
      </c>
      <c r="L9" s="17">
        <v>7</v>
      </c>
      <c r="M9" s="17">
        <v>45</v>
      </c>
      <c r="N9" s="17">
        <v>230</v>
      </c>
      <c r="O9" s="17">
        <v>5</v>
      </c>
      <c r="P9" s="17">
        <v>0</v>
      </c>
      <c r="Q9" s="17">
        <v>1</v>
      </c>
      <c r="R9" s="14">
        <f t="shared" ref="R9:R35" si="2">SUM(D9:Q9)</f>
        <v>4983</v>
      </c>
      <c r="S9" s="10"/>
      <c r="T9" s="10"/>
      <c r="U9" s="87"/>
      <c r="V9" s="15" t="s">
        <v>30</v>
      </c>
      <c r="W9" s="16" t="s">
        <v>61</v>
      </c>
      <c r="X9" s="17" t="s">
        <v>61</v>
      </c>
      <c r="Y9" s="17" t="s">
        <v>61</v>
      </c>
      <c r="Z9" s="17" t="s">
        <v>61</v>
      </c>
      <c r="AA9" s="17" t="s">
        <v>61</v>
      </c>
      <c r="AB9" s="17">
        <v>6</v>
      </c>
      <c r="AC9" s="17">
        <v>31</v>
      </c>
      <c r="AD9" s="17">
        <v>29</v>
      </c>
      <c r="AE9" s="79">
        <f t="shared" si="1"/>
        <v>66</v>
      </c>
      <c r="AF9" s="18">
        <f t="shared" si="0"/>
        <v>5049</v>
      </c>
    </row>
    <row r="10" spans="2:32" x14ac:dyDescent="0.15">
      <c r="B10" s="87"/>
      <c r="C10" s="15" t="s">
        <v>31</v>
      </c>
      <c r="D10" s="16">
        <v>258</v>
      </c>
      <c r="E10" s="17">
        <v>5</v>
      </c>
      <c r="F10" s="17">
        <v>337</v>
      </c>
      <c r="G10" s="17">
        <v>728</v>
      </c>
      <c r="H10" s="17">
        <v>0</v>
      </c>
      <c r="I10" s="17">
        <v>1191</v>
      </c>
      <c r="J10" s="17">
        <v>169</v>
      </c>
      <c r="K10" s="17">
        <v>17</v>
      </c>
      <c r="L10" s="17">
        <v>9</v>
      </c>
      <c r="M10" s="17">
        <v>1454</v>
      </c>
      <c r="N10" s="17">
        <v>82</v>
      </c>
      <c r="O10" s="17">
        <v>5</v>
      </c>
      <c r="P10" s="17">
        <v>46</v>
      </c>
      <c r="Q10" s="17">
        <v>0</v>
      </c>
      <c r="R10" s="14">
        <f t="shared" si="2"/>
        <v>4301</v>
      </c>
      <c r="S10" s="10"/>
      <c r="T10" s="10"/>
      <c r="U10" s="87"/>
      <c r="V10" s="15" t="s">
        <v>31</v>
      </c>
      <c r="W10" s="16" t="s">
        <v>61</v>
      </c>
      <c r="X10" s="17" t="s">
        <v>61</v>
      </c>
      <c r="Y10" s="17" t="s">
        <v>61</v>
      </c>
      <c r="Z10" s="17" t="s">
        <v>61</v>
      </c>
      <c r="AA10" s="17" t="s">
        <v>61</v>
      </c>
      <c r="AB10" s="17">
        <v>11</v>
      </c>
      <c r="AC10" s="17">
        <v>73</v>
      </c>
      <c r="AD10" s="17">
        <v>51</v>
      </c>
      <c r="AE10" s="79">
        <f t="shared" si="1"/>
        <v>135</v>
      </c>
      <c r="AF10" s="18">
        <f t="shared" si="0"/>
        <v>4436</v>
      </c>
    </row>
    <row r="11" spans="2:32" x14ac:dyDescent="0.15">
      <c r="B11" s="87"/>
      <c r="C11" s="15" t="s">
        <v>32</v>
      </c>
      <c r="D11" s="16">
        <v>829</v>
      </c>
      <c r="E11" s="17">
        <v>2</v>
      </c>
      <c r="F11" s="17">
        <v>9842</v>
      </c>
      <c r="G11" s="17">
        <v>3491</v>
      </c>
      <c r="H11" s="17">
        <v>0</v>
      </c>
      <c r="I11" s="17">
        <v>35</v>
      </c>
      <c r="J11" s="17">
        <v>0</v>
      </c>
      <c r="K11" s="17">
        <v>1</v>
      </c>
      <c r="L11" s="17">
        <v>0</v>
      </c>
      <c r="M11" s="17">
        <v>312</v>
      </c>
      <c r="N11" s="17">
        <v>10</v>
      </c>
      <c r="O11" s="17">
        <v>0</v>
      </c>
      <c r="P11" s="17">
        <v>6200</v>
      </c>
      <c r="Q11" s="17">
        <v>7</v>
      </c>
      <c r="R11" s="14">
        <f t="shared" si="2"/>
        <v>20729</v>
      </c>
      <c r="S11" s="10"/>
      <c r="T11" s="10"/>
      <c r="U11" s="87"/>
      <c r="V11" s="15" t="s">
        <v>32</v>
      </c>
      <c r="W11" s="16" t="s">
        <v>61</v>
      </c>
      <c r="X11" s="17" t="s">
        <v>61</v>
      </c>
      <c r="Y11" s="17" t="s">
        <v>61</v>
      </c>
      <c r="Z11" s="17" t="s">
        <v>61</v>
      </c>
      <c r="AA11" s="17" t="s">
        <v>61</v>
      </c>
      <c r="AB11" s="17">
        <v>0</v>
      </c>
      <c r="AC11" s="17">
        <v>349</v>
      </c>
      <c r="AD11" s="17">
        <v>186</v>
      </c>
      <c r="AE11" s="79">
        <f t="shared" si="1"/>
        <v>535</v>
      </c>
      <c r="AF11" s="18">
        <f t="shared" si="0"/>
        <v>21264</v>
      </c>
    </row>
    <row r="12" spans="2:32" x14ac:dyDescent="0.15">
      <c r="B12" s="87"/>
      <c r="C12" s="15" t="s">
        <v>33</v>
      </c>
      <c r="D12" s="16">
        <v>613</v>
      </c>
      <c r="E12" s="17">
        <v>125</v>
      </c>
      <c r="F12" s="17">
        <v>40</v>
      </c>
      <c r="G12" s="17">
        <v>1298</v>
      </c>
      <c r="H12" s="17">
        <v>0</v>
      </c>
      <c r="I12" s="17">
        <v>2396</v>
      </c>
      <c r="J12" s="17">
        <v>398</v>
      </c>
      <c r="K12" s="17">
        <v>16</v>
      </c>
      <c r="L12" s="17">
        <v>83</v>
      </c>
      <c r="M12" s="17">
        <v>613</v>
      </c>
      <c r="N12" s="17">
        <v>102</v>
      </c>
      <c r="O12" s="17">
        <v>6</v>
      </c>
      <c r="P12" s="17">
        <v>4</v>
      </c>
      <c r="Q12" s="17">
        <v>0</v>
      </c>
      <c r="R12" s="14">
        <f t="shared" si="2"/>
        <v>5694</v>
      </c>
      <c r="S12" s="10"/>
      <c r="T12" s="10"/>
      <c r="U12" s="87"/>
      <c r="V12" s="15" t="s">
        <v>33</v>
      </c>
      <c r="W12" s="16" t="s">
        <v>61</v>
      </c>
      <c r="X12" s="17" t="s">
        <v>61</v>
      </c>
      <c r="Y12" s="17" t="s">
        <v>61</v>
      </c>
      <c r="Z12" s="17" t="s">
        <v>61</v>
      </c>
      <c r="AA12" s="17" t="s">
        <v>61</v>
      </c>
      <c r="AB12" s="17">
        <v>5</v>
      </c>
      <c r="AC12" s="17">
        <v>103</v>
      </c>
      <c r="AD12" s="17">
        <v>72</v>
      </c>
      <c r="AE12" s="79">
        <f t="shared" si="1"/>
        <v>180</v>
      </c>
      <c r="AF12" s="18">
        <f t="shared" si="0"/>
        <v>5874</v>
      </c>
    </row>
    <row r="13" spans="2:32" ht="14.25" thickBot="1" x14ac:dyDescent="0.2">
      <c r="B13" s="88"/>
      <c r="C13" s="4" t="s">
        <v>16</v>
      </c>
      <c r="D13" s="19">
        <f>SUM(D5:D12)</f>
        <v>4395</v>
      </c>
      <c r="E13" s="20">
        <f>SUM(E5:E12)</f>
        <v>253</v>
      </c>
      <c r="F13" s="20">
        <f t="shared" ref="F13:P13" si="3">SUM(F5:F12)</f>
        <v>10227</v>
      </c>
      <c r="G13" s="20">
        <f t="shared" si="3"/>
        <v>41045</v>
      </c>
      <c r="H13" s="20">
        <f t="shared" si="3"/>
        <v>0</v>
      </c>
      <c r="I13" s="20">
        <f t="shared" si="3"/>
        <v>11456</v>
      </c>
      <c r="J13" s="20">
        <f t="shared" si="3"/>
        <v>1938</v>
      </c>
      <c r="K13" s="20">
        <f t="shared" si="3"/>
        <v>263</v>
      </c>
      <c r="L13" s="20">
        <f t="shared" si="3"/>
        <v>308</v>
      </c>
      <c r="M13" s="20">
        <f t="shared" si="3"/>
        <v>4514</v>
      </c>
      <c r="N13" s="20">
        <f t="shared" si="3"/>
        <v>2597</v>
      </c>
      <c r="O13" s="20">
        <f t="shared" si="3"/>
        <v>130</v>
      </c>
      <c r="P13" s="20">
        <f t="shared" si="3"/>
        <v>6250</v>
      </c>
      <c r="Q13" s="20">
        <f>SUM(Q5:Q12)</f>
        <v>137</v>
      </c>
      <c r="R13" s="45">
        <f t="shared" si="2"/>
        <v>83513</v>
      </c>
      <c r="S13" s="10"/>
      <c r="T13" s="10"/>
      <c r="U13" s="88"/>
      <c r="V13" s="4" t="s">
        <v>16</v>
      </c>
      <c r="W13" s="19" t="s">
        <v>61</v>
      </c>
      <c r="X13" s="20" t="s">
        <v>61</v>
      </c>
      <c r="Y13" s="20" t="s">
        <v>61</v>
      </c>
      <c r="Z13" s="20" t="s">
        <v>61</v>
      </c>
      <c r="AA13" s="20" t="s">
        <v>61</v>
      </c>
      <c r="AB13" s="20">
        <f>SUM(AB5:AB12)</f>
        <v>448</v>
      </c>
      <c r="AC13" s="20">
        <f>SUM(AC5:AC12)</f>
        <v>3571</v>
      </c>
      <c r="AD13" s="20">
        <f>SUM(AD5:AD12)</f>
        <v>3148</v>
      </c>
      <c r="AE13" s="44">
        <f>SUM(AB13:AD13)</f>
        <v>7167</v>
      </c>
      <c r="AF13" s="21">
        <f t="shared" si="0"/>
        <v>90680</v>
      </c>
    </row>
    <row r="14" spans="2:32" x14ac:dyDescent="0.15">
      <c r="B14" s="86" t="s">
        <v>34</v>
      </c>
      <c r="C14" s="11" t="s">
        <v>35</v>
      </c>
      <c r="D14" s="12">
        <v>85</v>
      </c>
      <c r="E14" s="13">
        <v>4808</v>
      </c>
      <c r="F14" s="13">
        <v>79</v>
      </c>
      <c r="G14" s="13">
        <v>1023</v>
      </c>
      <c r="H14" s="13">
        <v>1</v>
      </c>
      <c r="I14" s="13">
        <v>69</v>
      </c>
      <c r="J14" s="13">
        <v>8</v>
      </c>
      <c r="K14" s="13">
        <v>45</v>
      </c>
      <c r="L14" s="13">
        <v>2</v>
      </c>
      <c r="M14" s="13">
        <v>6</v>
      </c>
      <c r="N14" s="13">
        <v>37</v>
      </c>
      <c r="O14" s="13">
        <v>18</v>
      </c>
      <c r="P14" s="13">
        <v>0</v>
      </c>
      <c r="Q14" s="13">
        <v>2</v>
      </c>
      <c r="R14" s="46">
        <f t="shared" si="2"/>
        <v>6183</v>
      </c>
      <c r="S14" s="10"/>
      <c r="T14" s="10"/>
      <c r="U14" s="86" t="s">
        <v>34</v>
      </c>
      <c r="V14" s="11" t="s">
        <v>35</v>
      </c>
      <c r="W14" s="12" t="s">
        <v>61</v>
      </c>
      <c r="X14" s="13" t="s">
        <v>61</v>
      </c>
      <c r="Y14" s="13" t="s">
        <v>61</v>
      </c>
      <c r="Z14" s="13" t="s">
        <v>61</v>
      </c>
      <c r="AA14" s="13" t="s">
        <v>61</v>
      </c>
      <c r="AB14" s="13">
        <v>82</v>
      </c>
      <c r="AC14" s="13">
        <v>483</v>
      </c>
      <c r="AD14" s="13">
        <v>326</v>
      </c>
      <c r="AE14" s="79">
        <f t="shared" ref="AE14:AE32" si="4">SUM(AB14:AD14)</f>
        <v>891</v>
      </c>
      <c r="AF14" s="14">
        <f t="shared" si="0"/>
        <v>7074</v>
      </c>
    </row>
    <row r="15" spans="2:32" x14ac:dyDescent="0.15">
      <c r="B15" s="89"/>
      <c r="C15" s="15" t="s">
        <v>36</v>
      </c>
      <c r="D15" s="16">
        <v>1879</v>
      </c>
      <c r="E15" s="17">
        <v>572</v>
      </c>
      <c r="F15" s="17">
        <v>120</v>
      </c>
      <c r="G15" s="17">
        <v>1237</v>
      </c>
      <c r="H15" s="17">
        <v>10</v>
      </c>
      <c r="I15" s="17">
        <v>23</v>
      </c>
      <c r="J15" s="17">
        <v>8</v>
      </c>
      <c r="K15" s="17">
        <v>22</v>
      </c>
      <c r="L15" s="17">
        <v>0</v>
      </c>
      <c r="M15" s="17">
        <v>0</v>
      </c>
      <c r="N15" s="17">
        <v>9</v>
      </c>
      <c r="O15" s="17">
        <v>5</v>
      </c>
      <c r="P15" s="17">
        <v>0</v>
      </c>
      <c r="Q15" s="17">
        <v>0</v>
      </c>
      <c r="R15" s="14">
        <f t="shared" si="2"/>
        <v>3885</v>
      </c>
      <c r="S15" s="10"/>
      <c r="T15" s="10"/>
      <c r="U15" s="89"/>
      <c r="V15" s="15" t="s">
        <v>36</v>
      </c>
      <c r="W15" s="16" t="s">
        <v>61</v>
      </c>
      <c r="X15" s="17" t="s">
        <v>61</v>
      </c>
      <c r="Y15" s="17" t="s">
        <v>61</v>
      </c>
      <c r="Z15" s="17" t="s">
        <v>61</v>
      </c>
      <c r="AA15" s="17" t="s">
        <v>61</v>
      </c>
      <c r="AB15" s="17">
        <v>13</v>
      </c>
      <c r="AC15" s="17">
        <v>89</v>
      </c>
      <c r="AD15" s="17">
        <v>55</v>
      </c>
      <c r="AE15" s="79">
        <f t="shared" si="4"/>
        <v>157</v>
      </c>
      <c r="AF15" s="18">
        <f t="shared" si="0"/>
        <v>4042</v>
      </c>
    </row>
    <row r="16" spans="2:32" x14ac:dyDescent="0.15">
      <c r="B16" s="89"/>
      <c r="C16" s="15" t="s">
        <v>37</v>
      </c>
      <c r="D16" s="16">
        <v>898</v>
      </c>
      <c r="E16" s="17">
        <v>107</v>
      </c>
      <c r="F16" s="17">
        <v>1</v>
      </c>
      <c r="G16" s="17">
        <v>1496</v>
      </c>
      <c r="H16" s="17">
        <v>1</v>
      </c>
      <c r="I16" s="17">
        <v>21</v>
      </c>
      <c r="J16" s="17">
        <v>3</v>
      </c>
      <c r="K16" s="17">
        <v>13</v>
      </c>
      <c r="L16" s="17">
        <v>0</v>
      </c>
      <c r="M16" s="17">
        <v>2</v>
      </c>
      <c r="N16" s="17">
        <v>4</v>
      </c>
      <c r="O16" s="17">
        <v>7</v>
      </c>
      <c r="P16" s="17">
        <v>0</v>
      </c>
      <c r="Q16" s="17">
        <v>1</v>
      </c>
      <c r="R16" s="14">
        <f t="shared" si="2"/>
        <v>2554</v>
      </c>
      <c r="S16" s="10"/>
      <c r="T16" s="10"/>
      <c r="U16" s="89"/>
      <c r="V16" s="15" t="s">
        <v>37</v>
      </c>
      <c r="W16" s="16" t="s">
        <v>61</v>
      </c>
      <c r="X16" s="17" t="s">
        <v>61</v>
      </c>
      <c r="Y16" s="17" t="s">
        <v>61</v>
      </c>
      <c r="Z16" s="17" t="s">
        <v>61</v>
      </c>
      <c r="AA16" s="17" t="s">
        <v>61</v>
      </c>
      <c r="AB16" s="17">
        <v>21</v>
      </c>
      <c r="AC16" s="17">
        <v>856</v>
      </c>
      <c r="AD16" s="17">
        <v>23</v>
      </c>
      <c r="AE16" s="79">
        <f t="shared" si="4"/>
        <v>900</v>
      </c>
      <c r="AF16" s="18">
        <f t="shared" si="0"/>
        <v>3454</v>
      </c>
    </row>
    <row r="17" spans="2:32" x14ac:dyDescent="0.15">
      <c r="B17" s="89"/>
      <c r="C17" s="15" t="s">
        <v>38</v>
      </c>
      <c r="D17" s="16">
        <v>68</v>
      </c>
      <c r="E17" s="17">
        <v>5</v>
      </c>
      <c r="F17" s="17">
        <v>1</v>
      </c>
      <c r="G17" s="17">
        <v>777</v>
      </c>
      <c r="H17" s="17">
        <v>0</v>
      </c>
      <c r="I17" s="17">
        <v>61</v>
      </c>
      <c r="J17" s="17">
        <v>15</v>
      </c>
      <c r="K17" s="17">
        <v>17</v>
      </c>
      <c r="L17" s="17">
        <v>0</v>
      </c>
      <c r="M17" s="17">
        <v>54</v>
      </c>
      <c r="N17" s="17">
        <v>30</v>
      </c>
      <c r="O17" s="17">
        <v>3</v>
      </c>
      <c r="P17" s="17">
        <v>0</v>
      </c>
      <c r="Q17" s="17">
        <v>1</v>
      </c>
      <c r="R17" s="14">
        <f t="shared" si="2"/>
        <v>1032</v>
      </c>
      <c r="S17" s="10"/>
      <c r="T17" s="10"/>
      <c r="U17" s="89"/>
      <c r="V17" s="15" t="s">
        <v>38</v>
      </c>
      <c r="W17" s="16" t="s">
        <v>61</v>
      </c>
      <c r="X17" s="17" t="s">
        <v>61</v>
      </c>
      <c r="Y17" s="17" t="s">
        <v>61</v>
      </c>
      <c r="Z17" s="17" t="s">
        <v>61</v>
      </c>
      <c r="AA17" s="17" t="s">
        <v>61</v>
      </c>
      <c r="AB17" s="17">
        <v>40</v>
      </c>
      <c r="AC17" s="17">
        <v>268</v>
      </c>
      <c r="AD17" s="17">
        <v>28</v>
      </c>
      <c r="AE17" s="79">
        <f t="shared" si="4"/>
        <v>336</v>
      </c>
      <c r="AF17" s="18">
        <f t="shared" si="0"/>
        <v>1368</v>
      </c>
    </row>
    <row r="18" spans="2:32" x14ac:dyDescent="0.15">
      <c r="B18" s="89"/>
      <c r="C18" s="15" t="s">
        <v>39</v>
      </c>
      <c r="D18" s="16">
        <v>105</v>
      </c>
      <c r="E18" s="17">
        <v>145</v>
      </c>
      <c r="F18" s="17">
        <v>0</v>
      </c>
      <c r="G18" s="17">
        <v>775</v>
      </c>
      <c r="H18" s="17">
        <v>2</v>
      </c>
      <c r="I18" s="17">
        <v>32</v>
      </c>
      <c r="J18" s="17">
        <v>5</v>
      </c>
      <c r="K18" s="17">
        <v>33</v>
      </c>
      <c r="L18" s="17">
        <v>0</v>
      </c>
      <c r="M18" s="17">
        <v>2</v>
      </c>
      <c r="N18" s="17">
        <v>14</v>
      </c>
      <c r="O18" s="17">
        <v>8</v>
      </c>
      <c r="P18" s="17">
        <v>0</v>
      </c>
      <c r="Q18" s="17">
        <v>0</v>
      </c>
      <c r="R18" s="14">
        <f t="shared" si="2"/>
        <v>1121</v>
      </c>
      <c r="S18" s="10"/>
      <c r="T18" s="10"/>
      <c r="U18" s="89"/>
      <c r="V18" s="15" t="s">
        <v>39</v>
      </c>
      <c r="W18" s="16" t="s">
        <v>61</v>
      </c>
      <c r="X18" s="17" t="s">
        <v>61</v>
      </c>
      <c r="Y18" s="17" t="s">
        <v>61</v>
      </c>
      <c r="Z18" s="17" t="s">
        <v>61</v>
      </c>
      <c r="AA18" s="17" t="s">
        <v>61</v>
      </c>
      <c r="AB18" s="17">
        <v>16</v>
      </c>
      <c r="AC18" s="17">
        <v>60</v>
      </c>
      <c r="AD18" s="17">
        <v>26</v>
      </c>
      <c r="AE18" s="79">
        <f t="shared" si="4"/>
        <v>102</v>
      </c>
      <c r="AF18" s="18">
        <f t="shared" si="0"/>
        <v>1223</v>
      </c>
    </row>
    <row r="19" spans="2:32" x14ac:dyDescent="0.15">
      <c r="B19" s="89"/>
      <c r="C19" s="15" t="s">
        <v>40</v>
      </c>
      <c r="D19" s="16">
        <v>329</v>
      </c>
      <c r="E19" s="17">
        <v>853</v>
      </c>
      <c r="F19" s="17">
        <v>0</v>
      </c>
      <c r="G19" s="17">
        <v>1698</v>
      </c>
      <c r="H19" s="17">
        <v>2</v>
      </c>
      <c r="I19" s="17">
        <v>41</v>
      </c>
      <c r="J19" s="17">
        <v>3</v>
      </c>
      <c r="K19" s="17">
        <v>5</v>
      </c>
      <c r="L19" s="17">
        <v>0</v>
      </c>
      <c r="M19" s="17">
        <v>10</v>
      </c>
      <c r="N19" s="17">
        <v>12</v>
      </c>
      <c r="O19" s="17">
        <v>4</v>
      </c>
      <c r="P19" s="17">
        <v>0</v>
      </c>
      <c r="Q19" s="17">
        <v>1</v>
      </c>
      <c r="R19" s="14">
        <f t="shared" si="2"/>
        <v>2958</v>
      </c>
      <c r="S19" s="10"/>
      <c r="T19" s="10"/>
      <c r="U19" s="89"/>
      <c r="V19" s="15" t="s">
        <v>40</v>
      </c>
      <c r="W19" s="16" t="s">
        <v>61</v>
      </c>
      <c r="X19" s="17" t="s">
        <v>61</v>
      </c>
      <c r="Y19" s="17" t="s">
        <v>61</v>
      </c>
      <c r="Z19" s="17" t="s">
        <v>61</v>
      </c>
      <c r="AA19" s="17" t="s">
        <v>61</v>
      </c>
      <c r="AB19" s="17">
        <v>3</v>
      </c>
      <c r="AC19" s="17">
        <v>395</v>
      </c>
      <c r="AD19" s="17">
        <v>160</v>
      </c>
      <c r="AE19" s="79">
        <f t="shared" si="4"/>
        <v>558</v>
      </c>
      <c r="AF19" s="18">
        <f t="shared" si="0"/>
        <v>3516</v>
      </c>
    </row>
    <row r="20" spans="2:32" x14ac:dyDescent="0.15">
      <c r="B20" s="89"/>
      <c r="C20" s="15" t="s">
        <v>41</v>
      </c>
      <c r="D20" s="16">
        <v>471</v>
      </c>
      <c r="E20" s="17">
        <v>41</v>
      </c>
      <c r="F20" s="17">
        <v>2</v>
      </c>
      <c r="G20" s="17">
        <v>1007</v>
      </c>
      <c r="H20" s="17">
        <v>0</v>
      </c>
      <c r="I20" s="17">
        <v>26</v>
      </c>
      <c r="J20" s="17">
        <v>12</v>
      </c>
      <c r="K20" s="17">
        <v>32</v>
      </c>
      <c r="L20" s="17">
        <v>1</v>
      </c>
      <c r="M20" s="17">
        <v>12</v>
      </c>
      <c r="N20" s="17">
        <v>4</v>
      </c>
      <c r="O20" s="17">
        <v>3</v>
      </c>
      <c r="P20" s="17">
        <v>0</v>
      </c>
      <c r="Q20" s="17">
        <v>0</v>
      </c>
      <c r="R20" s="14">
        <f t="shared" si="2"/>
        <v>1611</v>
      </c>
      <c r="S20" s="10"/>
      <c r="T20" s="10"/>
      <c r="U20" s="89"/>
      <c r="V20" s="15" t="s">
        <v>41</v>
      </c>
      <c r="W20" s="16" t="s">
        <v>61</v>
      </c>
      <c r="X20" s="17" t="s">
        <v>61</v>
      </c>
      <c r="Y20" s="17" t="s">
        <v>61</v>
      </c>
      <c r="Z20" s="17" t="s">
        <v>61</v>
      </c>
      <c r="AA20" s="17" t="s">
        <v>61</v>
      </c>
      <c r="AB20" s="17">
        <v>12</v>
      </c>
      <c r="AC20" s="17">
        <v>28</v>
      </c>
      <c r="AD20" s="17">
        <v>13</v>
      </c>
      <c r="AE20" s="79">
        <f t="shared" si="4"/>
        <v>53</v>
      </c>
      <c r="AF20" s="18">
        <f t="shared" si="0"/>
        <v>1664</v>
      </c>
    </row>
    <row r="21" spans="2:32" ht="14.25" thickBot="1" x14ac:dyDescent="0.2">
      <c r="B21" s="90"/>
      <c r="C21" s="4" t="s">
        <v>16</v>
      </c>
      <c r="D21" s="19">
        <f>SUM(D14:D20)</f>
        <v>3835</v>
      </c>
      <c r="E21" s="20">
        <f>SUM(E14:E20)</f>
        <v>6531</v>
      </c>
      <c r="F21" s="20">
        <f t="shared" ref="F21:P21" si="5">SUM(F14:F20)</f>
        <v>203</v>
      </c>
      <c r="G21" s="20">
        <f t="shared" si="5"/>
        <v>8013</v>
      </c>
      <c r="H21" s="20">
        <f t="shared" si="5"/>
        <v>16</v>
      </c>
      <c r="I21" s="20">
        <f t="shared" si="5"/>
        <v>273</v>
      </c>
      <c r="J21" s="20">
        <f t="shared" si="5"/>
        <v>54</v>
      </c>
      <c r="K21" s="20">
        <f t="shared" si="5"/>
        <v>167</v>
      </c>
      <c r="L21" s="20">
        <f t="shared" si="5"/>
        <v>3</v>
      </c>
      <c r="M21" s="20">
        <f t="shared" si="5"/>
        <v>86</v>
      </c>
      <c r="N21" s="20">
        <f t="shared" si="5"/>
        <v>110</v>
      </c>
      <c r="O21" s="20">
        <f t="shared" si="5"/>
        <v>48</v>
      </c>
      <c r="P21" s="20">
        <f t="shared" si="5"/>
        <v>0</v>
      </c>
      <c r="Q21" s="20">
        <f>SUM(Q14:Q20)</f>
        <v>5</v>
      </c>
      <c r="R21" s="45">
        <f t="shared" si="2"/>
        <v>19344</v>
      </c>
      <c r="S21" s="10"/>
      <c r="T21" s="10"/>
      <c r="U21" s="90"/>
      <c r="V21" s="4" t="s">
        <v>16</v>
      </c>
      <c r="W21" s="19" t="s">
        <v>61</v>
      </c>
      <c r="X21" s="20" t="s">
        <v>61</v>
      </c>
      <c r="Y21" s="20" t="s">
        <v>61</v>
      </c>
      <c r="Z21" s="20" t="s">
        <v>61</v>
      </c>
      <c r="AA21" s="20" t="s">
        <v>61</v>
      </c>
      <c r="AB21" s="20">
        <v>187</v>
      </c>
      <c r="AC21" s="20">
        <v>2179</v>
      </c>
      <c r="AD21" s="20">
        <v>631</v>
      </c>
      <c r="AE21" s="44">
        <f t="shared" si="4"/>
        <v>2997</v>
      </c>
      <c r="AF21" s="21">
        <f t="shared" si="0"/>
        <v>22341</v>
      </c>
    </row>
    <row r="22" spans="2:32" x14ac:dyDescent="0.15">
      <c r="B22" s="86" t="s">
        <v>42</v>
      </c>
      <c r="C22" s="11" t="s">
        <v>43</v>
      </c>
      <c r="D22" s="12">
        <v>4955</v>
      </c>
      <c r="E22" s="13">
        <v>65</v>
      </c>
      <c r="F22" s="13">
        <v>5</v>
      </c>
      <c r="G22" s="13">
        <v>436</v>
      </c>
      <c r="H22" s="13">
        <v>5</v>
      </c>
      <c r="I22" s="13">
        <v>85</v>
      </c>
      <c r="J22" s="13">
        <v>38</v>
      </c>
      <c r="K22" s="13">
        <v>48</v>
      </c>
      <c r="L22" s="13">
        <v>0</v>
      </c>
      <c r="M22" s="13">
        <v>7</v>
      </c>
      <c r="N22" s="13">
        <v>27</v>
      </c>
      <c r="O22" s="13">
        <v>53</v>
      </c>
      <c r="P22" s="13">
        <v>0</v>
      </c>
      <c r="Q22" s="13">
        <v>0</v>
      </c>
      <c r="R22" s="46">
        <f t="shared" si="2"/>
        <v>5724</v>
      </c>
      <c r="S22" s="10"/>
      <c r="T22" s="10"/>
      <c r="U22" s="86" t="s">
        <v>42</v>
      </c>
      <c r="V22" s="11" t="s">
        <v>43</v>
      </c>
      <c r="W22" s="12" t="s">
        <v>61</v>
      </c>
      <c r="X22" s="13" t="s">
        <v>61</v>
      </c>
      <c r="Y22" s="13" t="s">
        <v>61</v>
      </c>
      <c r="Z22" s="13" t="s">
        <v>61</v>
      </c>
      <c r="AA22" s="13" t="s">
        <v>61</v>
      </c>
      <c r="AB22" s="13">
        <v>104</v>
      </c>
      <c r="AC22" s="13">
        <v>32</v>
      </c>
      <c r="AD22" s="13">
        <v>20</v>
      </c>
      <c r="AE22" s="79">
        <f t="shared" si="4"/>
        <v>156</v>
      </c>
      <c r="AF22" s="14">
        <f t="shared" si="0"/>
        <v>5880</v>
      </c>
    </row>
    <row r="23" spans="2:32" x14ac:dyDescent="0.15">
      <c r="B23" s="87"/>
      <c r="C23" s="15" t="s">
        <v>44</v>
      </c>
      <c r="D23" s="16">
        <v>2769</v>
      </c>
      <c r="E23" s="17">
        <v>1993</v>
      </c>
      <c r="F23" s="17">
        <v>592</v>
      </c>
      <c r="G23" s="17">
        <v>3396</v>
      </c>
      <c r="H23" s="17">
        <v>250</v>
      </c>
      <c r="I23" s="17">
        <v>411</v>
      </c>
      <c r="J23" s="17">
        <v>44</v>
      </c>
      <c r="K23" s="17">
        <v>12</v>
      </c>
      <c r="L23" s="17">
        <v>0</v>
      </c>
      <c r="M23" s="17">
        <v>17</v>
      </c>
      <c r="N23" s="17">
        <v>184</v>
      </c>
      <c r="O23" s="17">
        <v>10</v>
      </c>
      <c r="P23" s="17">
        <v>0</v>
      </c>
      <c r="Q23" s="17">
        <v>0</v>
      </c>
      <c r="R23" s="14">
        <f t="shared" si="2"/>
        <v>9678</v>
      </c>
      <c r="S23" s="10"/>
      <c r="T23" s="10"/>
      <c r="U23" s="87"/>
      <c r="V23" s="15" t="s">
        <v>44</v>
      </c>
      <c r="W23" s="16" t="s">
        <v>61</v>
      </c>
      <c r="X23" s="17" t="s">
        <v>61</v>
      </c>
      <c r="Y23" s="17" t="s">
        <v>61</v>
      </c>
      <c r="Z23" s="17" t="s">
        <v>61</v>
      </c>
      <c r="AA23" s="17" t="s">
        <v>61</v>
      </c>
      <c r="AB23" s="17">
        <v>3</v>
      </c>
      <c r="AC23" s="17">
        <v>115</v>
      </c>
      <c r="AD23" s="17">
        <v>72</v>
      </c>
      <c r="AE23" s="79">
        <f t="shared" si="4"/>
        <v>190</v>
      </c>
      <c r="AF23" s="18">
        <f t="shared" si="0"/>
        <v>9868</v>
      </c>
    </row>
    <row r="24" spans="2:32" x14ac:dyDescent="0.15">
      <c r="B24" s="87"/>
      <c r="C24" s="15" t="s">
        <v>45</v>
      </c>
      <c r="D24" s="16">
        <v>11696</v>
      </c>
      <c r="E24" s="17">
        <v>194</v>
      </c>
      <c r="F24" s="17">
        <v>17</v>
      </c>
      <c r="G24" s="17">
        <v>1359</v>
      </c>
      <c r="H24" s="17">
        <v>6</v>
      </c>
      <c r="I24" s="17">
        <v>297</v>
      </c>
      <c r="J24" s="17">
        <v>231</v>
      </c>
      <c r="K24" s="17">
        <v>108</v>
      </c>
      <c r="L24" s="17">
        <v>0</v>
      </c>
      <c r="M24" s="17">
        <v>33</v>
      </c>
      <c r="N24" s="17">
        <v>58</v>
      </c>
      <c r="O24" s="17">
        <v>218</v>
      </c>
      <c r="P24" s="17">
        <v>0</v>
      </c>
      <c r="Q24" s="17">
        <v>3</v>
      </c>
      <c r="R24" s="14">
        <f t="shared" si="2"/>
        <v>14220</v>
      </c>
      <c r="S24" s="10"/>
      <c r="T24" s="10"/>
      <c r="U24" s="87"/>
      <c r="V24" s="15" t="s">
        <v>45</v>
      </c>
      <c r="W24" s="16" t="s">
        <v>61</v>
      </c>
      <c r="X24" s="17" t="s">
        <v>61</v>
      </c>
      <c r="Y24" s="17" t="s">
        <v>61</v>
      </c>
      <c r="Z24" s="17" t="s">
        <v>61</v>
      </c>
      <c r="AA24" s="17" t="s">
        <v>61</v>
      </c>
      <c r="AB24" s="17">
        <v>75</v>
      </c>
      <c r="AC24" s="17">
        <v>34</v>
      </c>
      <c r="AD24" s="17">
        <v>42</v>
      </c>
      <c r="AE24" s="79">
        <f t="shared" si="4"/>
        <v>151</v>
      </c>
      <c r="AF24" s="18">
        <f t="shared" si="0"/>
        <v>14371</v>
      </c>
    </row>
    <row r="25" spans="2:32" x14ac:dyDescent="0.15">
      <c r="B25" s="87"/>
      <c r="C25" s="15" t="s">
        <v>46</v>
      </c>
      <c r="D25" s="16">
        <v>6230</v>
      </c>
      <c r="E25" s="17">
        <v>5695</v>
      </c>
      <c r="F25" s="17">
        <v>63</v>
      </c>
      <c r="G25" s="17">
        <v>2281</v>
      </c>
      <c r="H25" s="17">
        <v>223</v>
      </c>
      <c r="I25" s="17">
        <v>74</v>
      </c>
      <c r="J25" s="17">
        <v>101</v>
      </c>
      <c r="K25" s="17">
        <v>17</v>
      </c>
      <c r="L25" s="17">
        <v>0</v>
      </c>
      <c r="M25" s="17">
        <v>6</v>
      </c>
      <c r="N25" s="17">
        <v>6</v>
      </c>
      <c r="O25" s="17">
        <v>15</v>
      </c>
      <c r="P25" s="17">
        <v>0</v>
      </c>
      <c r="Q25" s="17">
        <v>0</v>
      </c>
      <c r="R25" s="14">
        <f t="shared" si="2"/>
        <v>14711</v>
      </c>
      <c r="S25" s="10"/>
      <c r="T25" s="10"/>
      <c r="U25" s="87"/>
      <c r="V25" s="15" t="s">
        <v>46</v>
      </c>
      <c r="W25" s="16" t="s">
        <v>61</v>
      </c>
      <c r="X25" s="17" t="s">
        <v>61</v>
      </c>
      <c r="Y25" s="17" t="s">
        <v>61</v>
      </c>
      <c r="Z25" s="17" t="s">
        <v>61</v>
      </c>
      <c r="AA25" s="17" t="s">
        <v>61</v>
      </c>
      <c r="AB25" s="17">
        <v>1</v>
      </c>
      <c r="AC25" s="17">
        <v>77</v>
      </c>
      <c r="AD25" s="17">
        <v>56</v>
      </c>
      <c r="AE25" s="79">
        <f t="shared" si="4"/>
        <v>134</v>
      </c>
      <c r="AF25" s="18">
        <f t="shared" si="0"/>
        <v>14845</v>
      </c>
    </row>
    <row r="26" spans="2:32" x14ac:dyDescent="0.15">
      <c r="B26" s="87"/>
      <c r="C26" s="15" t="s">
        <v>47</v>
      </c>
      <c r="D26" s="16">
        <v>33994</v>
      </c>
      <c r="E26" s="17">
        <v>15049</v>
      </c>
      <c r="F26" s="17">
        <v>2775</v>
      </c>
      <c r="G26" s="17">
        <v>15736</v>
      </c>
      <c r="H26" s="17">
        <v>2189</v>
      </c>
      <c r="I26" s="17">
        <v>3333</v>
      </c>
      <c r="J26" s="17">
        <v>4075</v>
      </c>
      <c r="K26" s="17">
        <v>1266</v>
      </c>
      <c r="L26" s="17">
        <v>12</v>
      </c>
      <c r="M26" s="17">
        <v>201</v>
      </c>
      <c r="N26" s="17">
        <v>169</v>
      </c>
      <c r="O26" s="17">
        <v>1191</v>
      </c>
      <c r="P26" s="17">
        <v>0</v>
      </c>
      <c r="Q26" s="17">
        <v>34</v>
      </c>
      <c r="R26" s="14">
        <f t="shared" si="2"/>
        <v>80024</v>
      </c>
      <c r="S26" s="10"/>
      <c r="T26" s="10"/>
      <c r="U26" s="87"/>
      <c r="V26" s="15" t="s">
        <v>47</v>
      </c>
      <c r="W26" s="16" t="s">
        <v>61</v>
      </c>
      <c r="X26" s="17" t="s">
        <v>61</v>
      </c>
      <c r="Y26" s="17" t="s">
        <v>61</v>
      </c>
      <c r="Z26" s="17" t="s">
        <v>61</v>
      </c>
      <c r="AA26" s="17" t="s">
        <v>61</v>
      </c>
      <c r="AB26" s="17">
        <v>111</v>
      </c>
      <c r="AC26" s="17">
        <v>205</v>
      </c>
      <c r="AD26" s="17">
        <v>263</v>
      </c>
      <c r="AE26" s="79">
        <f t="shared" si="4"/>
        <v>579</v>
      </c>
      <c r="AF26" s="18">
        <f t="shared" si="0"/>
        <v>80603</v>
      </c>
    </row>
    <row r="27" spans="2:32" ht="14.25" thickBot="1" x14ac:dyDescent="0.2">
      <c r="B27" s="88"/>
      <c r="C27" s="4" t="s">
        <v>16</v>
      </c>
      <c r="D27" s="19">
        <f>SUM(D22:D26)</f>
        <v>59644</v>
      </c>
      <c r="E27" s="20">
        <f>SUM(E22:E26)</f>
        <v>22996</v>
      </c>
      <c r="F27" s="20">
        <f t="shared" ref="F27:Q27" si="6">SUM(F22:F26)</f>
        <v>3452</v>
      </c>
      <c r="G27" s="20">
        <f t="shared" si="6"/>
        <v>23208</v>
      </c>
      <c r="H27" s="20">
        <f t="shared" si="6"/>
        <v>2673</v>
      </c>
      <c r="I27" s="20">
        <f t="shared" si="6"/>
        <v>4200</v>
      </c>
      <c r="J27" s="20">
        <f t="shared" si="6"/>
        <v>4489</v>
      </c>
      <c r="K27" s="20">
        <f t="shared" si="6"/>
        <v>1451</v>
      </c>
      <c r="L27" s="20">
        <f t="shared" si="6"/>
        <v>12</v>
      </c>
      <c r="M27" s="20">
        <f t="shared" si="6"/>
        <v>264</v>
      </c>
      <c r="N27" s="20">
        <f t="shared" si="6"/>
        <v>444</v>
      </c>
      <c r="O27" s="20">
        <f t="shared" si="6"/>
        <v>1487</v>
      </c>
      <c r="P27" s="20">
        <f t="shared" si="6"/>
        <v>0</v>
      </c>
      <c r="Q27" s="44">
        <f t="shared" si="6"/>
        <v>37</v>
      </c>
      <c r="R27" s="21">
        <f t="shared" si="2"/>
        <v>124357</v>
      </c>
      <c r="S27" s="10"/>
      <c r="T27" s="10"/>
      <c r="U27" s="88"/>
      <c r="V27" s="4" t="s">
        <v>16</v>
      </c>
      <c r="W27" s="19" t="s">
        <v>61</v>
      </c>
      <c r="X27" s="20" t="s">
        <v>61</v>
      </c>
      <c r="Y27" s="20" t="s">
        <v>61</v>
      </c>
      <c r="Z27" s="20" t="s">
        <v>61</v>
      </c>
      <c r="AA27" s="20" t="s">
        <v>61</v>
      </c>
      <c r="AB27" s="20">
        <v>294</v>
      </c>
      <c r="AC27" s="20">
        <v>463</v>
      </c>
      <c r="AD27" s="20">
        <v>453</v>
      </c>
      <c r="AE27" s="44">
        <f t="shared" si="4"/>
        <v>1210</v>
      </c>
      <c r="AF27" s="21">
        <f t="shared" si="0"/>
        <v>125567</v>
      </c>
    </row>
    <row r="28" spans="2:32" x14ac:dyDescent="0.15">
      <c r="B28" s="86" t="s">
        <v>48</v>
      </c>
      <c r="C28" s="11" t="s">
        <v>49</v>
      </c>
      <c r="D28" s="12">
        <v>336</v>
      </c>
      <c r="E28" s="13">
        <v>709</v>
      </c>
      <c r="F28" s="13">
        <v>8</v>
      </c>
      <c r="G28" s="13">
        <v>2135</v>
      </c>
      <c r="H28" s="13">
        <v>5</v>
      </c>
      <c r="I28" s="13">
        <v>289</v>
      </c>
      <c r="J28" s="13">
        <v>78</v>
      </c>
      <c r="K28" s="13">
        <v>104</v>
      </c>
      <c r="L28" s="13">
        <v>1</v>
      </c>
      <c r="M28" s="13">
        <v>66</v>
      </c>
      <c r="N28" s="13">
        <v>64</v>
      </c>
      <c r="O28" s="13">
        <v>89</v>
      </c>
      <c r="P28" s="13">
        <v>0</v>
      </c>
      <c r="Q28" s="13">
        <v>0</v>
      </c>
      <c r="R28" s="46">
        <f t="shared" si="2"/>
        <v>3884</v>
      </c>
      <c r="S28" s="10"/>
      <c r="T28" s="10"/>
      <c r="U28" s="86" t="s">
        <v>48</v>
      </c>
      <c r="V28" s="11" t="s">
        <v>49</v>
      </c>
      <c r="W28" s="12" t="s">
        <v>61</v>
      </c>
      <c r="X28" s="13" t="s">
        <v>61</v>
      </c>
      <c r="Y28" s="13" t="s">
        <v>61</v>
      </c>
      <c r="Z28" s="13" t="s">
        <v>61</v>
      </c>
      <c r="AA28" s="13" t="s">
        <v>61</v>
      </c>
      <c r="AB28" s="13">
        <v>35</v>
      </c>
      <c r="AC28" s="13">
        <v>383</v>
      </c>
      <c r="AD28" s="13">
        <v>207</v>
      </c>
      <c r="AE28" s="79">
        <f t="shared" si="4"/>
        <v>625</v>
      </c>
      <c r="AF28" s="14">
        <f t="shared" si="0"/>
        <v>4509</v>
      </c>
    </row>
    <row r="29" spans="2:32" x14ac:dyDescent="0.15">
      <c r="B29" s="87"/>
      <c r="C29" s="15" t="s">
        <v>50</v>
      </c>
      <c r="D29" s="16">
        <v>833</v>
      </c>
      <c r="E29" s="17">
        <v>1964</v>
      </c>
      <c r="F29" s="17">
        <v>110</v>
      </c>
      <c r="G29" s="17">
        <v>7611</v>
      </c>
      <c r="H29" s="17">
        <v>667</v>
      </c>
      <c r="I29" s="17">
        <v>4857</v>
      </c>
      <c r="J29" s="17">
        <v>259</v>
      </c>
      <c r="K29" s="17">
        <v>55</v>
      </c>
      <c r="L29" s="17">
        <v>20</v>
      </c>
      <c r="M29" s="17">
        <v>307</v>
      </c>
      <c r="N29" s="17">
        <v>1335</v>
      </c>
      <c r="O29" s="17">
        <v>10</v>
      </c>
      <c r="P29" s="17">
        <v>0</v>
      </c>
      <c r="Q29" s="17">
        <v>0</v>
      </c>
      <c r="R29" s="14">
        <f t="shared" si="2"/>
        <v>18028</v>
      </c>
      <c r="S29" s="10"/>
      <c r="T29" s="10"/>
      <c r="U29" s="87"/>
      <c r="V29" s="15" t="s">
        <v>50</v>
      </c>
      <c r="W29" s="16" t="s">
        <v>61</v>
      </c>
      <c r="X29" s="17" t="s">
        <v>61</v>
      </c>
      <c r="Y29" s="17" t="s">
        <v>61</v>
      </c>
      <c r="Z29" s="17" t="s">
        <v>61</v>
      </c>
      <c r="AA29" s="17" t="s">
        <v>61</v>
      </c>
      <c r="AB29" s="17">
        <v>17</v>
      </c>
      <c r="AC29" s="17">
        <v>646</v>
      </c>
      <c r="AD29" s="17">
        <v>471</v>
      </c>
      <c r="AE29" s="78">
        <f t="shared" si="4"/>
        <v>1134</v>
      </c>
      <c r="AF29" s="18">
        <f t="shared" si="0"/>
        <v>19162</v>
      </c>
    </row>
    <row r="30" spans="2:32" x14ac:dyDescent="0.15">
      <c r="B30" s="87"/>
      <c r="C30" s="15" t="s">
        <v>51</v>
      </c>
      <c r="D30" s="16">
        <v>1851</v>
      </c>
      <c r="E30" s="17">
        <v>328</v>
      </c>
      <c r="F30" s="17">
        <v>3</v>
      </c>
      <c r="G30" s="17">
        <v>2602</v>
      </c>
      <c r="H30" s="17">
        <v>79</v>
      </c>
      <c r="I30" s="17">
        <v>1319</v>
      </c>
      <c r="J30" s="17">
        <v>201</v>
      </c>
      <c r="K30" s="17">
        <v>169</v>
      </c>
      <c r="L30" s="17">
        <v>12</v>
      </c>
      <c r="M30" s="17">
        <v>158</v>
      </c>
      <c r="N30" s="17">
        <v>224</v>
      </c>
      <c r="O30" s="17">
        <v>87</v>
      </c>
      <c r="P30" s="17">
        <v>0</v>
      </c>
      <c r="Q30" s="17">
        <v>2</v>
      </c>
      <c r="R30" s="14">
        <f t="shared" si="2"/>
        <v>7035</v>
      </c>
      <c r="S30" s="10"/>
      <c r="T30" s="10"/>
      <c r="U30" s="87"/>
      <c r="V30" s="15" t="s">
        <v>51</v>
      </c>
      <c r="W30" s="16" t="s">
        <v>61</v>
      </c>
      <c r="X30" s="17" t="s">
        <v>61</v>
      </c>
      <c r="Y30" s="17" t="s">
        <v>61</v>
      </c>
      <c r="Z30" s="17" t="s">
        <v>61</v>
      </c>
      <c r="AA30" s="17" t="s">
        <v>61</v>
      </c>
      <c r="AB30" s="17">
        <v>119</v>
      </c>
      <c r="AC30" s="17">
        <v>257</v>
      </c>
      <c r="AD30" s="17">
        <v>151</v>
      </c>
      <c r="AE30" s="79">
        <f t="shared" si="4"/>
        <v>527</v>
      </c>
      <c r="AF30" s="18">
        <f t="shared" si="0"/>
        <v>7562</v>
      </c>
    </row>
    <row r="31" spans="2:32" x14ac:dyDescent="0.15">
      <c r="B31" s="87"/>
      <c r="C31" s="15" t="s">
        <v>52</v>
      </c>
      <c r="D31" s="16">
        <v>7844</v>
      </c>
      <c r="E31" s="17">
        <v>28102</v>
      </c>
      <c r="F31" s="17">
        <v>25</v>
      </c>
      <c r="G31" s="17">
        <v>2082</v>
      </c>
      <c r="H31" s="17">
        <v>4074</v>
      </c>
      <c r="I31" s="17">
        <v>73</v>
      </c>
      <c r="J31" s="17">
        <v>13</v>
      </c>
      <c r="K31" s="17">
        <v>16</v>
      </c>
      <c r="L31" s="17">
        <v>0</v>
      </c>
      <c r="M31" s="17">
        <v>2</v>
      </c>
      <c r="N31" s="17">
        <v>11</v>
      </c>
      <c r="O31" s="17">
        <v>10</v>
      </c>
      <c r="P31" s="17">
        <v>0</v>
      </c>
      <c r="Q31" s="17">
        <v>0</v>
      </c>
      <c r="R31" s="14">
        <f t="shared" si="2"/>
        <v>42252</v>
      </c>
      <c r="S31" s="10"/>
      <c r="T31" s="10"/>
      <c r="U31" s="87"/>
      <c r="V31" s="15" t="s">
        <v>52</v>
      </c>
      <c r="W31" s="16" t="s">
        <v>61</v>
      </c>
      <c r="X31" s="17" t="s">
        <v>61</v>
      </c>
      <c r="Y31" s="17" t="s">
        <v>61</v>
      </c>
      <c r="Z31" s="17" t="s">
        <v>61</v>
      </c>
      <c r="AA31" s="17" t="s">
        <v>61</v>
      </c>
      <c r="AB31" s="17">
        <v>3</v>
      </c>
      <c r="AC31" s="17">
        <v>479</v>
      </c>
      <c r="AD31" s="17">
        <v>359</v>
      </c>
      <c r="AE31" s="79">
        <f t="shared" si="4"/>
        <v>841</v>
      </c>
      <c r="AF31" s="18">
        <f t="shared" si="0"/>
        <v>43093</v>
      </c>
    </row>
    <row r="32" spans="2:32" x14ac:dyDescent="0.15">
      <c r="B32" s="87"/>
      <c r="C32" s="15" t="s">
        <v>53</v>
      </c>
      <c r="D32" s="16">
        <v>8888</v>
      </c>
      <c r="E32" s="17">
        <v>3102</v>
      </c>
      <c r="F32" s="17">
        <v>100</v>
      </c>
      <c r="G32" s="17">
        <v>6775</v>
      </c>
      <c r="H32" s="17">
        <v>312</v>
      </c>
      <c r="I32" s="17">
        <v>739</v>
      </c>
      <c r="J32" s="17">
        <v>136</v>
      </c>
      <c r="K32" s="17">
        <v>248</v>
      </c>
      <c r="L32" s="17">
        <v>1</v>
      </c>
      <c r="M32" s="17">
        <v>55</v>
      </c>
      <c r="N32" s="17">
        <v>39</v>
      </c>
      <c r="O32" s="17">
        <v>171</v>
      </c>
      <c r="P32" s="17">
        <v>0</v>
      </c>
      <c r="Q32" s="17">
        <v>2</v>
      </c>
      <c r="R32" s="14">
        <f t="shared" si="2"/>
        <v>20568</v>
      </c>
      <c r="S32" s="10"/>
      <c r="T32" s="10"/>
      <c r="U32" s="87"/>
      <c r="V32" s="15" t="s">
        <v>53</v>
      </c>
      <c r="W32" s="16" t="s">
        <v>61</v>
      </c>
      <c r="X32" s="17" t="s">
        <v>61</v>
      </c>
      <c r="Y32" s="17" t="s">
        <v>61</v>
      </c>
      <c r="Z32" s="17" t="s">
        <v>61</v>
      </c>
      <c r="AA32" s="17" t="s">
        <v>61</v>
      </c>
      <c r="AB32" s="17">
        <v>53</v>
      </c>
      <c r="AC32" s="17">
        <v>574</v>
      </c>
      <c r="AD32" s="17">
        <v>267</v>
      </c>
      <c r="AE32" s="79">
        <f t="shared" si="4"/>
        <v>894</v>
      </c>
      <c r="AF32" s="18">
        <f t="shared" si="0"/>
        <v>21462</v>
      </c>
    </row>
    <row r="33" spans="2:32" ht="14.25" thickBot="1" x14ac:dyDescent="0.2">
      <c r="B33" s="88"/>
      <c r="C33" s="4" t="s">
        <v>16</v>
      </c>
      <c r="D33" s="22">
        <f>SUM(D28:D32)</f>
        <v>19752</v>
      </c>
      <c r="E33" s="23">
        <f>SUM(E28:E32)</f>
        <v>34205</v>
      </c>
      <c r="F33" s="23">
        <f t="shared" ref="F33:Q33" si="7">SUM(F28:F32)</f>
        <v>246</v>
      </c>
      <c r="G33" s="23">
        <f t="shared" si="7"/>
        <v>21205</v>
      </c>
      <c r="H33" s="23">
        <f t="shared" si="7"/>
        <v>5137</v>
      </c>
      <c r="I33" s="23">
        <f t="shared" si="7"/>
        <v>7277</v>
      </c>
      <c r="J33" s="23">
        <f t="shared" si="7"/>
        <v>687</v>
      </c>
      <c r="K33" s="23">
        <f t="shared" si="7"/>
        <v>592</v>
      </c>
      <c r="L33" s="23">
        <f t="shared" si="7"/>
        <v>34</v>
      </c>
      <c r="M33" s="23">
        <f t="shared" si="7"/>
        <v>588</v>
      </c>
      <c r="N33" s="23">
        <f t="shared" si="7"/>
        <v>1673</v>
      </c>
      <c r="O33" s="23">
        <f t="shared" si="7"/>
        <v>367</v>
      </c>
      <c r="P33" s="23">
        <f t="shared" si="7"/>
        <v>0</v>
      </c>
      <c r="Q33" s="23">
        <f t="shared" si="7"/>
        <v>4</v>
      </c>
      <c r="R33" s="21">
        <f t="shared" si="2"/>
        <v>91767</v>
      </c>
      <c r="S33" s="10"/>
      <c r="T33" s="10"/>
      <c r="U33" s="88"/>
      <c r="V33" s="4" t="s">
        <v>16</v>
      </c>
      <c r="W33" s="22" t="s">
        <v>61</v>
      </c>
      <c r="X33" s="23" t="s">
        <v>61</v>
      </c>
      <c r="Y33" s="23" t="s">
        <v>61</v>
      </c>
      <c r="Z33" s="23" t="s">
        <v>61</v>
      </c>
      <c r="AA33" s="23" t="s">
        <v>61</v>
      </c>
      <c r="AB33" s="23">
        <v>227</v>
      </c>
      <c r="AC33" s="23">
        <v>2339</v>
      </c>
      <c r="AD33" s="23">
        <v>1455</v>
      </c>
      <c r="AE33" s="78">
        <f>SUM(AB33:AD33)</f>
        <v>4021</v>
      </c>
      <c r="AF33" s="24">
        <f t="shared" si="0"/>
        <v>95788</v>
      </c>
    </row>
    <row r="34" spans="2:32" ht="14.25" thickBot="1" x14ac:dyDescent="0.2">
      <c r="B34" s="105" t="s">
        <v>15</v>
      </c>
      <c r="C34" s="106"/>
      <c r="D34" s="7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9">
        <f t="shared" si="2"/>
        <v>0</v>
      </c>
      <c r="S34" s="10"/>
      <c r="T34" s="10"/>
      <c r="U34" s="105" t="s">
        <v>15</v>
      </c>
      <c r="V34" s="106"/>
      <c r="W34" s="7">
        <v>188</v>
      </c>
      <c r="X34" s="8">
        <v>147</v>
      </c>
      <c r="Y34" s="8">
        <v>348</v>
      </c>
      <c r="Z34" s="8">
        <v>13</v>
      </c>
      <c r="AA34" s="8">
        <v>4099</v>
      </c>
      <c r="AB34" s="8">
        <v>0</v>
      </c>
      <c r="AC34" s="8">
        <v>45</v>
      </c>
      <c r="AD34" s="8">
        <v>5</v>
      </c>
      <c r="AE34" s="47">
        <f>SUM(W34:AD34)</f>
        <v>4845</v>
      </c>
      <c r="AF34" s="9">
        <f t="shared" si="0"/>
        <v>4845</v>
      </c>
    </row>
    <row r="35" spans="2:32" ht="14.25" thickBot="1" x14ac:dyDescent="0.2">
      <c r="B35" s="103" t="s">
        <v>54</v>
      </c>
      <c r="C35" s="104"/>
      <c r="D35" s="49">
        <f>D4+D13+D21+D27+D33+D34</f>
        <v>88348</v>
      </c>
      <c r="E35" s="49">
        <f t="shared" ref="E35:Q35" si="8">E4+E13+E21+E27+E33+E34</f>
        <v>64440</v>
      </c>
      <c r="F35" s="49">
        <f t="shared" si="8"/>
        <v>14137</v>
      </c>
      <c r="G35" s="49">
        <f t="shared" si="8"/>
        <v>120103</v>
      </c>
      <c r="H35" s="49">
        <f t="shared" si="8"/>
        <v>7827</v>
      </c>
      <c r="I35" s="49">
        <f t="shared" si="8"/>
        <v>25913</v>
      </c>
      <c r="J35" s="49">
        <f t="shared" si="8"/>
        <v>7605</v>
      </c>
      <c r="K35" s="49">
        <f t="shared" si="8"/>
        <v>2515</v>
      </c>
      <c r="L35" s="49">
        <f t="shared" si="8"/>
        <v>490</v>
      </c>
      <c r="M35" s="49">
        <f t="shared" si="8"/>
        <v>6240</v>
      </c>
      <c r="N35" s="49">
        <f t="shared" si="8"/>
        <v>4895</v>
      </c>
      <c r="O35" s="49">
        <f t="shared" si="8"/>
        <v>2034</v>
      </c>
      <c r="P35" s="49">
        <f t="shared" si="8"/>
        <v>6250</v>
      </c>
      <c r="Q35" s="49">
        <f t="shared" si="8"/>
        <v>186</v>
      </c>
      <c r="R35" s="43">
        <f t="shared" si="2"/>
        <v>350983</v>
      </c>
      <c r="S35" s="10"/>
      <c r="T35" s="10"/>
      <c r="U35" s="105" t="s">
        <v>54</v>
      </c>
      <c r="V35" s="106"/>
      <c r="W35" s="7">
        <f>SUM(W34)</f>
        <v>188</v>
      </c>
      <c r="X35" s="8">
        <f>SUM(X34)</f>
        <v>147</v>
      </c>
      <c r="Y35" s="8">
        <f t="shared" ref="Y35:AA35" si="9">SUM(Y34)</f>
        <v>348</v>
      </c>
      <c r="Z35" s="8">
        <f t="shared" si="9"/>
        <v>13</v>
      </c>
      <c r="AA35" s="8">
        <f t="shared" si="9"/>
        <v>4099</v>
      </c>
      <c r="AB35" s="8">
        <f>AB4+AB13+AB21+AB27+AB33+AB34</f>
        <v>1169</v>
      </c>
      <c r="AC35" s="8">
        <f>AC4+AC13+AC21+AC27+AC33+AC34</f>
        <v>9281</v>
      </c>
      <c r="AD35" s="8">
        <f t="shared" ref="AD35" si="10">AD4+AD13+AD21+AD27+AD33+AD34</f>
        <v>5880</v>
      </c>
      <c r="AE35" s="47">
        <f>AE4+AE13+AE21+AE27+AE33+AE34</f>
        <v>21125</v>
      </c>
      <c r="AF35" s="43">
        <f>R35+AE35</f>
        <v>372108</v>
      </c>
    </row>
    <row r="36" spans="2:32" x14ac:dyDescent="0.15">
      <c r="AF36" s="26"/>
    </row>
    <row r="37" spans="2:32" x14ac:dyDescent="0.15">
      <c r="R37" s="26"/>
    </row>
  </sheetData>
  <mergeCells count="19">
    <mergeCell ref="B35:C35"/>
    <mergeCell ref="U35:V35"/>
    <mergeCell ref="B22:B27"/>
    <mergeCell ref="U22:U27"/>
    <mergeCell ref="B28:B33"/>
    <mergeCell ref="U28:U33"/>
    <mergeCell ref="B34:C34"/>
    <mergeCell ref="U34:V34"/>
    <mergeCell ref="W2:AE2"/>
    <mergeCell ref="AF2:AF3"/>
    <mergeCell ref="B5:B13"/>
    <mergeCell ref="U5:U13"/>
    <mergeCell ref="B14:B21"/>
    <mergeCell ref="U14:U21"/>
    <mergeCell ref="B4:C4"/>
    <mergeCell ref="U4:V4"/>
    <mergeCell ref="B2:C3"/>
    <mergeCell ref="D2:R2"/>
    <mergeCell ref="U2:V3"/>
  </mergeCells>
  <phoneticPr fontId="1"/>
  <pageMargins left="0" right="0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39"/>
  <sheetViews>
    <sheetView view="pageBreakPreview" zoomScale="75" zoomScaleNormal="100" zoomScaleSheetLayoutView="75" workbookViewId="0"/>
  </sheetViews>
  <sheetFormatPr defaultRowHeight="13.5" x14ac:dyDescent="0.15"/>
  <cols>
    <col min="1" max="1" width="2.75" style="25" customWidth="1"/>
    <col min="2" max="2" width="6.75" style="25" bestFit="1" customWidth="1"/>
    <col min="3" max="3" width="14" style="25" customWidth="1"/>
    <col min="4" max="6" width="7.75" style="25" customWidth="1"/>
    <col min="7" max="7" width="7.875" style="25" bestFit="1" customWidth="1"/>
    <col min="8" max="17" width="7.75" style="25" customWidth="1"/>
    <col min="18" max="18" width="7.875" style="25" bestFit="1" customWidth="1"/>
    <col min="19" max="20" width="2.75" style="25" customWidth="1"/>
    <col min="21" max="21" width="6.75" style="25" bestFit="1" customWidth="1"/>
    <col min="22" max="22" width="15.375" style="25" customWidth="1"/>
    <col min="23" max="32" width="8.25" style="25" customWidth="1"/>
    <col min="33" max="16384" width="9" style="25"/>
  </cols>
  <sheetData>
    <row r="1" spans="2:32" ht="14.25" thickBot="1" x14ac:dyDescent="0.2">
      <c r="B1" s="25" t="s">
        <v>56</v>
      </c>
    </row>
    <row r="2" spans="2:32" ht="13.5" customHeight="1" x14ac:dyDescent="0.15">
      <c r="B2" s="93" t="s">
        <v>0</v>
      </c>
      <c r="C2" s="108"/>
      <c r="D2" s="110" t="s">
        <v>1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8"/>
      <c r="S2" s="1"/>
      <c r="T2" s="1"/>
      <c r="U2" s="99" t="s">
        <v>0</v>
      </c>
      <c r="V2" s="100"/>
      <c r="W2" s="83" t="s">
        <v>2</v>
      </c>
      <c r="X2" s="83"/>
      <c r="Y2" s="83"/>
      <c r="Z2" s="83"/>
      <c r="AA2" s="83"/>
      <c r="AB2" s="83"/>
      <c r="AC2" s="83"/>
      <c r="AD2" s="83"/>
      <c r="AE2" s="83"/>
      <c r="AF2" s="84" t="s">
        <v>3</v>
      </c>
    </row>
    <row r="3" spans="2:32" ht="51.75" thickBot="1" x14ac:dyDescent="0.2">
      <c r="B3" s="95"/>
      <c r="C3" s="109"/>
      <c r="D3" s="60" t="s">
        <v>4</v>
      </c>
      <c r="E3" s="3" t="s">
        <v>5</v>
      </c>
      <c r="F3" s="3" t="s">
        <v>6</v>
      </c>
      <c r="G3" s="3" t="s">
        <v>67</v>
      </c>
      <c r="H3" s="3" t="s">
        <v>65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68</v>
      </c>
      <c r="P3" s="3" t="s">
        <v>64</v>
      </c>
      <c r="Q3" s="3" t="s">
        <v>15</v>
      </c>
      <c r="R3" s="4" t="s">
        <v>16</v>
      </c>
      <c r="S3" s="5"/>
      <c r="T3" s="5"/>
      <c r="U3" s="101"/>
      <c r="V3" s="102"/>
      <c r="W3" s="2" t="s">
        <v>17</v>
      </c>
      <c r="X3" s="3" t="s">
        <v>69</v>
      </c>
      <c r="Y3" s="3" t="s">
        <v>19</v>
      </c>
      <c r="Z3" s="3" t="s">
        <v>20</v>
      </c>
      <c r="AA3" s="3" t="s">
        <v>66</v>
      </c>
      <c r="AB3" s="3" t="s">
        <v>21</v>
      </c>
      <c r="AC3" s="6" t="s">
        <v>22</v>
      </c>
      <c r="AD3" s="3" t="s">
        <v>23</v>
      </c>
      <c r="AE3" s="3" t="s">
        <v>16</v>
      </c>
      <c r="AF3" s="85"/>
    </row>
    <row r="4" spans="2:32" ht="14.25" thickBot="1" x14ac:dyDescent="0.2">
      <c r="B4" s="91" t="s">
        <v>24</v>
      </c>
      <c r="C4" s="107"/>
      <c r="D4" s="7">
        <v>417</v>
      </c>
      <c r="E4" s="8">
        <v>605</v>
      </c>
      <c r="F4" s="8">
        <v>5</v>
      </c>
      <c r="G4" s="8">
        <v>15657</v>
      </c>
      <c r="H4" s="8">
        <v>0</v>
      </c>
      <c r="I4" s="8">
        <v>863</v>
      </c>
      <c r="J4" s="8">
        <v>130</v>
      </c>
      <c r="K4" s="8">
        <v>42</v>
      </c>
      <c r="L4" s="8">
        <v>39</v>
      </c>
      <c r="M4" s="8">
        <v>254</v>
      </c>
      <c r="N4" s="8">
        <v>22</v>
      </c>
      <c r="O4" s="8">
        <v>6</v>
      </c>
      <c r="P4" s="8">
        <v>0</v>
      </c>
      <c r="Q4" s="8">
        <v>1</v>
      </c>
      <c r="R4" s="9">
        <f>SUM(D4:Q4)</f>
        <v>18041</v>
      </c>
      <c r="S4" s="10"/>
      <c r="T4" s="10"/>
      <c r="U4" s="91" t="s">
        <v>24</v>
      </c>
      <c r="V4" s="92"/>
      <c r="W4" s="7" t="s">
        <v>61</v>
      </c>
      <c r="X4" s="8" t="s">
        <v>61</v>
      </c>
      <c r="Y4" s="8" t="s">
        <v>61</v>
      </c>
      <c r="Z4" s="8" t="s">
        <v>61</v>
      </c>
      <c r="AA4" s="8" t="s">
        <v>61</v>
      </c>
      <c r="AB4" s="8">
        <v>15</v>
      </c>
      <c r="AC4" s="8">
        <v>969</v>
      </c>
      <c r="AD4" s="8">
        <v>154</v>
      </c>
      <c r="AE4" s="47">
        <f>SUM(AB4:AD4)</f>
        <v>1138</v>
      </c>
      <c r="AF4" s="9">
        <f>R4+AE4</f>
        <v>19179</v>
      </c>
    </row>
    <row r="5" spans="2:32" x14ac:dyDescent="0.15">
      <c r="B5" s="86" t="s">
        <v>25</v>
      </c>
      <c r="C5" s="58" t="s">
        <v>26</v>
      </c>
      <c r="D5" s="12">
        <v>45</v>
      </c>
      <c r="E5" s="13">
        <v>23</v>
      </c>
      <c r="F5" s="13">
        <v>0</v>
      </c>
      <c r="G5" s="13">
        <v>1179</v>
      </c>
      <c r="H5" s="13">
        <v>0</v>
      </c>
      <c r="I5" s="13">
        <v>811</v>
      </c>
      <c r="J5" s="13">
        <v>178</v>
      </c>
      <c r="K5" s="13">
        <v>11</v>
      </c>
      <c r="L5" s="13">
        <v>45</v>
      </c>
      <c r="M5" s="13">
        <v>225</v>
      </c>
      <c r="N5" s="13">
        <v>44</v>
      </c>
      <c r="O5" s="13">
        <v>6</v>
      </c>
      <c r="P5" s="13">
        <v>0</v>
      </c>
      <c r="Q5" s="13">
        <v>0</v>
      </c>
      <c r="R5" s="14">
        <f>SUM(D5:Q5)</f>
        <v>2567</v>
      </c>
      <c r="S5" s="10"/>
      <c r="T5" s="10"/>
      <c r="U5" s="86" t="s">
        <v>25</v>
      </c>
      <c r="V5" s="11" t="s">
        <v>26</v>
      </c>
      <c r="W5" s="12" t="s">
        <v>61</v>
      </c>
      <c r="X5" s="13" t="s">
        <v>61</v>
      </c>
      <c r="Y5" s="13" t="s">
        <v>61</v>
      </c>
      <c r="Z5" s="13" t="s">
        <v>61</v>
      </c>
      <c r="AA5" s="13" t="s">
        <v>61</v>
      </c>
      <c r="AB5" s="13">
        <v>5</v>
      </c>
      <c r="AC5" s="13">
        <v>36</v>
      </c>
      <c r="AD5" s="13">
        <v>13</v>
      </c>
      <c r="AE5" s="79">
        <f>SUM(AB5:AD5)</f>
        <v>54</v>
      </c>
      <c r="AF5" s="14">
        <f>R5+AE5</f>
        <v>2621</v>
      </c>
    </row>
    <row r="6" spans="2:32" x14ac:dyDescent="0.15">
      <c r="B6" s="87"/>
      <c r="C6" s="59" t="s">
        <v>27</v>
      </c>
      <c r="D6" s="16">
        <v>509</v>
      </c>
      <c r="E6" s="17">
        <v>3</v>
      </c>
      <c r="F6" s="17">
        <v>2</v>
      </c>
      <c r="G6" s="17">
        <v>20749</v>
      </c>
      <c r="H6" s="17">
        <v>0</v>
      </c>
      <c r="I6" s="17">
        <v>435</v>
      </c>
      <c r="J6" s="17">
        <v>197</v>
      </c>
      <c r="K6" s="17">
        <v>17</v>
      </c>
      <c r="L6" s="17">
        <v>21</v>
      </c>
      <c r="M6" s="17">
        <v>375</v>
      </c>
      <c r="N6" s="17">
        <v>172</v>
      </c>
      <c r="O6" s="17">
        <v>72</v>
      </c>
      <c r="P6" s="13">
        <v>0</v>
      </c>
      <c r="Q6" s="17">
        <v>93</v>
      </c>
      <c r="R6" s="14">
        <f>SUM(D6:Q6)</f>
        <v>22645</v>
      </c>
      <c r="S6" s="10"/>
      <c r="T6" s="10"/>
      <c r="U6" s="87"/>
      <c r="V6" s="15" t="s">
        <v>27</v>
      </c>
      <c r="W6" s="16" t="s">
        <v>61</v>
      </c>
      <c r="X6" s="17" t="s">
        <v>61</v>
      </c>
      <c r="Y6" s="17" t="s">
        <v>61</v>
      </c>
      <c r="Z6" s="17" t="s">
        <v>61</v>
      </c>
      <c r="AA6" s="17" t="s">
        <v>61</v>
      </c>
      <c r="AB6" s="17">
        <v>166</v>
      </c>
      <c r="AC6" s="17">
        <v>967</v>
      </c>
      <c r="AD6" s="17">
        <v>739</v>
      </c>
      <c r="AE6" s="78">
        <f t="shared" ref="AE6:AE32" si="0">SUM(AB6:AD6)</f>
        <v>1872</v>
      </c>
      <c r="AF6" s="18">
        <f t="shared" ref="AF6:AF34" si="1">R6+AE6</f>
        <v>24517</v>
      </c>
    </row>
    <row r="7" spans="2:32" x14ac:dyDescent="0.15">
      <c r="B7" s="87"/>
      <c r="C7" s="59" t="s">
        <v>28</v>
      </c>
      <c r="D7" s="16">
        <v>209</v>
      </c>
      <c r="E7" s="17">
        <v>26</v>
      </c>
      <c r="F7" s="17">
        <v>0</v>
      </c>
      <c r="G7" s="17">
        <v>1203</v>
      </c>
      <c r="H7" s="17">
        <v>0</v>
      </c>
      <c r="I7" s="17">
        <v>240</v>
      </c>
      <c r="J7" s="17">
        <v>55</v>
      </c>
      <c r="K7" s="17">
        <v>10</v>
      </c>
      <c r="L7" s="17">
        <v>0</v>
      </c>
      <c r="M7" s="17">
        <v>31</v>
      </c>
      <c r="N7" s="17">
        <v>141</v>
      </c>
      <c r="O7" s="17">
        <v>46</v>
      </c>
      <c r="P7" s="13">
        <v>0</v>
      </c>
      <c r="Q7" s="17">
        <v>3</v>
      </c>
      <c r="R7" s="14">
        <f t="shared" ref="R7:R35" si="2">SUM(D7:Q7)</f>
        <v>1964</v>
      </c>
      <c r="S7" s="10"/>
      <c r="T7" s="10"/>
      <c r="U7" s="87"/>
      <c r="V7" s="15" t="s">
        <v>28</v>
      </c>
      <c r="W7" s="16" t="s">
        <v>61</v>
      </c>
      <c r="X7" s="17" t="s">
        <v>61</v>
      </c>
      <c r="Y7" s="17" t="s">
        <v>61</v>
      </c>
      <c r="Z7" s="17" t="s">
        <v>61</v>
      </c>
      <c r="AA7" s="17" t="s">
        <v>61</v>
      </c>
      <c r="AB7" s="17">
        <v>35</v>
      </c>
      <c r="AC7" s="17">
        <v>30</v>
      </c>
      <c r="AD7" s="17">
        <v>6</v>
      </c>
      <c r="AE7" s="78">
        <f t="shared" si="0"/>
        <v>71</v>
      </c>
      <c r="AF7" s="18">
        <f t="shared" si="1"/>
        <v>2035</v>
      </c>
    </row>
    <row r="8" spans="2:32" x14ac:dyDescent="0.15">
      <c r="B8" s="87"/>
      <c r="C8" s="59" t="s">
        <v>29</v>
      </c>
      <c r="D8" s="16">
        <v>30</v>
      </c>
      <c r="E8" s="17">
        <v>0</v>
      </c>
      <c r="F8" s="17">
        <v>2</v>
      </c>
      <c r="G8" s="17">
        <v>835</v>
      </c>
      <c r="H8" s="17">
        <v>0</v>
      </c>
      <c r="I8" s="17">
        <v>115</v>
      </c>
      <c r="J8" s="17">
        <v>63</v>
      </c>
      <c r="K8" s="17">
        <v>11</v>
      </c>
      <c r="L8" s="17">
        <v>1</v>
      </c>
      <c r="M8" s="17">
        <v>61</v>
      </c>
      <c r="N8" s="17">
        <v>4</v>
      </c>
      <c r="O8" s="17">
        <v>6</v>
      </c>
      <c r="P8" s="13">
        <v>0</v>
      </c>
      <c r="Q8" s="17">
        <v>3</v>
      </c>
      <c r="R8" s="14">
        <f t="shared" si="2"/>
        <v>1131</v>
      </c>
      <c r="S8" s="10"/>
      <c r="T8" s="10"/>
      <c r="U8" s="87"/>
      <c r="V8" s="15" t="s">
        <v>29</v>
      </c>
      <c r="W8" s="16" t="s">
        <v>61</v>
      </c>
      <c r="X8" s="17" t="s">
        <v>61</v>
      </c>
      <c r="Y8" s="17" t="s">
        <v>61</v>
      </c>
      <c r="Z8" s="17" t="s">
        <v>61</v>
      </c>
      <c r="AA8" s="17" t="s">
        <v>61</v>
      </c>
      <c r="AB8" s="17">
        <v>5</v>
      </c>
      <c r="AC8" s="17">
        <v>351</v>
      </c>
      <c r="AD8" s="17">
        <v>95</v>
      </c>
      <c r="AE8" s="78">
        <f t="shared" si="0"/>
        <v>451</v>
      </c>
      <c r="AF8" s="18">
        <f t="shared" si="1"/>
        <v>1582</v>
      </c>
    </row>
    <row r="9" spans="2:32" x14ac:dyDescent="0.15">
      <c r="B9" s="87"/>
      <c r="C9" s="59" t="s">
        <v>30</v>
      </c>
      <c r="D9" s="16">
        <v>2640</v>
      </c>
      <c r="E9" s="17">
        <v>7</v>
      </c>
      <c r="F9" s="17">
        <v>1</v>
      </c>
      <c r="G9" s="17">
        <v>1448</v>
      </c>
      <c r="H9" s="17">
        <v>0</v>
      </c>
      <c r="I9" s="17">
        <v>97</v>
      </c>
      <c r="J9" s="17">
        <v>15</v>
      </c>
      <c r="K9" s="17">
        <v>2</v>
      </c>
      <c r="L9" s="17">
        <v>1</v>
      </c>
      <c r="M9" s="17">
        <v>20</v>
      </c>
      <c r="N9" s="17">
        <v>20</v>
      </c>
      <c r="O9" s="17">
        <v>0</v>
      </c>
      <c r="P9" s="13">
        <v>0</v>
      </c>
      <c r="Q9" s="17">
        <v>1</v>
      </c>
      <c r="R9" s="14">
        <f t="shared" si="2"/>
        <v>4252</v>
      </c>
      <c r="S9" s="10"/>
      <c r="T9" s="10"/>
      <c r="U9" s="87"/>
      <c r="V9" s="15" t="s">
        <v>30</v>
      </c>
      <c r="W9" s="16" t="s">
        <v>61</v>
      </c>
      <c r="X9" s="17" t="s">
        <v>61</v>
      </c>
      <c r="Y9" s="17" t="s">
        <v>61</v>
      </c>
      <c r="Z9" s="17" t="s">
        <v>61</v>
      </c>
      <c r="AA9" s="17" t="s">
        <v>61</v>
      </c>
      <c r="AB9" s="17">
        <v>0</v>
      </c>
      <c r="AC9" s="17">
        <v>24</v>
      </c>
      <c r="AD9" s="17">
        <v>5</v>
      </c>
      <c r="AE9" s="78">
        <f t="shared" si="0"/>
        <v>29</v>
      </c>
      <c r="AF9" s="18">
        <f t="shared" si="1"/>
        <v>4281</v>
      </c>
    </row>
    <row r="10" spans="2:32" x14ac:dyDescent="0.15">
      <c r="B10" s="87"/>
      <c r="C10" s="59" t="s">
        <v>31</v>
      </c>
      <c r="D10" s="16">
        <v>84</v>
      </c>
      <c r="E10" s="17">
        <v>1</v>
      </c>
      <c r="F10" s="17">
        <v>72</v>
      </c>
      <c r="G10" s="17">
        <v>250</v>
      </c>
      <c r="H10" s="17">
        <v>0</v>
      </c>
      <c r="I10" s="17">
        <v>362</v>
      </c>
      <c r="J10" s="17">
        <v>68</v>
      </c>
      <c r="K10" s="17">
        <v>5</v>
      </c>
      <c r="L10" s="17">
        <v>6</v>
      </c>
      <c r="M10" s="17">
        <v>442</v>
      </c>
      <c r="N10" s="17">
        <v>12</v>
      </c>
      <c r="O10" s="17">
        <v>4</v>
      </c>
      <c r="P10" s="13">
        <v>13</v>
      </c>
      <c r="Q10" s="17">
        <v>0</v>
      </c>
      <c r="R10" s="14">
        <f t="shared" si="2"/>
        <v>1319</v>
      </c>
      <c r="S10" s="10"/>
      <c r="T10" s="10"/>
      <c r="U10" s="87"/>
      <c r="V10" s="15" t="s">
        <v>31</v>
      </c>
      <c r="W10" s="16" t="s">
        <v>61</v>
      </c>
      <c r="X10" s="17" t="s">
        <v>61</v>
      </c>
      <c r="Y10" s="17" t="s">
        <v>61</v>
      </c>
      <c r="Z10" s="17" t="s">
        <v>61</v>
      </c>
      <c r="AA10" s="17" t="s">
        <v>61</v>
      </c>
      <c r="AB10" s="17">
        <v>5</v>
      </c>
      <c r="AC10" s="17">
        <v>41</v>
      </c>
      <c r="AD10" s="17">
        <v>18</v>
      </c>
      <c r="AE10" s="78">
        <f t="shared" si="0"/>
        <v>64</v>
      </c>
      <c r="AF10" s="18">
        <f t="shared" si="1"/>
        <v>1383</v>
      </c>
    </row>
    <row r="11" spans="2:32" x14ac:dyDescent="0.15">
      <c r="B11" s="87"/>
      <c r="C11" s="59" t="s">
        <v>32</v>
      </c>
      <c r="D11" s="16">
        <v>292</v>
      </c>
      <c r="E11" s="17">
        <v>1</v>
      </c>
      <c r="F11" s="17">
        <v>2253</v>
      </c>
      <c r="G11" s="17">
        <v>683</v>
      </c>
      <c r="H11" s="17">
        <v>0</v>
      </c>
      <c r="I11" s="17">
        <v>10</v>
      </c>
      <c r="J11" s="17">
        <v>1</v>
      </c>
      <c r="K11" s="17">
        <v>0</v>
      </c>
      <c r="L11" s="17">
        <v>0</v>
      </c>
      <c r="M11" s="17">
        <v>68</v>
      </c>
      <c r="N11" s="17">
        <v>2</v>
      </c>
      <c r="O11" s="17">
        <v>0</v>
      </c>
      <c r="P11" s="17">
        <v>1975</v>
      </c>
      <c r="Q11" s="17">
        <v>1</v>
      </c>
      <c r="R11" s="14">
        <f t="shared" si="2"/>
        <v>5286</v>
      </c>
      <c r="S11" s="10"/>
      <c r="T11" s="10"/>
      <c r="U11" s="87"/>
      <c r="V11" s="15" t="s">
        <v>32</v>
      </c>
      <c r="W11" s="16" t="s">
        <v>61</v>
      </c>
      <c r="X11" s="17" t="s">
        <v>61</v>
      </c>
      <c r="Y11" s="17" t="s">
        <v>61</v>
      </c>
      <c r="Z11" s="17" t="s">
        <v>61</v>
      </c>
      <c r="AA11" s="17" t="s">
        <v>61</v>
      </c>
      <c r="AB11" s="17">
        <v>0</v>
      </c>
      <c r="AC11" s="17">
        <v>155</v>
      </c>
      <c r="AD11" s="17">
        <v>60</v>
      </c>
      <c r="AE11" s="78">
        <f t="shared" si="0"/>
        <v>215</v>
      </c>
      <c r="AF11" s="18">
        <f t="shared" si="1"/>
        <v>5501</v>
      </c>
    </row>
    <row r="12" spans="2:32" x14ac:dyDescent="0.15">
      <c r="B12" s="87"/>
      <c r="C12" s="59" t="s">
        <v>33</v>
      </c>
      <c r="D12" s="50">
        <v>419</v>
      </c>
      <c r="E12" s="17">
        <v>94</v>
      </c>
      <c r="F12" s="17">
        <v>53</v>
      </c>
      <c r="G12" s="17">
        <v>662</v>
      </c>
      <c r="H12" s="17">
        <v>0</v>
      </c>
      <c r="I12" s="17">
        <v>536</v>
      </c>
      <c r="J12" s="17">
        <v>95</v>
      </c>
      <c r="K12" s="17">
        <v>1</v>
      </c>
      <c r="L12" s="17">
        <v>18</v>
      </c>
      <c r="M12" s="17">
        <v>146</v>
      </c>
      <c r="N12" s="17">
        <v>19</v>
      </c>
      <c r="O12" s="17">
        <v>3</v>
      </c>
      <c r="P12" s="17">
        <v>5</v>
      </c>
      <c r="Q12" s="17">
        <v>0</v>
      </c>
      <c r="R12" s="52">
        <f t="shared" si="2"/>
        <v>2051</v>
      </c>
      <c r="S12" s="10"/>
      <c r="T12" s="10"/>
      <c r="U12" s="87"/>
      <c r="V12" s="15" t="s">
        <v>33</v>
      </c>
      <c r="W12" s="16" t="s">
        <v>61</v>
      </c>
      <c r="X12" s="17" t="s">
        <v>61</v>
      </c>
      <c r="Y12" s="17" t="s">
        <v>61</v>
      </c>
      <c r="Z12" s="17" t="s">
        <v>61</v>
      </c>
      <c r="AA12" s="17" t="s">
        <v>61</v>
      </c>
      <c r="AB12" s="17">
        <v>3</v>
      </c>
      <c r="AC12" s="17">
        <v>157</v>
      </c>
      <c r="AD12" s="17">
        <v>55</v>
      </c>
      <c r="AE12" s="78">
        <f t="shared" si="0"/>
        <v>215</v>
      </c>
      <c r="AF12" s="18">
        <f t="shared" si="1"/>
        <v>2266</v>
      </c>
    </row>
    <row r="13" spans="2:32" ht="14.25" thickBot="1" x14ac:dyDescent="0.2">
      <c r="B13" s="88"/>
      <c r="C13" s="3" t="s">
        <v>16</v>
      </c>
      <c r="D13" s="51">
        <f>SUM(D5:D12)</f>
        <v>4228</v>
      </c>
      <c r="E13" s="20">
        <f t="shared" ref="E13:Q13" si="3">SUM(E5:E12)</f>
        <v>155</v>
      </c>
      <c r="F13" s="20">
        <f>SUM(F5:F12)</f>
        <v>2383</v>
      </c>
      <c r="G13" s="20">
        <f t="shared" si="3"/>
        <v>27009</v>
      </c>
      <c r="H13" s="20">
        <f t="shared" si="3"/>
        <v>0</v>
      </c>
      <c r="I13" s="20">
        <f t="shared" si="3"/>
        <v>2606</v>
      </c>
      <c r="J13" s="20">
        <f t="shared" si="3"/>
        <v>672</v>
      </c>
      <c r="K13" s="20">
        <f t="shared" si="3"/>
        <v>57</v>
      </c>
      <c r="L13" s="20">
        <f t="shared" si="3"/>
        <v>92</v>
      </c>
      <c r="M13" s="20">
        <f t="shared" si="3"/>
        <v>1368</v>
      </c>
      <c r="N13" s="20">
        <f t="shared" si="3"/>
        <v>414</v>
      </c>
      <c r="O13" s="20">
        <f t="shared" si="3"/>
        <v>137</v>
      </c>
      <c r="P13" s="20">
        <f t="shared" si="3"/>
        <v>1993</v>
      </c>
      <c r="Q13" s="20">
        <f t="shared" si="3"/>
        <v>101</v>
      </c>
      <c r="R13" s="53">
        <f t="shared" si="2"/>
        <v>41215</v>
      </c>
      <c r="S13" s="10"/>
      <c r="T13" s="10"/>
      <c r="U13" s="88"/>
      <c r="V13" s="4" t="s">
        <v>16</v>
      </c>
      <c r="W13" s="19" t="s">
        <v>61</v>
      </c>
      <c r="X13" s="20" t="s">
        <v>61</v>
      </c>
      <c r="Y13" s="20" t="s">
        <v>61</v>
      </c>
      <c r="Z13" s="20" t="s">
        <v>61</v>
      </c>
      <c r="AA13" s="20" t="s">
        <v>61</v>
      </c>
      <c r="AB13" s="20">
        <f>SUM(AB5:AB12)</f>
        <v>219</v>
      </c>
      <c r="AC13" s="20">
        <f t="shared" ref="AC13:AE13" si="4">SUM(AC5:AC12)</f>
        <v>1761</v>
      </c>
      <c r="AD13" s="20">
        <f t="shared" si="4"/>
        <v>991</v>
      </c>
      <c r="AE13" s="44">
        <f t="shared" si="4"/>
        <v>2971</v>
      </c>
      <c r="AF13" s="24">
        <f t="shared" si="1"/>
        <v>44186</v>
      </c>
    </row>
    <row r="14" spans="2:32" x14ac:dyDescent="0.15">
      <c r="B14" s="86" t="s">
        <v>34</v>
      </c>
      <c r="C14" s="58" t="s">
        <v>35</v>
      </c>
      <c r="D14" s="12">
        <v>142</v>
      </c>
      <c r="E14" s="13">
        <v>4128</v>
      </c>
      <c r="F14" s="13">
        <v>26</v>
      </c>
      <c r="G14" s="13">
        <v>894</v>
      </c>
      <c r="H14" s="13">
        <v>2</v>
      </c>
      <c r="I14" s="13">
        <v>23</v>
      </c>
      <c r="J14" s="13">
        <v>9</v>
      </c>
      <c r="K14" s="13">
        <v>41</v>
      </c>
      <c r="L14" s="13">
        <v>0</v>
      </c>
      <c r="M14" s="13">
        <v>3</v>
      </c>
      <c r="N14" s="13">
        <v>16</v>
      </c>
      <c r="O14" s="13">
        <v>37</v>
      </c>
      <c r="P14" s="13">
        <v>0</v>
      </c>
      <c r="Q14" s="13">
        <v>1</v>
      </c>
      <c r="R14" s="14">
        <f t="shared" si="2"/>
        <v>5322</v>
      </c>
      <c r="S14" s="10"/>
      <c r="T14" s="10"/>
      <c r="U14" s="86" t="s">
        <v>34</v>
      </c>
      <c r="V14" s="11" t="s">
        <v>35</v>
      </c>
      <c r="W14" s="12" t="s">
        <v>61</v>
      </c>
      <c r="X14" s="13" t="s">
        <v>61</v>
      </c>
      <c r="Y14" s="13" t="s">
        <v>61</v>
      </c>
      <c r="Z14" s="13" t="s">
        <v>61</v>
      </c>
      <c r="AA14" s="13" t="s">
        <v>61</v>
      </c>
      <c r="AB14" s="13">
        <v>38</v>
      </c>
      <c r="AC14" s="13">
        <v>419</v>
      </c>
      <c r="AD14" s="13">
        <v>170</v>
      </c>
      <c r="AE14" s="78">
        <f t="shared" si="0"/>
        <v>627</v>
      </c>
      <c r="AF14" s="46">
        <f t="shared" si="1"/>
        <v>5949</v>
      </c>
    </row>
    <row r="15" spans="2:32" x14ac:dyDescent="0.15">
      <c r="B15" s="89"/>
      <c r="C15" s="59" t="s">
        <v>36</v>
      </c>
      <c r="D15" s="16">
        <v>3000</v>
      </c>
      <c r="E15" s="17">
        <v>1517</v>
      </c>
      <c r="F15" s="17">
        <v>882</v>
      </c>
      <c r="G15" s="17">
        <v>2173</v>
      </c>
      <c r="H15" s="17">
        <v>20</v>
      </c>
      <c r="I15" s="17">
        <v>38</v>
      </c>
      <c r="J15" s="17">
        <v>21</v>
      </c>
      <c r="K15" s="17">
        <v>9</v>
      </c>
      <c r="L15" s="17">
        <v>0</v>
      </c>
      <c r="M15" s="17">
        <v>5</v>
      </c>
      <c r="N15" s="17">
        <v>13</v>
      </c>
      <c r="O15" s="17">
        <v>2</v>
      </c>
      <c r="P15" s="17">
        <v>0</v>
      </c>
      <c r="Q15" s="17">
        <v>0</v>
      </c>
      <c r="R15" s="14">
        <f t="shared" si="2"/>
        <v>7680</v>
      </c>
      <c r="S15" s="10"/>
      <c r="T15" s="10"/>
      <c r="U15" s="89"/>
      <c r="V15" s="15" t="s">
        <v>36</v>
      </c>
      <c r="W15" s="16" t="s">
        <v>61</v>
      </c>
      <c r="X15" s="17" t="s">
        <v>61</v>
      </c>
      <c r="Y15" s="17" t="s">
        <v>61</v>
      </c>
      <c r="Z15" s="17" t="s">
        <v>61</v>
      </c>
      <c r="AA15" s="17" t="s">
        <v>61</v>
      </c>
      <c r="AB15" s="17">
        <v>4</v>
      </c>
      <c r="AC15" s="17">
        <v>672</v>
      </c>
      <c r="AD15" s="17">
        <v>156</v>
      </c>
      <c r="AE15" s="78">
        <f t="shared" si="0"/>
        <v>832</v>
      </c>
      <c r="AF15" s="18">
        <f t="shared" si="1"/>
        <v>8512</v>
      </c>
    </row>
    <row r="16" spans="2:32" x14ac:dyDescent="0.15">
      <c r="B16" s="89"/>
      <c r="C16" s="59" t="s">
        <v>37</v>
      </c>
      <c r="D16" s="16">
        <v>1676</v>
      </c>
      <c r="E16" s="17">
        <v>110</v>
      </c>
      <c r="F16" s="17">
        <v>12</v>
      </c>
      <c r="G16" s="17">
        <v>1632</v>
      </c>
      <c r="H16" s="17">
        <v>0</v>
      </c>
      <c r="I16" s="17">
        <v>9</v>
      </c>
      <c r="J16" s="17">
        <v>3</v>
      </c>
      <c r="K16" s="17">
        <v>4</v>
      </c>
      <c r="L16" s="17">
        <v>0</v>
      </c>
      <c r="M16" s="17">
        <v>1</v>
      </c>
      <c r="N16" s="17">
        <v>0</v>
      </c>
      <c r="O16" s="17">
        <v>4</v>
      </c>
      <c r="P16" s="17">
        <v>0</v>
      </c>
      <c r="Q16" s="17">
        <v>1</v>
      </c>
      <c r="R16" s="14">
        <f t="shared" si="2"/>
        <v>3452</v>
      </c>
      <c r="S16" s="10"/>
      <c r="T16" s="10"/>
      <c r="U16" s="89"/>
      <c r="V16" s="15" t="s">
        <v>37</v>
      </c>
      <c r="W16" s="16" t="s">
        <v>61</v>
      </c>
      <c r="X16" s="17" t="s">
        <v>61</v>
      </c>
      <c r="Y16" s="17" t="s">
        <v>61</v>
      </c>
      <c r="Z16" s="17" t="s">
        <v>61</v>
      </c>
      <c r="AA16" s="17" t="s">
        <v>61</v>
      </c>
      <c r="AB16" s="17">
        <v>6</v>
      </c>
      <c r="AC16" s="17">
        <v>1854</v>
      </c>
      <c r="AD16" s="17">
        <v>47</v>
      </c>
      <c r="AE16" s="78">
        <f t="shared" si="0"/>
        <v>1907</v>
      </c>
      <c r="AF16" s="18">
        <f t="shared" si="1"/>
        <v>5359</v>
      </c>
    </row>
    <row r="17" spans="2:32" x14ac:dyDescent="0.15">
      <c r="B17" s="89"/>
      <c r="C17" s="59" t="s">
        <v>38</v>
      </c>
      <c r="D17" s="16">
        <v>169</v>
      </c>
      <c r="E17" s="17">
        <v>11</v>
      </c>
      <c r="F17" s="17">
        <v>1</v>
      </c>
      <c r="G17" s="17">
        <v>678</v>
      </c>
      <c r="H17" s="17">
        <v>2</v>
      </c>
      <c r="I17" s="17">
        <v>18</v>
      </c>
      <c r="J17" s="17">
        <v>3</v>
      </c>
      <c r="K17" s="17">
        <v>6</v>
      </c>
      <c r="L17" s="17">
        <v>0</v>
      </c>
      <c r="M17" s="17">
        <v>11</v>
      </c>
      <c r="N17" s="17">
        <v>3</v>
      </c>
      <c r="O17" s="17">
        <v>4</v>
      </c>
      <c r="P17" s="17">
        <v>0</v>
      </c>
      <c r="Q17" s="17">
        <v>2</v>
      </c>
      <c r="R17" s="14">
        <f t="shared" si="2"/>
        <v>908</v>
      </c>
      <c r="S17" s="10"/>
      <c r="T17" s="10"/>
      <c r="U17" s="89"/>
      <c r="V17" s="15" t="s">
        <v>38</v>
      </c>
      <c r="W17" s="16" t="s">
        <v>61</v>
      </c>
      <c r="X17" s="17" t="s">
        <v>61</v>
      </c>
      <c r="Y17" s="17" t="s">
        <v>61</v>
      </c>
      <c r="Z17" s="17" t="s">
        <v>61</v>
      </c>
      <c r="AA17" s="17" t="s">
        <v>61</v>
      </c>
      <c r="AB17" s="17">
        <v>14</v>
      </c>
      <c r="AC17" s="17">
        <v>473</v>
      </c>
      <c r="AD17" s="17">
        <v>12</v>
      </c>
      <c r="AE17" s="78">
        <f t="shared" si="0"/>
        <v>499</v>
      </c>
      <c r="AF17" s="18">
        <f t="shared" si="1"/>
        <v>1407</v>
      </c>
    </row>
    <row r="18" spans="2:32" x14ac:dyDescent="0.15">
      <c r="B18" s="89"/>
      <c r="C18" s="59" t="s">
        <v>39</v>
      </c>
      <c r="D18" s="16">
        <v>108</v>
      </c>
      <c r="E18" s="17">
        <v>201</v>
      </c>
      <c r="F18" s="17">
        <v>0</v>
      </c>
      <c r="G18" s="17">
        <v>708</v>
      </c>
      <c r="H18" s="17">
        <v>0</v>
      </c>
      <c r="I18" s="17">
        <v>15</v>
      </c>
      <c r="J18" s="17">
        <v>24</v>
      </c>
      <c r="K18" s="17">
        <v>13</v>
      </c>
      <c r="L18" s="17">
        <v>1</v>
      </c>
      <c r="M18" s="17">
        <v>1</v>
      </c>
      <c r="N18" s="17">
        <v>3</v>
      </c>
      <c r="O18" s="17">
        <v>8</v>
      </c>
      <c r="P18" s="17">
        <v>0</v>
      </c>
      <c r="Q18" s="17">
        <v>1</v>
      </c>
      <c r="R18" s="14">
        <f t="shared" si="2"/>
        <v>1083</v>
      </c>
      <c r="S18" s="10"/>
      <c r="T18" s="10"/>
      <c r="U18" s="89"/>
      <c r="V18" s="15" t="s">
        <v>39</v>
      </c>
      <c r="W18" s="16" t="s">
        <v>61</v>
      </c>
      <c r="X18" s="17" t="s">
        <v>61</v>
      </c>
      <c r="Y18" s="17" t="s">
        <v>61</v>
      </c>
      <c r="Z18" s="17" t="s">
        <v>61</v>
      </c>
      <c r="AA18" s="17" t="s">
        <v>61</v>
      </c>
      <c r="AB18" s="17">
        <v>14</v>
      </c>
      <c r="AC18" s="17">
        <v>102</v>
      </c>
      <c r="AD18" s="17">
        <v>38</v>
      </c>
      <c r="AE18" s="78">
        <f t="shared" si="0"/>
        <v>154</v>
      </c>
      <c r="AF18" s="18">
        <f t="shared" si="1"/>
        <v>1237</v>
      </c>
    </row>
    <row r="19" spans="2:32" x14ac:dyDescent="0.15">
      <c r="B19" s="89"/>
      <c r="C19" s="59" t="s">
        <v>40</v>
      </c>
      <c r="D19" s="16">
        <v>1760</v>
      </c>
      <c r="E19" s="17">
        <v>3285</v>
      </c>
      <c r="F19" s="17">
        <v>7</v>
      </c>
      <c r="G19" s="17">
        <v>2351</v>
      </c>
      <c r="H19" s="17">
        <v>18</v>
      </c>
      <c r="I19" s="17">
        <v>24</v>
      </c>
      <c r="J19" s="17">
        <v>2</v>
      </c>
      <c r="K19" s="17">
        <v>5</v>
      </c>
      <c r="L19" s="17">
        <v>0</v>
      </c>
      <c r="M19" s="17">
        <v>3</v>
      </c>
      <c r="N19" s="17">
        <v>8</v>
      </c>
      <c r="O19" s="17">
        <v>0</v>
      </c>
      <c r="P19" s="17">
        <v>0</v>
      </c>
      <c r="Q19" s="17">
        <v>3</v>
      </c>
      <c r="R19" s="14">
        <f t="shared" si="2"/>
        <v>7466</v>
      </c>
      <c r="S19" s="10"/>
      <c r="T19" s="10"/>
      <c r="U19" s="89"/>
      <c r="V19" s="15" t="s">
        <v>40</v>
      </c>
      <c r="W19" s="16" t="s">
        <v>61</v>
      </c>
      <c r="X19" s="17" t="s">
        <v>61</v>
      </c>
      <c r="Y19" s="17" t="s">
        <v>61</v>
      </c>
      <c r="Z19" s="17" t="s">
        <v>61</v>
      </c>
      <c r="AA19" s="17" t="s">
        <v>61</v>
      </c>
      <c r="AB19" s="17">
        <v>0</v>
      </c>
      <c r="AC19" s="17">
        <v>4384</v>
      </c>
      <c r="AD19" s="17">
        <v>807</v>
      </c>
      <c r="AE19" s="78">
        <f t="shared" si="0"/>
        <v>5191</v>
      </c>
      <c r="AF19" s="18">
        <f t="shared" si="1"/>
        <v>12657</v>
      </c>
    </row>
    <row r="20" spans="2:32" x14ac:dyDescent="0.15">
      <c r="B20" s="89"/>
      <c r="C20" s="59" t="s">
        <v>41</v>
      </c>
      <c r="D20" s="16">
        <v>958</v>
      </c>
      <c r="E20" s="17">
        <v>93</v>
      </c>
      <c r="F20" s="17">
        <v>3</v>
      </c>
      <c r="G20" s="17">
        <v>1562</v>
      </c>
      <c r="H20" s="17">
        <v>0</v>
      </c>
      <c r="I20" s="17">
        <v>12</v>
      </c>
      <c r="J20" s="17">
        <v>3</v>
      </c>
      <c r="K20" s="17">
        <v>5</v>
      </c>
      <c r="L20" s="17">
        <v>0</v>
      </c>
      <c r="M20" s="17">
        <v>5</v>
      </c>
      <c r="N20" s="17">
        <v>2</v>
      </c>
      <c r="O20" s="17">
        <v>0</v>
      </c>
      <c r="P20" s="17">
        <v>0</v>
      </c>
      <c r="Q20" s="17">
        <v>1</v>
      </c>
      <c r="R20" s="14">
        <f t="shared" si="2"/>
        <v>2644</v>
      </c>
      <c r="S20" s="10"/>
      <c r="T20" s="10"/>
      <c r="U20" s="89"/>
      <c r="V20" s="15" t="s">
        <v>41</v>
      </c>
      <c r="W20" s="16" t="s">
        <v>61</v>
      </c>
      <c r="X20" s="17" t="s">
        <v>61</v>
      </c>
      <c r="Y20" s="17" t="s">
        <v>61</v>
      </c>
      <c r="Z20" s="17" t="s">
        <v>61</v>
      </c>
      <c r="AA20" s="17" t="s">
        <v>61</v>
      </c>
      <c r="AB20" s="17">
        <v>1</v>
      </c>
      <c r="AC20" s="17">
        <v>93</v>
      </c>
      <c r="AD20" s="17">
        <v>26</v>
      </c>
      <c r="AE20" s="78">
        <f t="shared" si="0"/>
        <v>120</v>
      </c>
      <c r="AF20" s="18">
        <f t="shared" si="1"/>
        <v>2764</v>
      </c>
    </row>
    <row r="21" spans="2:32" ht="14.25" thickBot="1" x14ac:dyDescent="0.2">
      <c r="B21" s="90"/>
      <c r="C21" s="3" t="s">
        <v>16</v>
      </c>
      <c r="D21" s="19">
        <f>SUM(D14:D20)</f>
        <v>7813</v>
      </c>
      <c r="E21" s="20">
        <f>SUM(E14:E20)</f>
        <v>9345</v>
      </c>
      <c r="F21" s="20">
        <f t="shared" ref="F21:Q21" si="5">SUM(F14:F20)</f>
        <v>931</v>
      </c>
      <c r="G21" s="20">
        <f t="shared" si="5"/>
        <v>9998</v>
      </c>
      <c r="H21" s="20">
        <f t="shared" si="5"/>
        <v>42</v>
      </c>
      <c r="I21" s="20">
        <f t="shared" si="5"/>
        <v>139</v>
      </c>
      <c r="J21" s="20">
        <f t="shared" si="5"/>
        <v>65</v>
      </c>
      <c r="K21" s="20">
        <f t="shared" si="5"/>
        <v>83</v>
      </c>
      <c r="L21" s="20">
        <f t="shared" si="5"/>
        <v>1</v>
      </c>
      <c r="M21" s="20">
        <f t="shared" si="5"/>
        <v>29</v>
      </c>
      <c r="N21" s="20">
        <f t="shared" si="5"/>
        <v>45</v>
      </c>
      <c r="O21" s="20">
        <f t="shared" si="5"/>
        <v>55</v>
      </c>
      <c r="P21" s="20">
        <f t="shared" si="5"/>
        <v>0</v>
      </c>
      <c r="Q21" s="20">
        <f t="shared" si="5"/>
        <v>9</v>
      </c>
      <c r="R21" s="45">
        <f t="shared" si="2"/>
        <v>28555</v>
      </c>
      <c r="S21" s="10"/>
      <c r="T21" s="10"/>
      <c r="U21" s="90"/>
      <c r="V21" s="4" t="s">
        <v>16</v>
      </c>
      <c r="W21" s="19" t="s">
        <v>61</v>
      </c>
      <c r="X21" s="20" t="s">
        <v>61</v>
      </c>
      <c r="Y21" s="20" t="s">
        <v>61</v>
      </c>
      <c r="Z21" s="20" t="s">
        <v>61</v>
      </c>
      <c r="AA21" s="20" t="s">
        <v>61</v>
      </c>
      <c r="AB21" s="20">
        <f>SUM(AB14:AB20)</f>
        <v>77</v>
      </c>
      <c r="AC21" s="20">
        <f t="shared" ref="AC21:AE21" si="6">SUM(AC14:AC20)</f>
        <v>7997</v>
      </c>
      <c r="AD21" s="20">
        <f t="shared" si="6"/>
        <v>1256</v>
      </c>
      <c r="AE21" s="44">
        <f t="shared" si="6"/>
        <v>9330</v>
      </c>
      <c r="AF21" s="24">
        <f t="shared" si="1"/>
        <v>37885</v>
      </c>
    </row>
    <row r="22" spans="2:32" x14ac:dyDescent="0.15">
      <c r="B22" s="86" t="s">
        <v>42</v>
      </c>
      <c r="C22" s="58" t="s">
        <v>43</v>
      </c>
      <c r="D22" s="12">
        <v>2375</v>
      </c>
      <c r="E22" s="13">
        <v>130</v>
      </c>
      <c r="F22" s="13">
        <v>13</v>
      </c>
      <c r="G22" s="13">
        <v>512</v>
      </c>
      <c r="H22" s="13">
        <v>4</v>
      </c>
      <c r="I22" s="13">
        <v>56</v>
      </c>
      <c r="J22" s="13">
        <v>41</v>
      </c>
      <c r="K22" s="13">
        <v>32</v>
      </c>
      <c r="L22" s="13">
        <v>0</v>
      </c>
      <c r="M22" s="13">
        <v>5</v>
      </c>
      <c r="N22" s="13">
        <v>12</v>
      </c>
      <c r="O22" s="13">
        <v>28</v>
      </c>
      <c r="P22" s="13">
        <v>0</v>
      </c>
      <c r="Q22" s="13">
        <v>1</v>
      </c>
      <c r="R22" s="46">
        <f t="shared" si="2"/>
        <v>3209</v>
      </c>
      <c r="S22" s="10"/>
      <c r="T22" s="10"/>
      <c r="U22" s="86" t="s">
        <v>42</v>
      </c>
      <c r="V22" s="11" t="s">
        <v>43</v>
      </c>
      <c r="W22" s="12" t="s">
        <v>61</v>
      </c>
      <c r="X22" s="13" t="s">
        <v>61</v>
      </c>
      <c r="Y22" s="13" t="s">
        <v>61</v>
      </c>
      <c r="Z22" s="13" t="s">
        <v>61</v>
      </c>
      <c r="AA22" s="13" t="s">
        <v>61</v>
      </c>
      <c r="AB22" s="13">
        <v>25</v>
      </c>
      <c r="AC22" s="13">
        <v>180</v>
      </c>
      <c r="AD22" s="13">
        <v>35</v>
      </c>
      <c r="AE22" s="78">
        <f t="shared" si="0"/>
        <v>240</v>
      </c>
      <c r="AF22" s="46">
        <f t="shared" si="1"/>
        <v>3449</v>
      </c>
    </row>
    <row r="23" spans="2:32" x14ac:dyDescent="0.15">
      <c r="B23" s="87"/>
      <c r="C23" s="59" t="s">
        <v>44</v>
      </c>
      <c r="D23" s="16">
        <v>1735</v>
      </c>
      <c r="E23" s="17">
        <v>1832</v>
      </c>
      <c r="F23" s="17">
        <v>190</v>
      </c>
      <c r="G23" s="17">
        <v>2677</v>
      </c>
      <c r="H23" s="17">
        <v>563</v>
      </c>
      <c r="I23" s="17">
        <v>298</v>
      </c>
      <c r="J23" s="17">
        <v>53</v>
      </c>
      <c r="K23" s="17">
        <v>9</v>
      </c>
      <c r="L23" s="17">
        <v>0</v>
      </c>
      <c r="M23" s="17">
        <v>14</v>
      </c>
      <c r="N23" s="17">
        <v>106</v>
      </c>
      <c r="O23" s="17">
        <v>4</v>
      </c>
      <c r="P23" s="17">
        <v>0</v>
      </c>
      <c r="Q23" s="17">
        <v>0</v>
      </c>
      <c r="R23" s="14">
        <f t="shared" si="2"/>
        <v>7481</v>
      </c>
      <c r="S23" s="10"/>
      <c r="T23" s="10"/>
      <c r="U23" s="87"/>
      <c r="V23" s="15" t="s">
        <v>44</v>
      </c>
      <c r="W23" s="16" t="s">
        <v>61</v>
      </c>
      <c r="X23" s="17" t="s">
        <v>61</v>
      </c>
      <c r="Y23" s="17" t="s">
        <v>61</v>
      </c>
      <c r="Z23" s="17" t="s">
        <v>61</v>
      </c>
      <c r="AA23" s="17" t="s">
        <v>61</v>
      </c>
      <c r="AB23" s="17">
        <v>4</v>
      </c>
      <c r="AC23" s="17">
        <v>925</v>
      </c>
      <c r="AD23" s="17">
        <v>158</v>
      </c>
      <c r="AE23" s="78">
        <f t="shared" si="0"/>
        <v>1087</v>
      </c>
      <c r="AF23" s="18">
        <f t="shared" si="1"/>
        <v>8568</v>
      </c>
    </row>
    <row r="24" spans="2:32" x14ac:dyDescent="0.15">
      <c r="B24" s="87"/>
      <c r="C24" s="59" t="s">
        <v>45</v>
      </c>
      <c r="D24" s="16">
        <v>11255</v>
      </c>
      <c r="E24" s="17">
        <v>216</v>
      </c>
      <c r="F24" s="17">
        <v>7</v>
      </c>
      <c r="G24" s="17">
        <v>1267</v>
      </c>
      <c r="H24" s="17">
        <v>16</v>
      </c>
      <c r="I24" s="17">
        <v>305</v>
      </c>
      <c r="J24" s="17">
        <v>294</v>
      </c>
      <c r="K24" s="17">
        <v>51</v>
      </c>
      <c r="L24" s="17">
        <v>0</v>
      </c>
      <c r="M24" s="17">
        <v>34</v>
      </c>
      <c r="N24" s="17">
        <v>72</v>
      </c>
      <c r="O24" s="17">
        <v>168</v>
      </c>
      <c r="P24" s="17">
        <v>0</v>
      </c>
      <c r="Q24" s="17">
        <v>2</v>
      </c>
      <c r="R24" s="14">
        <f t="shared" si="2"/>
        <v>13687</v>
      </c>
      <c r="S24" s="10"/>
      <c r="T24" s="10"/>
      <c r="U24" s="87"/>
      <c r="V24" s="15" t="s">
        <v>45</v>
      </c>
      <c r="W24" s="16" t="s">
        <v>61</v>
      </c>
      <c r="X24" s="17" t="s">
        <v>61</v>
      </c>
      <c r="Y24" s="17" t="s">
        <v>61</v>
      </c>
      <c r="Z24" s="17" t="s">
        <v>61</v>
      </c>
      <c r="AA24" s="17" t="s">
        <v>61</v>
      </c>
      <c r="AB24" s="17">
        <v>54</v>
      </c>
      <c r="AC24" s="17">
        <v>102</v>
      </c>
      <c r="AD24" s="17">
        <v>33</v>
      </c>
      <c r="AE24" s="78">
        <f t="shared" si="0"/>
        <v>189</v>
      </c>
      <c r="AF24" s="18">
        <f t="shared" si="1"/>
        <v>13876</v>
      </c>
    </row>
    <row r="25" spans="2:32" x14ac:dyDescent="0.15">
      <c r="B25" s="87"/>
      <c r="C25" s="59" t="s">
        <v>46</v>
      </c>
      <c r="D25" s="16">
        <v>7571</v>
      </c>
      <c r="E25" s="17">
        <v>5658</v>
      </c>
      <c r="F25" s="17">
        <v>81</v>
      </c>
      <c r="G25" s="17">
        <v>2290</v>
      </c>
      <c r="H25" s="17">
        <v>254</v>
      </c>
      <c r="I25" s="17">
        <v>106</v>
      </c>
      <c r="J25" s="17">
        <v>113</v>
      </c>
      <c r="K25" s="17">
        <v>8</v>
      </c>
      <c r="L25" s="17">
        <v>0</v>
      </c>
      <c r="M25" s="17">
        <v>7</v>
      </c>
      <c r="N25" s="17">
        <v>4</v>
      </c>
      <c r="O25" s="17">
        <v>11</v>
      </c>
      <c r="P25" s="17">
        <v>0</v>
      </c>
      <c r="Q25" s="17">
        <v>0</v>
      </c>
      <c r="R25" s="14">
        <f t="shared" si="2"/>
        <v>16103</v>
      </c>
      <c r="S25" s="10"/>
      <c r="T25" s="10"/>
      <c r="U25" s="87"/>
      <c r="V25" s="15" t="s">
        <v>46</v>
      </c>
      <c r="W25" s="16" t="s">
        <v>61</v>
      </c>
      <c r="X25" s="17" t="s">
        <v>61</v>
      </c>
      <c r="Y25" s="17" t="s">
        <v>61</v>
      </c>
      <c r="Z25" s="17" t="s">
        <v>61</v>
      </c>
      <c r="AA25" s="17" t="s">
        <v>61</v>
      </c>
      <c r="AB25" s="17">
        <v>2</v>
      </c>
      <c r="AC25" s="17">
        <v>326</v>
      </c>
      <c r="AD25" s="17">
        <v>103</v>
      </c>
      <c r="AE25" s="78">
        <f t="shared" si="0"/>
        <v>431</v>
      </c>
      <c r="AF25" s="18">
        <f t="shared" si="1"/>
        <v>16534</v>
      </c>
    </row>
    <row r="26" spans="2:32" x14ac:dyDescent="0.15">
      <c r="B26" s="87"/>
      <c r="C26" s="59" t="s">
        <v>47</v>
      </c>
      <c r="D26" s="16">
        <v>46855</v>
      </c>
      <c r="E26" s="17">
        <v>13915</v>
      </c>
      <c r="F26" s="17">
        <v>3479</v>
      </c>
      <c r="G26" s="17">
        <v>11246</v>
      </c>
      <c r="H26" s="17">
        <v>2752</v>
      </c>
      <c r="I26" s="17">
        <v>1903</v>
      </c>
      <c r="J26" s="17">
        <v>1967</v>
      </c>
      <c r="K26" s="17">
        <v>563</v>
      </c>
      <c r="L26" s="17">
        <v>6</v>
      </c>
      <c r="M26" s="17">
        <v>152</v>
      </c>
      <c r="N26" s="17">
        <v>98</v>
      </c>
      <c r="O26" s="17">
        <v>616</v>
      </c>
      <c r="P26" s="17">
        <v>0</v>
      </c>
      <c r="Q26" s="17">
        <v>17</v>
      </c>
      <c r="R26" s="14">
        <f t="shared" si="2"/>
        <v>83569</v>
      </c>
      <c r="S26" s="10"/>
      <c r="T26" s="10"/>
      <c r="U26" s="87"/>
      <c r="V26" s="15" t="s">
        <v>47</v>
      </c>
      <c r="W26" s="16" t="s">
        <v>61</v>
      </c>
      <c r="X26" s="17" t="s">
        <v>61</v>
      </c>
      <c r="Y26" s="17" t="s">
        <v>61</v>
      </c>
      <c r="Z26" s="17" t="s">
        <v>61</v>
      </c>
      <c r="AA26" s="17" t="s">
        <v>61</v>
      </c>
      <c r="AB26" s="17">
        <v>52</v>
      </c>
      <c r="AC26" s="17">
        <v>302</v>
      </c>
      <c r="AD26" s="17">
        <v>195</v>
      </c>
      <c r="AE26" s="78">
        <f t="shared" si="0"/>
        <v>549</v>
      </c>
      <c r="AF26" s="18">
        <f t="shared" si="1"/>
        <v>84118</v>
      </c>
    </row>
    <row r="27" spans="2:32" ht="14.25" thickBot="1" x14ac:dyDescent="0.2">
      <c r="B27" s="88"/>
      <c r="C27" s="3" t="s">
        <v>16</v>
      </c>
      <c r="D27" s="19">
        <f>SUM(D22:D26)</f>
        <v>69791</v>
      </c>
      <c r="E27" s="20">
        <f>SUM(E22:E26)</f>
        <v>21751</v>
      </c>
      <c r="F27" s="20">
        <f t="shared" ref="F27:Q27" si="7">SUM(F22:F26)</f>
        <v>3770</v>
      </c>
      <c r="G27" s="20">
        <f t="shared" si="7"/>
        <v>17992</v>
      </c>
      <c r="H27" s="20">
        <f t="shared" si="7"/>
        <v>3589</v>
      </c>
      <c r="I27" s="20">
        <f t="shared" si="7"/>
        <v>2668</v>
      </c>
      <c r="J27" s="20">
        <f t="shared" si="7"/>
        <v>2468</v>
      </c>
      <c r="K27" s="20">
        <f t="shared" si="7"/>
        <v>663</v>
      </c>
      <c r="L27" s="20">
        <f t="shared" si="7"/>
        <v>6</v>
      </c>
      <c r="M27" s="20">
        <f t="shared" si="7"/>
        <v>212</v>
      </c>
      <c r="N27" s="20">
        <f t="shared" si="7"/>
        <v>292</v>
      </c>
      <c r="O27" s="20">
        <f t="shared" si="7"/>
        <v>827</v>
      </c>
      <c r="P27" s="20">
        <f t="shared" si="7"/>
        <v>0</v>
      </c>
      <c r="Q27" s="20">
        <f t="shared" si="7"/>
        <v>20</v>
      </c>
      <c r="R27" s="21">
        <f t="shared" si="2"/>
        <v>124049</v>
      </c>
      <c r="S27" s="10"/>
      <c r="T27" s="10"/>
      <c r="U27" s="88"/>
      <c r="V27" s="4" t="s">
        <v>16</v>
      </c>
      <c r="W27" s="19" t="s">
        <v>61</v>
      </c>
      <c r="X27" s="20" t="s">
        <v>61</v>
      </c>
      <c r="Y27" s="20" t="s">
        <v>61</v>
      </c>
      <c r="Z27" s="20" t="s">
        <v>61</v>
      </c>
      <c r="AA27" s="20" t="s">
        <v>61</v>
      </c>
      <c r="AB27" s="20">
        <f>SUM(AB22:AB26)</f>
        <v>137</v>
      </c>
      <c r="AC27" s="20">
        <f t="shared" ref="AC27:AE27" si="8">SUM(AC22:AC26)</f>
        <v>1835</v>
      </c>
      <c r="AD27" s="20">
        <f t="shared" si="8"/>
        <v>524</v>
      </c>
      <c r="AE27" s="44">
        <f t="shared" si="8"/>
        <v>2496</v>
      </c>
      <c r="AF27" s="24">
        <f t="shared" si="1"/>
        <v>126545</v>
      </c>
    </row>
    <row r="28" spans="2:32" x14ac:dyDescent="0.15">
      <c r="B28" s="86" t="s">
        <v>48</v>
      </c>
      <c r="C28" s="58" t="s">
        <v>60</v>
      </c>
      <c r="D28" s="12">
        <v>1859</v>
      </c>
      <c r="E28" s="13">
        <v>1911</v>
      </c>
      <c r="F28" s="13">
        <v>23</v>
      </c>
      <c r="G28" s="13">
        <v>7645</v>
      </c>
      <c r="H28" s="13">
        <v>31</v>
      </c>
      <c r="I28" s="13">
        <v>160</v>
      </c>
      <c r="J28" s="13">
        <v>52</v>
      </c>
      <c r="K28" s="13">
        <v>47</v>
      </c>
      <c r="L28" s="13">
        <v>0</v>
      </c>
      <c r="M28" s="13">
        <v>24</v>
      </c>
      <c r="N28" s="13">
        <v>23</v>
      </c>
      <c r="O28" s="13">
        <v>45</v>
      </c>
      <c r="P28" s="13">
        <v>0</v>
      </c>
      <c r="Q28" s="13">
        <v>6</v>
      </c>
      <c r="R28" s="14">
        <f t="shared" si="2"/>
        <v>11826</v>
      </c>
      <c r="S28" s="10"/>
      <c r="T28" s="10"/>
      <c r="U28" s="86" t="s">
        <v>48</v>
      </c>
      <c r="V28" s="11" t="s">
        <v>60</v>
      </c>
      <c r="W28" s="12" t="s">
        <v>61</v>
      </c>
      <c r="X28" s="13" t="s">
        <v>61</v>
      </c>
      <c r="Y28" s="13" t="s">
        <v>61</v>
      </c>
      <c r="Z28" s="13" t="s">
        <v>61</v>
      </c>
      <c r="AA28" s="13" t="s">
        <v>61</v>
      </c>
      <c r="AB28" s="13">
        <v>15</v>
      </c>
      <c r="AC28" s="13">
        <v>1429</v>
      </c>
      <c r="AD28" s="13">
        <v>341</v>
      </c>
      <c r="AE28" s="78">
        <f>SUM(AB28:AD28)</f>
        <v>1785</v>
      </c>
      <c r="AF28" s="46">
        <f t="shared" si="1"/>
        <v>13611</v>
      </c>
    </row>
    <row r="29" spans="2:32" x14ac:dyDescent="0.15">
      <c r="B29" s="87"/>
      <c r="C29" s="59" t="s">
        <v>50</v>
      </c>
      <c r="D29" s="16">
        <v>1386</v>
      </c>
      <c r="E29" s="17">
        <v>4907</v>
      </c>
      <c r="F29" s="17">
        <v>615</v>
      </c>
      <c r="G29" s="17">
        <v>10200</v>
      </c>
      <c r="H29" s="17">
        <v>2320</v>
      </c>
      <c r="I29" s="17">
        <v>2347</v>
      </c>
      <c r="J29" s="17">
        <v>121</v>
      </c>
      <c r="K29" s="17">
        <v>26</v>
      </c>
      <c r="L29" s="17">
        <v>14</v>
      </c>
      <c r="M29" s="17">
        <v>122</v>
      </c>
      <c r="N29" s="17">
        <v>589</v>
      </c>
      <c r="O29" s="17">
        <v>15</v>
      </c>
      <c r="P29" s="17">
        <v>0</v>
      </c>
      <c r="Q29" s="17">
        <v>2</v>
      </c>
      <c r="R29" s="14">
        <f t="shared" si="2"/>
        <v>22664</v>
      </c>
      <c r="S29" s="10"/>
      <c r="T29" s="10"/>
      <c r="U29" s="87"/>
      <c r="V29" s="15" t="s">
        <v>50</v>
      </c>
      <c r="W29" s="16" t="s">
        <v>61</v>
      </c>
      <c r="X29" s="17" t="s">
        <v>61</v>
      </c>
      <c r="Y29" s="17" t="s">
        <v>61</v>
      </c>
      <c r="Z29" s="17" t="s">
        <v>61</v>
      </c>
      <c r="AA29" s="17" t="s">
        <v>61</v>
      </c>
      <c r="AB29" s="17">
        <v>12</v>
      </c>
      <c r="AC29" s="17">
        <v>2892</v>
      </c>
      <c r="AD29" s="17">
        <v>635</v>
      </c>
      <c r="AE29" s="78">
        <f t="shared" si="0"/>
        <v>3539</v>
      </c>
      <c r="AF29" s="18">
        <f t="shared" si="1"/>
        <v>26203</v>
      </c>
    </row>
    <row r="30" spans="2:32" x14ac:dyDescent="0.15">
      <c r="B30" s="87"/>
      <c r="C30" s="59" t="s">
        <v>51</v>
      </c>
      <c r="D30" s="16">
        <v>3588</v>
      </c>
      <c r="E30" s="17">
        <v>820</v>
      </c>
      <c r="F30" s="17">
        <v>23</v>
      </c>
      <c r="G30" s="17">
        <v>5538</v>
      </c>
      <c r="H30" s="17">
        <v>155</v>
      </c>
      <c r="I30" s="17">
        <v>1009</v>
      </c>
      <c r="J30" s="17">
        <v>132</v>
      </c>
      <c r="K30" s="17">
        <v>140</v>
      </c>
      <c r="L30" s="17">
        <v>5</v>
      </c>
      <c r="M30" s="17">
        <v>95</v>
      </c>
      <c r="N30" s="17">
        <v>238</v>
      </c>
      <c r="O30" s="17">
        <v>58</v>
      </c>
      <c r="P30" s="13">
        <v>0</v>
      </c>
      <c r="Q30" s="17">
        <v>4</v>
      </c>
      <c r="R30" s="14">
        <f t="shared" si="2"/>
        <v>11805</v>
      </c>
      <c r="S30" s="10"/>
      <c r="T30" s="10"/>
      <c r="U30" s="87"/>
      <c r="V30" s="15" t="s">
        <v>51</v>
      </c>
      <c r="W30" s="16" t="s">
        <v>61</v>
      </c>
      <c r="X30" s="17" t="s">
        <v>61</v>
      </c>
      <c r="Y30" s="17" t="s">
        <v>61</v>
      </c>
      <c r="Z30" s="17" t="s">
        <v>61</v>
      </c>
      <c r="AA30" s="17" t="s">
        <v>61</v>
      </c>
      <c r="AB30" s="17">
        <v>114</v>
      </c>
      <c r="AC30" s="17">
        <v>1538</v>
      </c>
      <c r="AD30" s="17">
        <v>318</v>
      </c>
      <c r="AE30" s="78">
        <f t="shared" si="0"/>
        <v>1970</v>
      </c>
      <c r="AF30" s="18">
        <f t="shared" si="1"/>
        <v>13775</v>
      </c>
    </row>
    <row r="31" spans="2:32" x14ac:dyDescent="0.15">
      <c r="B31" s="87"/>
      <c r="C31" s="59" t="s">
        <v>52</v>
      </c>
      <c r="D31" s="16">
        <v>8692</v>
      </c>
      <c r="E31" s="17">
        <v>42892</v>
      </c>
      <c r="F31" s="17">
        <v>91</v>
      </c>
      <c r="G31" s="17">
        <v>2454</v>
      </c>
      <c r="H31" s="17">
        <v>10514</v>
      </c>
      <c r="I31" s="17">
        <v>78</v>
      </c>
      <c r="J31" s="17">
        <v>12</v>
      </c>
      <c r="K31" s="17">
        <v>13</v>
      </c>
      <c r="L31" s="17">
        <v>0</v>
      </c>
      <c r="M31" s="17">
        <v>9</v>
      </c>
      <c r="N31" s="17">
        <v>12</v>
      </c>
      <c r="O31" s="17">
        <v>11</v>
      </c>
      <c r="P31" s="17">
        <v>0</v>
      </c>
      <c r="Q31" s="17">
        <v>4</v>
      </c>
      <c r="R31" s="14">
        <f t="shared" si="2"/>
        <v>64782</v>
      </c>
      <c r="S31" s="10"/>
      <c r="T31" s="10"/>
      <c r="U31" s="87"/>
      <c r="V31" s="15" t="s">
        <v>52</v>
      </c>
      <c r="W31" s="16" t="s">
        <v>61</v>
      </c>
      <c r="X31" s="17" t="s">
        <v>61</v>
      </c>
      <c r="Y31" s="17" t="s">
        <v>61</v>
      </c>
      <c r="Z31" s="17" t="s">
        <v>61</v>
      </c>
      <c r="AA31" s="17" t="s">
        <v>61</v>
      </c>
      <c r="AB31" s="17">
        <v>10</v>
      </c>
      <c r="AC31" s="17">
        <v>1089</v>
      </c>
      <c r="AD31" s="17">
        <v>462</v>
      </c>
      <c r="AE31" s="78">
        <f t="shared" si="0"/>
        <v>1561</v>
      </c>
      <c r="AF31" s="18">
        <f t="shared" si="1"/>
        <v>66343</v>
      </c>
    </row>
    <row r="32" spans="2:32" x14ac:dyDescent="0.15">
      <c r="B32" s="87"/>
      <c r="C32" s="59" t="s">
        <v>53</v>
      </c>
      <c r="D32" s="16">
        <v>10914</v>
      </c>
      <c r="E32" s="17">
        <v>3386</v>
      </c>
      <c r="F32" s="17">
        <v>202</v>
      </c>
      <c r="G32" s="17">
        <v>5489</v>
      </c>
      <c r="H32" s="17">
        <v>421</v>
      </c>
      <c r="I32" s="17">
        <v>800</v>
      </c>
      <c r="J32" s="17">
        <v>92</v>
      </c>
      <c r="K32" s="17">
        <v>158</v>
      </c>
      <c r="L32" s="17">
        <v>4</v>
      </c>
      <c r="M32" s="17">
        <v>63</v>
      </c>
      <c r="N32" s="17">
        <v>39</v>
      </c>
      <c r="O32" s="17">
        <v>68</v>
      </c>
      <c r="P32" s="13">
        <v>0</v>
      </c>
      <c r="Q32" s="17">
        <v>4</v>
      </c>
      <c r="R32" s="14">
        <f t="shared" si="2"/>
        <v>21640</v>
      </c>
      <c r="S32" s="10"/>
      <c r="T32" s="10"/>
      <c r="U32" s="87"/>
      <c r="V32" s="15" t="s">
        <v>53</v>
      </c>
      <c r="W32" s="16" t="s">
        <v>61</v>
      </c>
      <c r="X32" s="17" t="s">
        <v>61</v>
      </c>
      <c r="Y32" s="17" t="s">
        <v>61</v>
      </c>
      <c r="Z32" s="17" t="s">
        <v>61</v>
      </c>
      <c r="AA32" s="17" t="s">
        <v>61</v>
      </c>
      <c r="AB32" s="17">
        <v>34</v>
      </c>
      <c r="AC32" s="17">
        <v>1394</v>
      </c>
      <c r="AD32" s="17">
        <v>410</v>
      </c>
      <c r="AE32" s="78">
        <f t="shared" si="0"/>
        <v>1838</v>
      </c>
      <c r="AF32" s="18">
        <f t="shared" si="1"/>
        <v>23478</v>
      </c>
    </row>
    <row r="33" spans="2:33" ht="14.25" thickBot="1" x14ac:dyDescent="0.2">
      <c r="B33" s="88"/>
      <c r="C33" s="3" t="s">
        <v>16</v>
      </c>
      <c r="D33" s="22">
        <f>SUM(D28:D32)</f>
        <v>26439</v>
      </c>
      <c r="E33" s="23">
        <f>SUM(E28:E32)</f>
        <v>53916</v>
      </c>
      <c r="F33" s="23">
        <f t="shared" ref="F33:Q33" si="9">SUM(F28:F32)</f>
        <v>954</v>
      </c>
      <c r="G33" s="23">
        <f t="shared" si="9"/>
        <v>31326</v>
      </c>
      <c r="H33" s="23">
        <f t="shared" si="9"/>
        <v>13441</v>
      </c>
      <c r="I33" s="23">
        <f t="shared" si="9"/>
        <v>4394</v>
      </c>
      <c r="J33" s="23">
        <f t="shared" si="9"/>
        <v>409</v>
      </c>
      <c r="K33" s="23">
        <f t="shared" si="9"/>
        <v>384</v>
      </c>
      <c r="L33" s="23">
        <f t="shared" si="9"/>
        <v>23</v>
      </c>
      <c r="M33" s="23">
        <f t="shared" si="9"/>
        <v>313</v>
      </c>
      <c r="N33" s="23">
        <f t="shared" si="9"/>
        <v>901</v>
      </c>
      <c r="O33" s="23">
        <f t="shared" si="9"/>
        <v>197</v>
      </c>
      <c r="P33" s="23">
        <f t="shared" si="9"/>
        <v>0</v>
      </c>
      <c r="Q33" s="23">
        <f t="shared" si="9"/>
        <v>20</v>
      </c>
      <c r="R33" s="45">
        <f t="shared" si="2"/>
        <v>132717</v>
      </c>
      <c r="S33" s="10"/>
      <c r="T33" s="10"/>
      <c r="U33" s="88"/>
      <c r="V33" s="4" t="s">
        <v>16</v>
      </c>
      <c r="W33" s="22" t="s">
        <v>61</v>
      </c>
      <c r="X33" s="23" t="s">
        <v>61</v>
      </c>
      <c r="Y33" s="23" t="s">
        <v>61</v>
      </c>
      <c r="Z33" s="23" t="s">
        <v>61</v>
      </c>
      <c r="AA33" s="23" t="s">
        <v>61</v>
      </c>
      <c r="AB33" s="23">
        <f>SUM(AB28:AB32)</f>
        <v>185</v>
      </c>
      <c r="AC33" s="23">
        <f t="shared" ref="AC33:AE33" si="10">SUM(AC28:AC32)</f>
        <v>8342</v>
      </c>
      <c r="AD33" s="23">
        <f t="shared" si="10"/>
        <v>2166</v>
      </c>
      <c r="AE33" s="80">
        <f t="shared" si="10"/>
        <v>10693</v>
      </c>
      <c r="AF33" s="24">
        <f t="shared" si="1"/>
        <v>143410</v>
      </c>
    </row>
    <row r="34" spans="2:33" ht="14.25" thickBot="1" x14ac:dyDescent="0.2">
      <c r="B34" s="105" t="s">
        <v>15</v>
      </c>
      <c r="C34" s="111"/>
      <c r="D34" s="7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9">
        <f t="shared" si="2"/>
        <v>0</v>
      </c>
      <c r="S34" s="10"/>
      <c r="T34" s="10"/>
      <c r="U34" s="105" t="s">
        <v>15</v>
      </c>
      <c r="V34" s="106"/>
      <c r="W34" s="7">
        <v>204</v>
      </c>
      <c r="X34" s="8">
        <v>143</v>
      </c>
      <c r="Y34" s="8">
        <v>1869</v>
      </c>
      <c r="Z34" s="8">
        <v>3</v>
      </c>
      <c r="AA34" s="8">
        <v>1365</v>
      </c>
      <c r="AB34" s="8">
        <v>0</v>
      </c>
      <c r="AC34" s="8">
        <v>110</v>
      </c>
      <c r="AD34" s="8">
        <v>4</v>
      </c>
      <c r="AE34" s="47">
        <f>SUM(W34:AD34)</f>
        <v>3698</v>
      </c>
      <c r="AF34" s="9">
        <f t="shared" si="1"/>
        <v>3698</v>
      </c>
    </row>
    <row r="35" spans="2:33" ht="14.25" thickBot="1" x14ac:dyDescent="0.2">
      <c r="B35" s="105" t="s">
        <v>54</v>
      </c>
      <c r="C35" s="111"/>
      <c r="D35" s="76">
        <f>D4+D13+D21+D27+D34+D33</f>
        <v>108688</v>
      </c>
      <c r="E35" s="49">
        <f t="shared" ref="E35:Q35" si="11">E4+E13+E21+E27+E34+E33</f>
        <v>85772</v>
      </c>
      <c r="F35" s="49">
        <f t="shared" si="11"/>
        <v>8043</v>
      </c>
      <c r="G35" s="49">
        <f t="shared" si="11"/>
        <v>101982</v>
      </c>
      <c r="H35" s="49">
        <f t="shared" si="11"/>
        <v>17072</v>
      </c>
      <c r="I35" s="49">
        <f t="shared" si="11"/>
        <v>10670</v>
      </c>
      <c r="J35" s="49">
        <f t="shared" si="11"/>
        <v>3744</v>
      </c>
      <c r="K35" s="49">
        <f t="shared" si="11"/>
        <v>1229</v>
      </c>
      <c r="L35" s="49">
        <f t="shared" si="11"/>
        <v>161</v>
      </c>
      <c r="M35" s="49">
        <f t="shared" si="11"/>
        <v>2176</v>
      </c>
      <c r="N35" s="49">
        <f t="shared" si="11"/>
        <v>1674</v>
      </c>
      <c r="O35" s="49">
        <f t="shared" si="11"/>
        <v>1222</v>
      </c>
      <c r="P35" s="49">
        <f t="shared" si="11"/>
        <v>1993</v>
      </c>
      <c r="Q35" s="49">
        <f t="shared" si="11"/>
        <v>151</v>
      </c>
      <c r="R35" s="43">
        <f t="shared" si="2"/>
        <v>344577</v>
      </c>
      <c r="S35" s="10"/>
      <c r="T35" s="10"/>
      <c r="U35" s="105" t="s">
        <v>54</v>
      </c>
      <c r="V35" s="106"/>
      <c r="W35" s="7">
        <f>SUM(W34)</f>
        <v>204</v>
      </c>
      <c r="X35" s="8">
        <f>SUM(X34)</f>
        <v>143</v>
      </c>
      <c r="Y35" s="8">
        <f t="shared" ref="Y35:AA35" si="12">SUM(Y34)</f>
        <v>1869</v>
      </c>
      <c r="Z35" s="8">
        <f t="shared" si="12"/>
        <v>3</v>
      </c>
      <c r="AA35" s="8">
        <f t="shared" si="12"/>
        <v>1365</v>
      </c>
      <c r="AB35" s="8">
        <f>AB4+AB13+AB21+AB27+AB33+AB34</f>
        <v>633</v>
      </c>
      <c r="AC35" s="8">
        <f t="shared" ref="AC35:AE35" si="13">AC4+AC13+AC21+AC27+AC33+AC34</f>
        <v>21014</v>
      </c>
      <c r="AD35" s="8">
        <f t="shared" si="13"/>
        <v>5095</v>
      </c>
      <c r="AE35" s="47">
        <f t="shared" si="13"/>
        <v>30326</v>
      </c>
      <c r="AF35" s="43">
        <f>R35+AE35</f>
        <v>374903</v>
      </c>
    </row>
    <row r="36" spans="2:33" x14ac:dyDescent="0.15">
      <c r="R36" s="27"/>
      <c r="AE36" s="55"/>
      <c r="AF36" s="56"/>
      <c r="AG36" s="57"/>
    </row>
    <row r="38" spans="2:33" x14ac:dyDescent="0.15">
      <c r="Y38" s="57"/>
    </row>
    <row r="39" spans="2:33" x14ac:dyDescent="0.15">
      <c r="Y39" s="57"/>
    </row>
  </sheetData>
  <mergeCells count="19">
    <mergeCell ref="B35:C35"/>
    <mergeCell ref="U35:V35"/>
    <mergeCell ref="B22:B27"/>
    <mergeCell ref="U22:U27"/>
    <mergeCell ref="B28:B33"/>
    <mergeCell ref="U28:U33"/>
    <mergeCell ref="B34:C34"/>
    <mergeCell ref="U34:V34"/>
    <mergeCell ref="W2:AE2"/>
    <mergeCell ref="AF2:AF3"/>
    <mergeCell ref="B5:B13"/>
    <mergeCell ref="U5:U13"/>
    <mergeCell ref="B14:B21"/>
    <mergeCell ref="U14:U21"/>
    <mergeCell ref="B4:C4"/>
    <mergeCell ref="U4:V4"/>
    <mergeCell ref="B2:C3"/>
    <mergeCell ref="D2:R2"/>
    <mergeCell ref="U2:V3"/>
  </mergeCells>
  <phoneticPr fontId="1"/>
  <pageMargins left="0" right="0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6"/>
  <sheetViews>
    <sheetView view="pageBreakPreview" zoomScale="75" zoomScaleNormal="100" zoomScaleSheetLayoutView="75" workbookViewId="0"/>
  </sheetViews>
  <sheetFormatPr defaultRowHeight="13.5" x14ac:dyDescent="0.15"/>
  <cols>
    <col min="1" max="1" width="3" style="25" customWidth="1"/>
    <col min="2" max="2" width="6.75" style="25" bestFit="1" customWidth="1"/>
    <col min="3" max="3" width="14.5" style="25" bestFit="1" customWidth="1"/>
    <col min="4" max="6" width="7.75" style="25" customWidth="1"/>
    <col min="7" max="7" width="6.875" style="25" bestFit="1" customWidth="1"/>
    <col min="8" max="17" width="7.75" style="25" customWidth="1"/>
    <col min="18" max="18" width="7.25" style="25" bestFit="1" customWidth="1"/>
    <col min="19" max="20" width="2.75" style="25" customWidth="1"/>
    <col min="21" max="21" width="6.75" style="25" bestFit="1" customWidth="1"/>
    <col min="22" max="22" width="14.5" style="25" bestFit="1" customWidth="1"/>
    <col min="23" max="32" width="8.25" style="25" customWidth="1"/>
    <col min="33" max="16384" width="9" style="25"/>
  </cols>
  <sheetData>
    <row r="1" spans="2:32" ht="14.25" thickBot="1" x14ac:dyDescent="0.2">
      <c r="B1" s="25" t="s">
        <v>57</v>
      </c>
    </row>
    <row r="2" spans="2:32" ht="13.5" customHeight="1" x14ac:dyDescent="0.15">
      <c r="B2" s="119" t="s">
        <v>0</v>
      </c>
      <c r="C2" s="120"/>
      <c r="D2" s="123" t="s">
        <v>1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4"/>
      <c r="S2" s="28"/>
      <c r="T2" s="28"/>
      <c r="U2" s="125" t="s">
        <v>0</v>
      </c>
      <c r="V2" s="100"/>
      <c r="W2" s="112" t="s">
        <v>2</v>
      </c>
      <c r="X2" s="112"/>
      <c r="Y2" s="112"/>
      <c r="Z2" s="112"/>
      <c r="AA2" s="112"/>
      <c r="AB2" s="112"/>
      <c r="AC2" s="112"/>
      <c r="AD2" s="112"/>
      <c r="AE2" s="112"/>
      <c r="AF2" s="113" t="s">
        <v>3</v>
      </c>
    </row>
    <row r="3" spans="2:32" ht="51.75" thickBot="1" x14ac:dyDescent="0.2">
      <c r="B3" s="121"/>
      <c r="C3" s="122"/>
      <c r="D3" s="2" t="s">
        <v>4</v>
      </c>
      <c r="E3" s="3" t="s">
        <v>5</v>
      </c>
      <c r="F3" s="3" t="s">
        <v>6</v>
      </c>
      <c r="G3" s="3" t="s">
        <v>7</v>
      </c>
      <c r="H3" s="3" t="s">
        <v>65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68</v>
      </c>
      <c r="P3" s="3" t="s">
        <v>64</v>
      </c>
      <c r="Q3" s="3" t="s">
        <v>15</v>
      </c>
      <c r="R3" s="29" t="s">
        <v>16</v>
      </c>
      <c r="S3" s="30"/>
      <c r="T3" s="30"/>
      <c r="U3" s="101"/>
      <c r="V3" s="102"/>
      <c r="W3" s="2" t="s">
        <v>17</v>
      </c>
      <c r="X3" s="3" t="s">
        <v>69</v>
      </c>
      <c r="Y3" s="3" t="s">
        <v>19</v>
      </c>
      <c r="Z3" s="3" t="s">
        <v>20</v>
      </c>
      <c r="AA3" s="3" t="s">
        <v>66</v>
      </c>
      <c r="AB3" s="3" t="s">
        <v>21</v>
      </c>
      <c r="AC3" s="31" t="s">
        <v>22</v>
      </c>
      <c r="AD3" s="32" t="s">
        <v>23</v>
      </c>
      <c r="AE3" s="32" t="s">
        <v>16</v>
      </c>
      <c r="AF3" s="85"/>
    </row>
    <row r="4" spans="2:32" ht="14.25" thickBot="1" x14ac:dyDescent="0.2">
      <c r="B4" s="91" t="s">
        <v>24</v>
      </c>
      <c r="C4" s="92"/>
      <c r="D4" s="33">
        <v>358</v>
      </c>
      <c r="E4" s="34">
        <v>420</v>
      </c>
      <c r="F4" s="34">
        <v>8</v>
      </c>
      <c r="G4" s="34">
        <v>9191</v>
      </c>
      <c r="H4" s="34">
        <v>0</v>
      </c>
      <c r="I4" s="34">
        <v>625</v>
      </c>
      <c r="J4" s="34">
        <v>91</v>
      </c>
      <c r="K4" s="34">
        <v>22</v>
      </c>
      <c r="L4" s="34">
        <v>21</v>
      </c>
      <c r="M4" s="34">
        <v>179</v>
      </c>
      <c r="N4" s="34">
        <v>12</v>
      </c>
      <c r="O4" s="34">
        <v>6</v>
      </c>
      <c r="P4" s="34">
        <v>0</v>
      </c>
      <c r="Q4" s="34">
        <v>1</v>
      </c>
      <c r="R4" s="35">
        <f>SUM(D4:Q4)</f>
        <v>10934</v>
      </c>
      <c r="S4" s="36"/>
      <c r="T4" s="36"/>
      <c r="U4" s="88" t="s">
        <v>24</v>
      </c>
      <c r="V4" s="118"/>
      <c r="W4" s="7" t="s">
        <v>61</v>
      </c>
      <c r="X4" s="8" t="s">
        <v>61</v>
      </c>
      <c r="Y4" s="8" t="s">
        <v>61</v>
      </c>
      <c r="Z4" s="8" t="s">
        <v>61</v>
      </c>
      <c r="AA4" s="8" t="s">
        <v>61</v>
      </c>
      <c r="AB4" s="34">
        <v>14</v>
      </c>
      <c r="AC4" s="34">
        <v>996</v>
      </c>
      <c r="AD4" s="34">
        <v>141</v>
      </c>
      <c r="AE4" s="68">
        <f>SUM(AB4:AD4)</f>
        <v>1151</v>
      </c>
      <c r="AF4" s="35">
        <f>R4+AE4</f>
        <v>12085</v>
      </c>
    </row>
    <row r="5" spans="2:32" x14ac:dyDescent="0.15">
      <c r="B5" s="86" t="s">
        <v>25</v>
      </c>
      <c r="C5" s="11" t="s">
        <v>26</v>
      </c>
      <c r="D5" s="73">
        <v>61</v>
      </c>
      <c r="E5" s="71">
        <v>13</v>
      </c>
      <c r="F5" s="71">
        <v>1</v>
      </c>
      <c r="G5" s="71">
        <v>796</v>
      </c>
      <c r="H5" s="71">
        <v>0</v>
      </c>
      <c r="I5" s="71">
        <v>721</v>
      </c>
      <c r="J5" s="71">
        <v>182</v>
      </c>
      <c r="K5" s="71">
        <v>5</v>
      </c>
      <c r="L5" s="71">
        <v>36</v>
      </c>
      <c r="M5" s="71">
        <v>234</v>
      </c>
      <c r="N5" s="71">
        <v>19</v>
      </c>
      <c r="O5" s="71">
        <v>5</v>
      </c>
      <c r="P5" s="71">
        <v>0</v>
      </c>
      <c r="Q5" s="71">
        <v>1</v>
      </c>
      <c r="R5" s="64">
        <f>SUM(D5:Q5)</f>
        <v>2074</v>
      </c>
      <c r="S5" s="36"/>
      <c r="T5" s="36"/>
      <c r="U5" s="86" t="s">
        <v>25</v>
      </c>
      <c r="V5" s="11" t="s">
        <v>26</v>
      </c>
      <c r="W5" s="70" t="s">
        <v>61</v>
      </c>
      <c r="X5" s="48" t="s">
        <v>61</v>
      </c>
      <c r="Y5" s="48" t="s">
        <v>61</v>
      </c>
      <c r="Z5" s="48" t="s">
        <v>61</v>
      </c>
      <c r="AA5" s="48" t="s">
        <v>61</v>
      </c>
      <c r="AB5" s="71">
        <v>6</v>
      </c>
      <c r="AC5" s="71">
        <v>16</v>
      </c>
      <c r="AD5" s="71">
        <v>5</v>
      </c>
      <c r="AE5" s="67">
        <f>SUM(AB5:AD5)</f>
        <v>27</v>
      </c>
      <c r="AF5" s="66">
        <f>R5+AE5</f>
        <v>2101</v>
      </c>
    </row>
    <row r="6" spans="2:32" x14ac:dyDescent="0.15">
      <c r="B6" s="114"/>
      <c r="C6" s="15" t="s">
        <v>27</v>
      </c>
      <c r="D6" s="37">
        <v>748</v>
      </c>
      <c r="E6" s="38">
        <v>4</v>
      </c>
      <c r="F6" s="38">
        <v>2</v>
      </c>
      <c r="G6" s="38">
        <v>8264</v>
      </c>
      <c r="H6" s="38">
        <v>0</v>
      </c>
      <c r="I6" s="38">
        <v>645</v>
      </c>
      <c r="J6" s="38">
        <v>234</v>
      </c>
      <c r="K6" s="38">
        <v>14</v>
      </c>
      <c r="L6" s="38">
        <v>33</v>
      </c>
      <c r="M6" s="38">
        <v>395</v>
      </c>
      <c r="N6" s="38">
        <v>48</v>
      </c>
      <c r="O6" s="38">
        <v>45</v>
      </c>
      <c r="P6" s="38">
        <v>0</v>
      </c>
      <c r="Q6" s="61">
        <v>30</v>
      </c>
      <c r="R6" s="39">
        <f>SUM(D6:Q6)</f>
        <v>10462</v>
      </c>
      <c r="S6" s="36"/>
      <c r="T6" s="36"/>
      <c r="U6" s="114"/>
      <c r="V6" s="15" t="s">
        <v>27</v>
      </c>
      <c r="W6" s="16" t="s">
        <v>61</v>
      </c>
      <c r="X6" s="17" t="s">
        <v>61</v>
      </c>
      <c r="Y6" s="17" t="s">
        <v>61</v>
      </c>
      <c r="Z6" s="17" t="s">
        <v>61</v>
      </c>
      <c r="AA6" s="17" t="s">
        <v>61</v>
      </c>
      <c r="AB6" s="38">
        <v>54</v>
      </c>
      <c r="AC6" s="38">
        <v>377</v>
      </c>
      <c r="AD6" s="38">
        <v>223</v>
      </c>
      <c r="AE6" s="63">
        <f>SUM(AB6:AD6)</f>
        <v>654</v>
      </c>
      <c r="AF6" s="39">
        <f t="shared" ref="AF6:AF35" si="0">R6+AE6</f>
        <v>11116</v>
      </c>
    </row>
    <row r="7" spans="2:32" x14ac:dyDescent="0.15">
      <c r="B7" s="114"/>
      <c r="C7" s="15" t="s">
        <v>28</v>
      </c>
      <c r="D7" s="37">
        <v>412</v>
      </c>
      <c r="E7" s="38">
        <v>13</v>
      </c>
      <c r="F7" s="38">
        <v>2</v>
      </c>
      <c r="G7" s="38">
        <v>714</v>
      </c>
      <c r="H7" s="38">
        <v>1</v>
      </c>
      <c r="I7" s="38">
        <v>196</v>
      </c>
      <c r="J7" s="38">
        <v>27</v>
      </c>
      <c r="K7" s="38">
        <v>5</v>
      </c>
      <c r="L7" s="38">
        <v>1</v>
      </c>
      <c r="M7" s="38">
        <v>42</v>
      </c>
      <c r="N7" s="38">
        <v>65</v>
      </c>
      <c r="O7" s="38">
        <v>12</v>
      </c>
      <c r="P7" s="38">
        <v>0</v>
      </c>
      <c r="Q7" s="61">
        <v>4</v>
      </c>
      <c r="R7" s="39">
        <f t="shared" ref="R7:R35" si="1">SUM(D7:Q7)</f>
        <v>1494</v>
      </c>
      <c r="S7" s="36"/>
      <c r="T7" s="36"/>
      <c r="U7" s="114"/>
      <c r="V7" s="15" t="s">
        <v>28</v>
      </c>
      <c r="W7" s="16" t="s">
        <v>61</v>
      </c>
      <c r="X7" s="17" t="s">
        <v>61</v>
      </c>
      <c r="Y7" s="17" t="s">
        <v>61</v>
      </c>
      <c r="Z7" s="17" t="s">
        <v>61</v>
      </c>
      <c r="AA7" s="17" t="s">
        <v>61</v>
      </c>
      <c r="AB7" s="38">
        <v>20</v>
      </c>
      <c r="AC7" s="38">
        <v>26</v>
      </c>
      <c r="AD7" s="38">
        <v>9</v>
      </c>
      <c r="AE7" s="63">
        <f t="shared" ref="AE7:AE33" si="2">SUM(AB7:AD7)</f>
        <v>55</v>
      </c>
      <c r="AF7" s="39">
        <f t="shared" si="0"/>
        <v>1549</v>
      </c>
    </row>
    <row r="8" spans="2:32" x14ac:dyDescent="0.15">
      <c r="B8" s="114"/>
      <c r="C8" s="15" t="s">
        <v>29</v>
      </c>
      <c r="D8" s="37">
        <v>28</v>
      </c>
      <c r="E8" s="38">
        <v>0</v>
      </c>
      <c r="F8" s="38">
        <v>0</v>
      </c>
      <c r="G8" s="38">
        <v>623</v>
      </c>
      <c r="H8" s="38">
        <v>0</v>
      </c>
      <c r="I8" s="38">
        <v>88</v>
      </c>
      <c r="J8" s="38">
        <v>34</v>
      </c>
      <c r="K8" s="38">
        <v>3</v>
      </c>
      <c r="L8" s="38">
        <v>3</v>
      </c>
      <c r="M8" s="38">
        <v>70</v>
      </c>
      <c r="N8" s="38">
        <v>4</v>
      </c>
      <c r="O8" s="38">
        <v>5</v>
      </c>
      <c r="P8" s="38">
        <v>0</v>
      </c>
      <c r="Q8" s="61">
        <v>5</v>
      </c>
      <c r="R8" s="39">
        <f t="shared" si="1"/>
        <v>863</v>
      </c>
      <c r="S8" s="36"/>
      <c r="T8" s="36"/>
      <c r="U8" s="114"/>
      <c r="V8" s="15" t="s">
        <v>29</v>
      </c>
      <c r="W8" s="16" t="s">
        <v>61</v>
      </c>
      <c r="X8" s="17" t="s">
        <v>61</v>
      </c>
      <c r="Y8" s="17" t="s">
        <v>61</v>
      </c>
      <c r="Z8" s="17" t="s">
        <v>61</v>
      </c>
      <c r="AA8" s="17" t="s">
        <v>61</v>
      </c>
      <c r="AB8" s="38">
        <v>10</v>
      </c>
      <c r="AC8" s="38">
        <v>203</v>
      </c>
      <c r="AD8" s="38">
        <v>28</v>
      </c>
      <c r="AE8" s="63">
        <f t="shared" si="2"/>
        <v>241</v>
      </c>
      <c r="AF8" s="39">
        <f t="shared" si="0"/>
        <v>1104</v>
      </c>
    </row>
    <row r="9" spans="2:32" x14ac:dyDescent="0.15">
      <c r="B9" s="114"/>
      <c r="C9" s="15" t="s">
        <v>30</v>
      </c>
      <c r="D9" s="37">
        <v>3838</v>
      </c>
      <c r="E9" s="38">
        <v>2</v>
      </c>
      <c r="F9" s="38">
        <v>2</v>
      </c>
      <c r="G9" s="38">
        <v>947</v>
      </c>
      <c r="H9" s="38">
        <v>0</v>
      </c>
      <c r="I9" s="38">
        <v>64</v>
      </c>
      <c r="J9" s="38">
        <v>6</v>
      </c>
      <c r="K9" s="38">
        <v>3</v>
      </c>
      <c r="L9" s="38">
        <v>0</v>
      </c>
      <c r="M9" s="38">
        <v>22</v>
      </c>
      <c r="N9" s="38">
        <v>7</v>
      </c>
      <c r="O9" s="38">
        <v>0</v>
      </c>
      <c r="P9" s="38">
        <v>0</v>
      </c>
      <c r="Q9" s="61">
        <v>0</v>
      </c>
      <c r="R9" s="39">
        <f t="shared" si="1"/>
        <v>4891</v>
      </c>
      <c r="S9" s="36"/>
      <c r="T9" s="36"/>
      <c r="U9" s="114"/>
      <c r="V9" s="15" t="s">
        <v>30</v>
      </c>
      <c r="W9" s="16" t="s">
        <v>61</v>
      </c>
      <c r="X9" s="17" t="s">
        <v>61</v>
      </c>
      <c r="Y9" s="17" t="s">
        <v>61</v>
      </c>
      <c r="Z9" s="17" t="s">
        <v>61</v>
      </c>
      <c r="AA9" s="17" t="s">
        <v>61</v>
      </c>
      <c r="AB9" s="38">
        <v>0</v>
      </c>
      <c r="AC9" s="38">
        <v>31</v>
      </c>
      <c r="AD9" s="38">
        <v>3</v>
      </c>
      <c r="AE9" s="63">
        <f t="shared" si="2"/>
        <v>34</v>
      </c>
      <c r="AF9" s="39">
        <f t="shared" si="0"/>
        <v>4925</v>
      </c>
    </row>
    <row r="10" spans="2:32" x14ac:dyDescent="0.15">
      <c r="B10" s="114"/>
      <c r="C10" s="15" t="s">
        <v>31</v>
      </c>
      <c r="D10" s="37">
        <v>125</v>
      </c>
      <c r="E10" s="38">
        <v>1</v>
      </c>
      <c r="F10" s="38">
        <v>82</v>
      </c>
      <c r="G10" s="38">
        <v>286</v>
      </c>
      <c r="H10" s="38">
        <v>0</v>
      </c>
      <c r="I10" s="38">
        <v>399</v>
      </c>
      <c r="J10" s="38">
        <v>69</v>
      </c>
      <c r="K10" s="38">
        <v>6</v>
      </c>
      <c r="L10" s="38">
        <v>10</v>
      </c>
      <c r="M10" s="38">
        <v>445</v>
      </c>
      <c r="N10" s="38">
        <v>12</v>
      </c>
      <c r="O10" s="38">
        <v>2</v>
      </c>
      <c r="P10" s="38">
        <v>18</v>
      </c>
      <c r="Q10" s="61">
        <v>1</v>
      </c>
      <c r="R10" s="39">
        <f t="shared" si="1"/>
        <v>1456</v>
      </c>
      <c r="S10" s="36"/>
      <c r="T10" s="36"/>
      <c r="U10" s="114"/>
      <c r="V10" s="15" t="s">
        <v>31</v>
      </c>
      <c r="W10" s="16" t="s">
        <v>61</v>
      </c>
      <c r="X10" s="17" t="s">
        <v>61</v>
      </c>
      <c r="Y10" s="17" t="s">
        <v>61</v>
      </c>
      <c r="Z10" s="17" t="s">
        <v>61</v>
      </c>
      <c r="AA10" s="17" t="s">
        <v>61</v>
      </c>
      <c r="AB10" s="38">
        <v>2</v>
      </c>
      <c r="AC10" s="38">
        <v>68</v>
      </c>
      <c r="AD10" s="38">
        <v>6</v>
      </c>
      <c r="AE10" s="63">
        <f t="shared" si="2"/>
        <v>76</v>
      </c>
      <c r="AF10" s="39">
        <f t="shared" si="0"/>
        <v>1532</v>
      </c>
    </row>
    <row r="11" spans="2:32" x14ac:dyDescent="0.15">
      <c r="B11" s="114"/>
      <c r="C11" s="15" t="s">
        <v>32</v>
      </c>
      <c r="D11" s="37">
        <v>333</v>
      </c>
      <c r="E11" s="38">
        <v>0</v>
      </c>
      <c r="F11" s="38">
        <v>1557</v>
      </c>
      <c r="G11" s="38">
        <v>405</v>
      </c>
      <c r="H11" s="38">
        <v>0</v>
      </c>
      <c r="I11" s="38">
        <v>14</v>
      </c>
      <c r="J11" s="38">
        <v>1</v>
      </c>
      <c r="K11" s="38">
        <v>0</v>
      </c>
      <c r="L11" s="38">
        <v>0</v>
      </c>
      <c r="M11" s="38">
        <v>69</v>
      </c>
      <c r="N11" s="38">
        <v>2</v>
      </c>
      <c r="O11" s="38">
        <v>0</v>
      </c>
      <c r="P11" s="38">
        <v>1655</v>
      </c>
      <c r="Q11" s="61">
        <v>1</v>
      </c>
      <c r="R11" s="39">
        <f t="shared" si="1"/>
        <v>4037</v>
      </c>
      <c r="S11" s="36"/>
      <c r="T11" s="36"/>
      <c r="U11" s="114"/>
      <c r="V11" s="15" t="s">
        <v>32</v>
      </c>
      <c r="W11" s="16" t="s">
        <v>61</v>
      </c>
      <c r="X11" s="17" t="s">
        <v>61</v>
      </c>
      <c r="Y11" s="17" t="s">
        <v>61</v>
      </c>
      <c r="Z11" s="17" t="s">
        <v>61</v>
      </c>
      <c r="AA11" s="17" t="s">
        <v>61</v>
      </c>
      <c r="AB11" s="38">
        <v>0</v>
      </c>
      <c r="AC11" s="38">
        <v>154</v>
      </c>
      <c r="AD11" s="38">
        <v>65</v>
      </c>
      <c r="AE11" s="63">
        <f t="shared" si="2"/>
        <v>219</v>
      </c>
      <c r="AF11" s="39">
        <f t="shared" si="0"/>
        <v>4256</v>
      </c>
    </row>
    <row r="12" spans="2:32" x14ac:dyDescent="0.15">
      <c r="B12" s="114"/>
      <c r="C12" s="15" t="s">
        <v>33</v>
      </c>
      <c r="D12" s="37">
        <v>641</v>
      </c>
      <c r="E12" s="38">
        <v>76</v>
      </c>
      <c r="F12" s="38">
        <v>69</v>
      </c>
      <c r="G12" s="38">
        <v>549</v>
      </c>
      <c r="H12" s="38">
        <v>0</v>
      </c>
      <c r="I12" s="38">
        <v>494</v>
      </c>
      <c r="J12" s="38">
        <v>88</v>
      </c>
      <c r="K12" s="38">
        <v>1</v>
      </c>
      <c r="L12" s="38">
        <v>18</v>
      </c>
      <c r="M12" s="38">
        <v>143</v>
      </c>
      <c r="N12" s="38">
        <v>16</v>
      </c>
      <c r="O12" s="38">
        <v>3</v>
      </c>
      <c r="P12" s="38">
        <v>1</v>
      </c>
      <c r="Q12" s="61">
        <v>0</v>
      </c>
      <c r="R12" s="39">
        <f t="shared" si="1"/>
        <v>2099</v>
      </c>
      <c r="S12" s="36"/>
      <c r="T12" s="36"/>
      <c r="U12" s="114"/>
      <c r="V12" s="15" t="s">
        <v>33</v>
      </c>
      <c r="W12" s="16" t="s">
        <v>61</v>
      </c>
      <c r="X12" s="17" t="s">
        <v>61</v>
      </c>
      <c r="Y12" s="17" t="s">
        <v>61</v>
      </c>
      <c r="Z12" s="17" t="s">
        <v>61</v>
      </c>
      <c r="AA12" s="17" t="s">
        <v>61</v>
      </c>
      <c r="AB12" s="38">
        <v>0</v>
      </c>
      <c r="AC12" s="38">
        <v>135</v>
      </c>
      <c r="AD12" s="38">
        <v>42</v>
      </c>
      <c r="AE12" s="63">
        <f t="shared" si="2"/>
        <v>177</v>
      </c>
      <c r="AF12" s="39">
        <f t="shared" si="0"/>
        <v>2276</v>
      </c>
    </row>
    <row r="13" spans="2:32" ht="14.25" thickBot="1" x14ac:dyDescent="0.2">
      <c r="B13" s="115"/>
      <c r="C13" s="4" t="s">
        <v>16</v>
      </c>
      <c r="D13" s="40">
        <f>SUM(D5:D12)</f>
        <v>6186</v>
      </c>
      <c r="E13" s="41">
        <f>SUM(E5:E12)</f>
        <v>109</v>
      </c>
      <c r="F13" s="41">
        <f t="shared" ref="F13:Q13" si="3">SUM(F5:F12)</f>
        <v>1715</v>
      </c>
      <c r="G13" s="41">
        <f t="shared" si="3"/>
        <v>12584</v>
      </c>
      <c r="H13" s="41">
        <f t="shared" si="3"/>
        <v>1</v>
      </c>
      <c r="I13" s="41">
        <f t="shared" si="3"/>
        <v>2621</v>
      </c>
      <c r="J13" s="41">
        <f t="shared" si="3"/>
        <v>641</v>
      </c>
      <c r="K13" s="41">
        <f t="shared" si="3"/>
        <v>37</v>
      </c>
      <c r="L13" s="41">
        <f t="shared" si="3"/>
        <v>101</v>
      </c>
      <c r="M13" s="41">
        <f t="shared" si="3"/>
        <v>1420</v>
      </c>
      <c r="N13" s="41">
        <f t="shared" si="3"/>
        <v>173</v>
      </c>
      <c r="O13" s="41">
        <f t="shared" si="3"/>
        <v>72</v>
      </c>
      <c r="P13" s="41">
        <f t="shared" si="3"/>
        <v>1674</v>
      </c>
      <c r="Q13" s="41">
        <f t="shared" si="3"/>
        <v>42</v>
      </c>
      <c r="R13" s="42">
        <f t="shared" si="1"/>
        <v>27376</v>
      </c>
      <c r="S13" s="36"/>
      <c r="T13" s="36"/>
      <c r="U13" s="115"/>
      <c r="V13" s="4" t="s">
        <v>16</v>
      </c>
      <c r="W13" s="19" t="s">
        <v>61</v>
      </c>
      <c r="X13" s="20" t="s">
        <v>61</v>
      </c>
      <c r="Y13" s="20" t="s">
        <v>61</v>
      </c>
      <c r="Z13" s="20" t="s">
        <v>61</v>
      </c>
      <c r="AA13" s="20" t="s">
        <v>61</v>
      </c>
      <c r="AB13" s="41">
        <v>92</v>
      </c>
      <c r="AC13" s="41">
        <v>1010</v>
      </c>
      <c r="AD13" s="41">
        <v>381</v>
      </c>
      <c r="AE13" s="62">
        <f t="shared" si="2"/>
        <v>1483</v>
      </c>
      <c r="AF13" s="42">
        <f t="shared" si="0"/>
        <v>28859</v>
      </c>
    </row>
    <row r="14" spans="2:32" x14ac:dyDescent="0.15">
      <c r="B14" s="86" t="s">
        <v>34</v>
      </c>
      <c r="C14" s="11" t="s">
        <v>35</v>
      </c>
      <c r="D14" s="73">
        <v>144</v>
      </c>
      <c r="E14" s="71">
        <v>2242</v>
      </c>
      <c r="F14" s="71">
        <v>15</v>
      </c>
      <c r="G14" s="71">
        <v>521</v>
      </c>
      <c r="H14" s="71">
        <v>4</v>
      </c>
      <c r="I14" s="71">
        <v>15</v>
      </c>
      <c r="J14" s="71">
        <v>4</v>
      </c>
      <c r="K14" s="71">
        <v>22</v>
      </c>
      <c r="L14" s="71">
        <v>0</v>
      </c>
      <c r="M14" s="71">
        <v>1</v>
      </c>
      <c r="N14" s="71">
        <v>3</v>
      </c>
      <c r="O14" s="71">
        <v>19</v>
      </c>
      <c r="P14" s="71">
        <v>0</v>
      </c>
      <c r="Q14" s="67">
        <v>3</v>
      </c>
      <c r="R14" s="66">
        <f t="shared" si="1"/>
        <v>2993</v>
      </c>
      <c r="S14" s="36"/>
      <c r="T14" s="36"/>
      <c r="U14" s="86" t="s">
        <v>34</v>
      </c>
      <c r="V14" s="11" t="s">
        <v>35</v>
      </c>
      <c r="W14" s="70" t="s">
        <v>61</v>
      </c>
      <c r="X14" s="48" t="s">
        <v>61</v>
      </c>
      <c r="Y14" s="48" t="s">
        <v>61</v>
      </c>
      <c r="Z14" s="48" t="s">
        <v>61</v>
      </c>
      <c r="AA14" s="48" t="s">
        <v>61</v>
      </c>
      <c r="AB14" s="71">
        <v>26</v>
      </c>
      <c r="AC14" s="71">
        <v>411</v>
      </c>
      <c r="AD14" s="71">
        <v>65</v>
      </c>
      <c r="AE14" s="67">
        <f>SUM(AB14:AD14)</f>
        <v>502</v>
      </c>
      <c r="AF14" s="66">
        <f t="shared" si="0"/>
        <v>3495</v>
      </c>
    </row>
    <row r="15" spans="2:32" x14ac:dyDescent="0.15">
      <c r="B15" s="116"/>
      <c r="C15" s="15" t="s">
        <v>36</v>
      </c>
      <c r="D15" s="37">
        <v>1954</v>
      </c>
      <c r="E15" s="38">
        <v>1851</v>
      </c>
      <c r="F15" s="38">
        <v>2605</v>
      </c>
      <c r="G15" s="38">
        <v>1961</v>
      </c>
      <c r="H15" s="38">
        <v>26</v>
      </c>
      <c r="I15" s="38">
        <v>27</v>
      </c>
      <c r="J15" s="38">
        <v>9</v>
      </c>
      <c r="K15" s="38">
        <v>9</v>
      </c>
      <c r="L15" s="38">
        <v>0</v>
      </c>
      <c r="M15" s="38">
        <v>2</v>
      </c>
      <c r="N15" s="38">
        <v>7</v>
      </c>
      <c r="O15" s="38">
        <v>3</v>
      </c>
      <c r="P15" s="38">
        <v>0</v>
      </c>
      <c r="Q15" s="61">
        <v>1</v>
      </c>
      <c r="R15" s="39">
        <f t="shared" si="1"/>
        <v>8455</v>
      </c>
      <c r="S15" s="36"/>
      <c r="T15" s="36"/>
      <c r="U15" s="116"/>
      <c r="V15" s="15" t="s">
        <v>36</v>
      </c>
      <c r="W15" s="16" t="s">
        <v>61</v>
      </c>
      <c r="X15" s="17" t="s">
        <v>61</v>
      </c>
      <c r="Y15" s="17" t="s">
        <v>61</v>
      </c>
      <c r="Z15" s="17" t="s">
        <v>61</v>
      </c>
      <c r="AA15" s="17" t="s">
        <v>61</v>
      </c>
      <c r="AB15" s="38">
        <v>6</v>
      </c>
      <c r="AC15" s="38">
        <v>1018</v>
      </c>
      <c r="AD15" s="38">
        <v>150</v>
      </c>
      <c r="AE15" s="63">
        <f>SUM(AB15:AD15)</f>
        <v>1174</v>
      </c>
      <c r="AF15" s="39">
        <f t="shared" si="0"/>
        <v>9629</v>
      </c>
    </row>
    <row r="16" spans="2:32" x14ac:dyDescent="0.15">
      <c r="B16" s="116"/>
      <c r="C16" s="15" t="s">
        <v>37</v>
      </c>
      <c r="D16" s="37">
        <v>1432</v>
      </c>
      <c r="E16" s="38">
        <v>72</v>
      </c>
      <c r="F16" s="38">
        <v>7</v>
      </c>
      <c r="G16" s="38">
        <v>1088</v>
      </c>
      <c r="H16" s="38">
        <v>1</v>
      </c>
      <c r="I16" s="38">
        <v>9</v>
      </c>
      <c r="J16" s="38">
        <v>2</v>
      </c>
      <c r="K16" s="38">
        <v>4</v>
      </c>
      <c r="L16" s="38">
        <v>0</v>
      </c>
      <c r="M16" s="38">
        <v>0</v>
      </c>
      <c r="N16" s="38">
        <v>3</v>
      </c>
      <c r="O16" s="38">
        <v>5</v>
      </c>
      <c r="P16" s="38">
        <v>0</v>
      </c>
      <c r="Q16" s="61">
        <v>1</v>
      </c>
      <c r="R16" s="39">
        <f t="shared" si="1"/>
        <v>2624</v>
      </c>
      <c r="S16" s="36"/>
      <c r="T16" s="36"/>
      <c r="U16" s="116"/>
      <c r="V16" s="15" t="s">
        <v>37</v>
      </c>
      <c r="W16" s="16" t="s">
        <v>61</v>
      </c>
      <c r="X16" s="17" t="s">
        <v>61</v>
      </c>
      <c r="Y16" s="17" t="s">
        <v>61</v>
      </c>
      <c r="Z16" s="17" t="s">
        <v>61</v>
      </c>
      <c r="AA16" s="17" t="s">
        <v>61</v>
      </c>
      <c r="AB16" s="38">
        <v>16</v>
      </c>
      <c r="AC16" s="38">
        <v>2167</v>
      </c>
      <c r="AD16" s="38">
        <v>34</v>
      </c>
      <c r="AE16" s="63">
        <f t="shared" si="2"/>
        <v>2217</v>
      </c>
      <c r="AF16" s="39">
        <f t="shared" si="0"/>
        <v>4841</v>
      </c>
    </row>
    <row r="17" spans="2:32" x14ac:dyDescent="0.15">
      <c r="B17" s="116"/>
      <c r="C17" s="15" t="s">
        <v>38</v>
      </c>
      <c r="D17" s="37">
        <v>125</v>
      </c>
      <c r="E17" s="38">
        <v>7</v>
      </c>
      <c r="F17" s="38">
        <v>2</v>
      </c>
      <c r="G17" s="38">
        <v>500</v>
      </c>
      <c r="H17" s="38">
        <v>0</v>
      </c>
      <c r="I17" s="38">
        <v>12</v>
      </c>
      <c r="J17" s="38">
        <v>3</v>
      </c>
      <c r="K17" s="38">
        <v>7</v>
      </c>
      <c r="L17" s="38">
        <v>0</v>
      </c>
      <c r="M17" s="38">
        <v>8</v>
      </c>
      <c r="N17" s="38">
        <v>6</v>
      </c>
      <c r="O17" s="38">
        <v>2</v>
      </c>
      <c r="P17" s="38">
        <v>0</v>
      </c>
      <c r="Q17" s="61">
        <v>1</v>
      </c>
      <c r="R17" s="39">
        <f t="shared" si="1"/>
        <v>673</v>
      </c>
      <c r="S17" s="36"/>
      <c r="T17" s="36"/>
      <c r="U17" s="116"/>
      <c r="V17" s="15" t="s">
        <v>38</v>
      </c>
      <c r="W17" s="16" t="s">
        <v>61</v>
      </c>
      <c r="X17" s="17" t="s">
        <v>61</v>
      </c>
      <c r="Y17" s="17" t="s">
        <v>61</v>
      </c>
      <c r="Z17" s="17" t="s">
        <v>61</v>
      </c>
      <c r="AA17" s="17" t="s">
        <v>61</v>
      </c>
      <c r="AB17" s="38">
        <v>9</v>
      </c>
      <c r="AC17" s="38">
        <v>674</v>
      </c>
      <c r="AD17" s="38">
        <v>18</v>
      </c>
      <c r="AE17" s="63">
        <f t="shared" si="2"/>
        <v>701</v>
      </c>
      <c r="AF17" s="39">
        <f t="shared" si="0"/>
        <v>1374</v>
      </c>
    </row>
    <row r="18" spans="2:32" x14ac:dyDescent="0.15">
      <c r="B18" s="116"/>
      <c r="C18" s="15" t="s">
        <v>39</v>
      </c>
      <c r="D18" s="37">
        <v>106</v>
      </c>
      <c r="E18" s="38">
        <v>172</v>
      </c>
      <c r="F18" s="38">
        <v>1</v>
      </c>
      <c r="G18" s="38">
        <v>470</v>
      </c>
      <c r="H18" s="38">
        <v>1</v>
      </c>
      <c r="I18" s="38">
        <v>15</v>
      </c>
      <c r="J18" s="38">
        <v>4</v>
      </c>
      <c r="K18" s="38">
        <v>12</v>
      </c>
      <c r="L18" s="38">
        <v>0</v>
      </c>
      <c r="M18" s="38">
        <v>0</v>
      </c>
      <c r="N18" s="38">
        <v>1</v>
      </c>
      <c r="O18" s="38">
        <v>3</v>
      </c>
      <c r="P18" s="38">
        <v>0</v>
      </c>
      <c r="Q18" s="61">
        <v>0</v>
      </c>
      <c r="R18" s="39">
        <f t="shared" si="1"/>
        <v>785</v>
      </c>
      <c r="S18" s="36"/>
      <c r="T18" s="36"/>
      <c r="U18" s="116"/>
      <c r="V18" s="15" t="s">
        <v>39</v>
      </c>
      <c r="W18" s="16" t="s">
        <v>61</v>
      </c>
      <c r="X18" s="17" t="s">
        <v>61</v>
      </c>
      <c r="Y18" s="17" t="s">
        <v>61</v>
      </c>
      <c r="Z18" s="17" t="s">
        <v>61</v>
      </c>
      <c r="AA18" s="17" t="s">
        <v>61</v>
      </c>
      <c r="AB18" s="38">
        <v>13</v>
      </c>
      <c r="AC18" s="38">
        <v>98</v>
      </c>
      <c r="AD18" s="38">
        <v>15</v>
      </c>
      <c r="AE18" s="63">
        <f t="shared" si="2"/>
        <v>126</v>
      </c>
      <c r="AF18" s="39">
        <f t="shared" si="0"/>
        <v>911</v>
      </c>
    </row>
    <row r="19" spans="2:32" x14ac:dyDescent="0.15">
      <c r="B19" s="116"/>
      <c r="C19" s="15" t="s">
        <v>40</v>
      </c>
      <c r="D19" s="37">
        <v>1332</v>
      </c>
      <c r="E19" s="38">
        <v>3166</v>
      </c>
      <c r="F19" s="38">
        <v>5</v>
      </c>
      <c r="G19" s="38">
        <v>1351</v>
      </c>
      <c r="H19" s="38">
        <v>29</v>
      </c>
      <c r="I19" s="38">
        <v>13</v>
      </c>
      <c r="J19" s="38">
        <v>2</v>
      </c>
      <c r="K19" s="38">
        <v>1</v>
      </c>
      <c r="L19" s="38">
        <v>0</v>
      </c>
      <c r="M19" s="38">
        <v>3</v>
      </c>
      <c r="N19" s="38">
        <v>8</v>
      </c>
      <c r="O19" s="38">
        <v>2</v>
      </c>
      <c r="P19" s="38">
        <v>0</v>
      </c>
      <c r="Q19" s="61">
        <v>2</v>
      </c>
      <c r="R19" s="39">
        <f t="shared" si="1"/>
        <v>5914</v>
      </c>
      <c r="S19" s="36"/>
      <c r="T19" s="36"/>
      <c r="U19" s="116"/>
      <c r="V19" s="15" t="s">
        <v>40</v>
      </c>
      <c r="W19" s="16" t="s">
        <v>61</v>
      </c>
      <c r="X19" s="17" t="s">
        <v>61</v>
      </c>
      <c r="Y19" s="17" t="s">
        <v>61</v>
      </c>
      <c r="Z19" s="17" t="s">
        <v>61</v>
      </c>
      <c r="AA19" s="17" t="s">
        <v>61</v>
      </c>
      <c r="AB19" s="38">
        <v>1</v>
      </c>
      <c r="AC19" s="38">
        <v>4474</v>
      </c>
      <c r="AD19" s="38">
        <v>694</v>
      </c>
      <c r="AE19" s="63">
        <f t="shared" si="2"/>
        <v>5169</v>
      </c>
      <c r="AF19" s="39">
        <f t="shared" si="0"/>
        <v>11083</v>
      </c>
    </row>
    <row r="20" spans="2:32" x14ac:dyDescent="0.15">
      <c r="B20" s="116"/>
      <c r="C20" s="15" t="s">
        <v>41</v>
      </c>
      <c r="D20" s="37">
        <v>291</v>
      </c>
      <c r="E20" s="38">
        <v>35</v>
      </c>
      <c r="F20" s="38">
        <v>5</v>
      </c>
      <c r="G20" s="38">
        <v>599</v>
      </c>
      <c r="H20" s="38">
        <v>0</v>
      </c>
      <c r="I20" s="38">
        <v>9</v>
      </c>
      <c r="J20" s="38">
        <v>1</v>
      </c>
      <c r="K20" s="38">
        <v>5</v>
      </c>
      <c r="L20" s="38">
        <v>0</v>
      </c>
      <c r="M20" s="38">
        <v>9</v>
      </c>
      <c r="N20" s="38">
        <v>2</v>
      </c>
      <c r="O20" s="38">
        <v>2</v>
      </c>
      <c r="P20" s="38">
        <v>0</v>
      </c>
      <c r="Q20" s="61">
        <v>0</v>
      </c>
      <c r="R20" s="39">
        <f t="shared" si="1"/>
        <v>958</v>
      </c>
      <c r="S20" s="36"/>
      <c r="T20" s="36"/>
      <c r="U20" s="116"/>
      <c r="V20" s="15" t="s">
        <v>41</v>
      </c>
      <c r="W20" s="16" t="s">
        <v>61</v>
      </c>
      <c r="X20" s="17" t="s">
        <v>61</v>
      </c>
      <c r="Y20" s="17" t="s">
        <v>61</v>
      </c>
      <c r="Z20" s="17" t="s">
        <v>61</v>
      </c>
      <c r="AA20" s="17" t="s">
        <v>61</v>
      </c>
      <c r="AB20" s="38">
        <v>1</v>
      </c>
      <c r="AC20" s="38">
        <v>71</v>
      </c>
      <c r="AD20" s="38">
        <v>17</v>
      </c>
      <c r="AE20" s="63">
        <f t="shared" si="2"/>
        <v>89</v>
      </c>
      <c r="AF20" s="39">
        <f t="shared" si="0"/>
        <v>1047</v>
      </c>
    </row>
    <row r="21" spans="2:32" ht="14.25" thickBot="1" x14ac:dyDescent="0.2">
      <c r="B21" s="117"/>
      <c r="C21" s="4" t="s">
        <v>16</v>
      </c>
      <c r="D21" s="40">
        <f>SUM(D14:D20)</f>
        <v>5384</v>
      </c>
      <c r="E21" s="41">
        <f>SUM(E14:E20)</f>
        <v>7545</v>
      </c>
      <c r="F21" s="41">
        <f t="shared" ref="F21:Q21" si="4">SUM(F14:F20)</f>
        <v>2640</v>
      </c>
      <c r="G21" s="41">
        <f t="shared" si="4"/>
        <v>6490</v>
      </c>
      <c r="H21" s="41">
        <f t="shared" si="4"/>
        <v>61</v>
      </c>
      <c r="I21" s="41">
        <f t="shared" si="4"/>
        <v>100</v>
      </c>
      <c r="J21" s="41">
        <f t="shared" si="4"/>
        <v>25</v>
      </c>
      <c r="K21" s="41">
        <f t="shared" si="4"/>
        <v>60</v>
      </c>
      <c r="L21" s="41">
        <f t="shared" si="4"/>
        <v>0</v>
      </c>
      <c r="M21" s="41">
        <f t="shared" si="4"/>
        <v>23</v>
      </c>
      <c r="N21" s="41">
        <f t="shared" si="4"/>
        <v>30</v>
      </c>
      <c r="O21" s="41">
        <f t="shared" si="4"/>
        <v>36</v>
      </c>
      <c r="P21" s="41">
        <f t="shared" si="4"/>
        <v>0</v>
      </c>
      <c r="Q21" s="41">
        <f t="shared" si="4"/>
        <v>8</v>
      </c>
      <c r="R21" s="42">
        <f t="shared" si="1"/>
        <v>22402</v>
      </c>
      <c r="S21" s="36"/>
      <c r="T21" s="36"/>
      <c r="U21" s="117"/>
      <c r="V21" s="4" t="s">
        <v>16</v>
      </c>
      <c r="W21" s="19" t="s">
        <v>61</v>
      </c>
      <c r="X21" s="20" t="s">
        <v>61</v>
      </c>
      <c r="Y21" s="20" t="s">
        <v>61</v>
      </c>
      <c r="Z21" s="20" t="s">
        <v>61</v>
      </c>
      <c r="AA21" s="20" t="s">
        <v>61</v>
      </c>
      <c r="AB21" s="41">
        <v>72</v>
      </c>
      <c r="AC21" s="41">
        <f>SUM(AC14:AC20)</f>
        <v>8913</v>
      </c>
      <c r="AD21" s="41">
        <v>993</v>
      </c>
      <c r="AE21" s="62">
        <f>SUM(AB21:AD21)</f>
        <v>9978</v>
      </c>
      <c r="AF21" s="42">
        <f>R21+AE21</f>
        <v>32380</v>
      </c>
    </row>
    <row r="22" spans="2:32" x14ac:dyDescent="0.15">
      <c r="B22" s="86" t="s">
        <v>42</v>
      </c>
      <c r="C22" s="11" t="s">
        <v>43</v>
      </c>
      <c r="D22" s="73">
        <v>736</v>
      </c>
      <c r="E22" s="71">
        <v>90</v>
      </c>
      <c r="F22" s="71">
        <v>26</v>
      </c>
      <c r="G22" s="71">
        <v>463</v>
      </c>
      <c r="H22" s="71">
        <v>5</v>
      </c>
      <c r="I22" s="71">
        <v>41</v>
      </c>
      <c r="J22" s="71">
        <v>26</v>
      </c>
      <c r="K22" s="71">
        <v>26</v>
      </c>
      <c r="L22" s="71">
        <v>1</v>
      </c>
      <c r="M22" s="71">
        <v>2</v>
      </c>
      <c r="N22" s="71">
        <v>21</v>
      </c>
      <c r="O22" s="71">
        <v>17</v>
      </c>
      <c r="P22" s="71">
        <v>0</v>
      </c>
      <c r="Q22" s="67">
        <v>0</v>
      </c>
      <c r="R22" s="66">
        <f t="shared" si="1"/>
        <v>1454</v>
      </c>
      <c r="S22" s="36"/>
      <c r="T22" s="36"/>
      <c r="U22" s="86" t="s">
        <v>42</v>
      </c>
      <c r="V22" s="11" t="s">
        <v>43</v>
      </c>
      <c r="W22" s="70" t="s">
        <v>61</v>
      </c>
      <c r="X22" s="48" t="s">
        <v>61</v>
      </c>
      <c r="Y22" s="48" t="s">
        <v>61</v>
      </c>
      <c r="Z22" s="48" t="s">
        <v>61</v>
      </c>
      <c r="AA22" s="48" t="s">
        <v>61</v>
      </c>
      <c r="AB22" s="71">
        <v>18</v>
      </c>
      <c r="AC22" s="71">
        <v>170</v>
      </c>
      <c r="AD22" s="71">
        <v>34</v>
      </c>
      <c r="AE22" s="67">
        <f t="shared" si="2"/>
        <v>222</v>
      </c>
      <c r="AF22" s="66">
        <f t="shared" si="0"/>
        <v>1676</v>
      </c>
    </row>
    <row r="23" spans="2:32" x14ac:dyDescent="0.15">
      <c r="B23" s="114"/>
      <c r="C23" s="15" t="s">
        <v>44</v>
      </c>
      <c r="D23" s="37">
        <v>933</v>
      </c>
      <c r="E23" s="38">
        <v>1169</v>
      </c>
      <c r="F23" s="38">
        <v>498</v>
      </c>
      <c r="G23" s="38">
        <v>1582</v>
      </c>
      <c r="H23" s="38">
        <v>775</v>
      </c>
      <c r="I23" s="38">
        <v>192</v>
      </c>
      <c r="J23" s="38">
        <v>15</v>
      </c>
      <c r="K23" s="38">
        <v>6</v>
      </c>
      <c r="L23" s="38">
        <v>2</v>
      </c>
      <c r="M23" s="38">
        <v>7</v>
      </c>
      <c r="N23" s="38">
        <v>68</v>
      </c>
      <c r="O23" s="38">
        <v>5</v>
      </c>
      <c r="P23" s="38">
        <v>0</v>
      </c>
      <c r="Q23" s="61">
        <v>1</v>
      </c>
      <c r="R23" s="39">
        <f t="shared" si="1"/>
        <v>5253</v>
      </c>
      <c r="S23" s="36"/>
      <c r="T23" s="36"/>
      <c r="U23" s="114"/>
      <c r="V23" s="15" t="s">
        <v>44</v>
      </c>
      <c r="W23" s="16" t="s">
        <v>61</v>
      </c>
      <c r="X23" s="17" t="s">
        <v>61</v>
      </c>
      <c r="Y23" s="17" t="s">
        <v>61</v>
      </c>
      <c r="Z23" s="17" t="s">
        <v>61</v>
      </c>
      <c r="AA23" s="17" t="s">
        <v>61</v>
      </c>
      <c r="AB23" s="38">
        <v>9</v>
      </c>
      <c r="AC23" s="38">
        <v>663</v>
      </c>
      <c r="AD23" s="38">
        <v>134</v>
      </c>
      <c r="AE23" s="63">
        <f t="shared" si="2"/>
        <v>806</v>
      </c>
      <c r="AF23" s="39">
        <f t="shared" si="0"/>
        <v>6059</v>
      </c>
    </row>
    <row r="24" spans="2:32" x14ac:dyDescent="0.15">
      <c r="B24" s="114"/>
      <c r="C24" s="15" t="s">
        <v>45</v>
      </c>
      <c r="D24" s="37">
        <v>3529</v>
      </c>
      <c r="E24" s="38">
        <v>120</v>
      </c>
      <c r="F24" s="38">
        <v>4</v>
      </c>
      <c r="G24" s="38">
        <v>617</v>
      </c>
      <c r="H24" s="38">
        <v>8</v>
      </c>
      <c r="I24" s="38">
        <v>166</v>
      </c>
      <c r="J24" s="38">
        <v>93</v>
      </c>
      <c r="K24" s="38">
        <v>25</v>
      </c>
      <c r="L24" s="38">
        <v>0</v>
      </c>
      <c r="M24" s="38">
        <v>11</v>
      </c>
      <c r="N24" s="38">
        <v>39</v>
      </c>
      <c r="O24" s="38">
        <v>77</v>
      </c>
      <c r="P24" s="38">
        <v>0</v>
      </c>
      <c r="Q24" s="61">
        <v>3</v>
      </c>
      <c r="R24" s="39">
        <f t="shared" si="1"/>
        <v>4692</v>
      </c>
      <c r="S24" s="36"/>
      <c r="T24" s="36"/>
      <c r="U24" s="114"/>
      <c r="V24" s="15" t="s">
        <v>45</v>
      </c>
      <c r="W24" s="16" t="s">
        <v>61</v>
      </c>
      <c r="X24" s="17" t="s">
        <v>61</v>
      </c>
      <c r="Y24" s="17" t="s">
        <v>61</v>
      </c>
      <c r="Z24" s="17" t="s">
        <v>61</v>
      </c>
      <c r="AA24" s="17" t="s">
        <v>61</v>
      </c>
      <c r="AB24" s="38">
        <v>40</v>
      </c>
      <c r="AC24" s="38">
        <v>68</v>
      </c>
      <c r="AD24" s="38">
        <v>25</v>
      </c>
      <c r="AE24" s="63">
        <f t="shared" si="2"/>
        <v>133</v>
      </c>
      <c r="AF24" s="39">
        <f t="shared" si="0"/>
        <v>4825</v>
      </c>
    </row>
    <row r="25" spans="2:32" x14ac:dyDescent="0.15">
      <c r="B25" s="114"/>
      <c r="C25" s="15" t="s">
        <v>46</v>
      </c>
      <c r="D25" s="37">
        <v>4347</v>
      </c>
      <c r="E25" s="38">
        <v>2953</v>
      </c>
      <c r="F25" s="38">
        <v>101</v>
      </c>
      <c r="G25" s="38">
        <v>1467</v>
      </c>
      <c r="H25" s="38">
        <v>178</v>
      </c>
      <c r="I25" s="38">
        <v>45</v>
      </c>
      <c r="J25" s="38">
        <v>34</v>
      </c>
      <c r="K25" s="38">
        <v>4</v>
      </c>
      <c r="L25" s="38">
        <v>0</v>
      </c>
      <c r="M25" s="38">
        <v>0</v>
      </c>
      <c r="N25" s="38">
        <v>5</v>
      </c>
      <c r="O25" s="38">
        <v>4</v>
      </c>
      <c r="P25" s="38">
        <v>0</v>
      </c>
      <c r="Q25" s="61">
        <v>0</v>
      </c>
      <c r="R25" s="39">
        <f t="shared" si="1"/>
        <v>9138</v>
      </c>
      <c r="S25" s="36"/>
      <c r="T25" s="36"/>
      <c r="U25" s="114"/>
      <c r="V25" s="15" t="s">
        <v>46</v>
      </c>
      <c r="W25" s="16" t="s">
        <v>61</v>
      </c>
      <c r="X25" s="17" t="s">
        <v>61</v>
      </c>
      <c r="Y25" s="17" t="s">
        <v>61</v>
      </c>
      <c r="Z25" s="17" t="s">
        <v>61</v>
      </c>
      <c r="AA25" s="17" t="s">
        <v>61</v>
      </c>
      <c r="AB25" s="38">
        <v>3</v>
      </c>
      <c r="AC25" s="38">
        <v>396</v>
      </c>
      <c r="AD25" s="38">
        <v>89</v>
      </c>
      <c r="AE25" s="63">
        <f t="shared" si="2"/>
        <v>488</v>
      </c>
      <c r="AF25" s="39">
        <f t="shared" si="0"/>
        <v>9626</v>
      </c>
    </row>
    <row r="26" spans="2:32" x14ac:dyDescent="0.15">
      <c r="B26" s="114"/>
      <c r="C26" s="15" t="s">
        <v>47</v>
      </c>
      <c r="D26" s="37">
        <v>27172</v>
      </c>
      <c r="E26" s="38">
        <v>6543</v>
      </c>
      <c r="F26" s="38">
        <v>2964</v>
      </c>
      <c r="G26" s="38">
        <v>5922</v>
      </c>
      <c r="H26" s="38">
        <v>1755</v>
      </c>
      <c r="I26" s="38">
        <v>1326</v>
      </c>
      <c r="J26" s="38">
        <v>1057</v>
      </c>
      <c r="K26" s="38">
        <v>290</v>
      </c>
      <c r="L26" s="38">
        <v>6</v>
      </c>
      <c r="M26" s="38">
        <v>133</v>
      </c>
      <c r="N26" s="38">
        <v>87</v>
      </c>
      <c r="O26" s="38">
        <v>287</v>
      </c>
      <c r="P26" s="38">
        <v>0</v>
      </c>
      <c r="Q26" s="61">
        <v>21</v>
      </c>
      <c r="R26" s="39">
        <f t="shared" si="1"/>
        <v>47563</v>
      </c>
      <c r="S26" s="36"/>
      <c r="T26" s="36"/>
      <c r="U26" s="114"/>
      <c r="V26" s="15" t="s">
        <v>47</v>
      </c>
      <c r="W26" s="16" t="s">
        <v>61</v>
      </c>
      <c r="X26" s="17" t="s">
        <v>61</v>
      </c>
      <c r="Y26" s="17" t="s">
        <v>61</v>
      </c>
      <c r="Z26" s="17" t="s">
        <v>61</v>
      </c>
      <c r="AA26" s="17" t="s">
        <v>61</v>
      </c>
      <c r="AB26" s="38">
        <v>33</v>
      </c>
      <c r="AC26" s="38">
        <v>299</v>
      </c>
      <c r="AD26" s="38">
        <v>130</v>
      </c>
      <c r="AE26" s="63">
        <f t="shared" si="2"/>
        <v>462</v>
      </c>
      <c r="AF26" s="39">
        <f t="shared" si="0"/>
        <v>48025</v>
      </c>
    </row>
    <row r="27" spans="2:32" ht="14.25" thickBot="1" x14ac:dyDescent="0.2">
      <c r="B27" s="115"/>
      <c r="C27" s="4" t="s">
        <v>16</v>
      </c>
      <c r="D27" s="40">
        <f>SUM(D22:D26)</f>
        <v>36717</v>
      </c>
      <c r="E27" s="41">
        <f>SUM(E22:E26)</f>
        <v>10875</v>
      </c>
      <c r="F27" s="41">
        <f t="shared" ref="F27:Q27" si="5">SUM(F22:F26)</f>
        <v>3593</v>
      </c>
      <c r="G27" s="41">
        <f t="shared" si="5"/>
        <v>10051</v>
      </c>
      <c r="H27" s="41">
        <f t="shared" si="5"/>
        <v>2721</v>
      </c>
      <c r="I27" s="41">
        <f t="shared" si="5"/>
        <v>1770</v>
      </c>
      <c r="J27" s="41">
        <f t="shared" si="5"/>
        <v>1225</v>
      </c>
      <c r="K27" s="41">
        <f t="shared" si="5"/>
        <v>351</v>
      </c>
      <c r="L27" s="41">
        <f t="shared" si="5"/>
        <v>9</v>
      </c>
      <c r="M27" s="41">
        <f t="shared" si="5"/>
        <v>153</v>
      </c>
      <c r="N27" s="41">
        <f t="shared" si="5"/>
        <v>220</v>
      </c>
      <c r="O27" s="41">
        <f t="shared" si="5"/>
        <v>390</v>
      </c>
      <c r="P27" s="41">
        <f t="shared" si="5"/>
        <v>0</v>
      </c>
      <c r="Q27" s="41">
        <f t="shared" si="5"/>
        <v>25</v>
      </c>
      <c r="R27" s="42">
        <f t="shared" si="1"/>
        <v>68100</v>
      </c>
      <c r="S27" s="36"/>
      <c r="T27" s="36"/>
      <c r="U27" s="115"/>
      <c r="V27" s="4" t="s">
        <v>16</v>
      </c>
      <c r="W27" s="19" t="s">
        <v>61</v>
      </c>
      <c r="X27" s="20" t="s">
        <v>61</v>
      </c>
      <c r="Y27" s="20" t="s">
        <v>61</v>
      </c>
      <c r="Z27" s="20" t="s">
        <v>61</v>
      </c>
      <c r="AA27" s="20" t="s">
        <v>61</v>
      </c>
      <c r="AB27" s="41">
        <v>103</v>
      </c>
      <c r="AC27" s="41">
        <v>1596</v>
      </c>
      <c r="AD27" s="41">
        <v>412</v>
      </c>
      <c r="AE27" s="72">
        <f t="shared" si="2"/>
        <v>2111</v>
      </c>
      <c r="AF27" s="42">
        <f t="shared" si="0"/>
        <v>70211</v>
      </c>
    </row>
    <row r="28" spans="2:32" x14ac:dyDescent="0.15">
      <c r="B28" s="86" t="s">
        <v>48</v>
      </c>
      <c r="C28" s="11" t="s">
        <v>60</v>
      </c>
      <c r="D28" s="73">
        <v>662</v>
      </c>
      <c r="E28" s="71">
        <v>1547</v>
      </c>
      <c r="F28" s="71">
        <v>27</v>
      </c>
      <c r="G28" s="71">
        <v>6509</v>
      </c>
      <c r="H28" s="71">
        <v>31</v>
      </c>
      <c r="I28" s="71">
        <v>126</v>
      </c>
      <c r="J28" s="71">
        <v>34</v>
      </c>
      <c r="K28" s="71">
        <v>46</v>
      </c>
      <c r="L28" s="71">
        <v>0</v>
      </c>
      <c r="M28" s="71">
        <v>21</v>
      </c>
      <c r="N28" s="71">
        <v>18</v>
      </c>
      <c r="O28" s="71">
        <v>61</v>
      </c>
      <c r="P28" s="71">
        <v>0</v>
      </c>
      <c r="Q28" s="67">
        <v>8</v>
      </c>
      <c r="R28" s="66">
        <f t="shared" si="1"/>
        <v>9090</v>
      </c>
      <c r="S28" s="36"/>
      <c r="T28" s="36"/>
      <c r="U28" s="86" t="s">
        <v>48</v>
      </c>
      <c r="V28" s="11" t="s">
        <v>60</v>
      </c>
      <c r="W28" s="70" t="s">
        <v>61</v>
      </c>
      <c r="X28" s="48" t="s">
        <v>61</v>
      </c>
      <c r="Y28" s="48" t="s">
        <v>61</v>
      </c>
      <c r="Z28" s="48" t="s">
        <v>61</v>
      </c>
      <c r="AA28" s="48" t="s">
        <v>61</v>
      </c>
      <c r="AB28" s="71">
        <v>22</v>
      </c>
      <c r="AC28" s="71">
        <v>1081</v>
      </c>
      <c r="AD28" s="71">
        <v>206</v>
      </c>
      <c r="AE28" s="67">
        <f t="shared" si="2"/>
        <v>1309</v>
      </c>
      <c r="AF28" s="66">
        <f t="shared" si="0"/>
        <v>10399</v>
      </c>
    </row>
    <row r="29" spans="2:32" x14ac:dyDescent="0.15">
      <c r="B29" s="114"/>
      <c r="C29" s="15" t="s">
        <v>50</v>
      </c>
      <c r="D29" s="37">
        <v>1175</v>
      </c>
      <c r="E29" s="38">
        <v>4610</v>
      </c>
      <c r="F29" s="38">
        <v>796</v>
      </c>
      <c r="G29" s="38">
        <v>10363</v>
      </c>
      <c r="H29" s="38">
        <v>4865</v>
      </c>
      <c r="I29" s="38">
        <v>1301</v>
      </c>
      <c r="J29" s="38">
        <v>67</v>
      </c>
      <c r="K29" s="38">
        <v>16</v>
      </c>
      <c r="L29" s="38">
        <v>5</v>
      </c>
      <c r="M29" s="38">
        <v>92</v>
      </c>
      <c r="N29" s="38">
        <v>307</v>
      </c>
      <c r="O29" s="38">
        <v>11</v>
      </c>
      <c r="P29" s="38">
        <v>0</v>
      </c>
      <c r="Q29" s="61">
        <v>3</v>
      </c>
      <c r="R29" s="39">
        <f t="shared" si="1"/>
        <v>23611</v>
      </c>
      <c r="S29" s="36"/>
      <c r="T29" s="36"/>
      <c r="U29" s="114"/>
      <c r="V29" s="15" t="s">
        <v>50</v>
      </c>
      <c r="W29" s="16" t="s">
        <v>61</v>
      </c>
      <c r="X29" s="17" t="s">
        <v>61</v>
      </c>
      <c r="Y29" s="17" t="s">
        <v>61</v>
      </c>
      <c r="Z29" s="17" t="s">
        <v>61</v>
      </c>
      <c r="AA29" s="17" t="s">
        <v>61</v>
      </c>
      <c r="AB29" s="38">
        <v>16</v>
      </c>
      <c r="AC29" s="38">
        <v>2086</v>
      </c>
      <c r="AD29" s="38">
        <v>530</v>
      </c>
      <c r="AE29" s="63">
        <f t="shared" si="2"/>
        <v>2632</v>
      </c>
      <c r="AF29" s="39">
        <f t="shared" si="0"/>
        <v>26243</v>
      </c>
    </row>
    <row r="30" spans="2:32" x14ac:dyDescent="0.15">
      <c r="B30" s="114"/>
      <c r="C30" s="15" t="s">
        <v>51</v>
      </c>
      <c r="D30" s="37">
        <v>2646</v>
      </c>
      <c r="E30" s="38">
        <v>778</v>
      </c>
      <c r="F30" s="38">
        <v>57</v>
      </c>
      <c r="G30" s="38">
        <v>5046</v>
      </c>
      <c r="H30" s="38">
        <v>184</v>
      </c>
      <c r="I30" s="38">
        <v>698</v>
      </c>
      <c r="J30" s="38">
        <v>83</v>
      </c>
      <c r="K30" s="38">
        <v>142</v>
      </c>
      <c r="L30" s="38">
        <v>1</v>
      </c>
      <c r="M30" s="38">
        <v>58</v>
      </c>
      <c r="N30" s="38">
        <v>167</v>
      </c>
      <c r="O30" s="38">
        <v>64</v>
      </c>
      <c r="P30" s="38">
        <v>0</v>
      </c>
      <c r="Q30" s="61">
        <v>4</v>
      </c>
      <c r="R30" s="39">
        <f t="shared" si="1"/>
        <v>9928</v>
      </c>
      <c r="S30" s="36"/>
      <c r="T30" s="36"/>
      <c r="U30" s="114"/>
      <c r="V30" s="15" t="s">
        <v>51</v>
      </c>
      <c r="W30" s="16" t="s">
        <v>61</v>
      </c>
      <c r="X30" s="17" t="s">
        <v>61</v>
      </c>
      <c r="Y30" s="17" t="s">
        <v>61</v>
      </c>
      <c r="Z30" s="17" t="s">
        <v>61</v>
      </c>
      <c r="AA30" s="17" t="s">
        <v>61</v>
      </c>
      <c r="AB30" s="38">
        <v>100</v>
      </c>
      <c r="AC30" s="38">
        <v>1694</v>
      </c>
      <c r="AD30" s="38">
        <v>322</v>
      </c>
      <c r="AE30" s="63">
        <f t="shared" si="2"/>
        <v>2116</v>
      </c>
      <c r="AF30" s="39">
        <f t="shared" si="0"/>
        <v>12044</v>
      </c>
    </row>
    <row r="31" spans="2:32" x14ac:dyDescent="0.15">
      <c r="B31" s="114"/>
      <c r="C31" s="15" t="s">
        <v>52</v>
      </c>
      <c r="D31" s="37">
        <v>5935</v>
      </c>
      <c r="E31" s="38">
        <v>33149</v>
      </c>
      <c r="F31" s="38">
        <v>146</v>
      </c>
      <c r="G31" s="38">
        <v>2040</v>
      </c>
      <c r="H31" s="38">
        <v>11172</v>
      </c>
      <c r="I31" s="38">
        <v>65</v>
      </c>
      <c r="J31" s="38">
        <v>8</v>
      </c>
      <c r="K31" s="38">
        <v>28</v>
      </c>
      <c r="L31" s="38">
        <v>1</v>
      </c>
      <c r="M31" s="38">
        <v>5</v>
      </c>
      <c r="N31" s="38">
        <v>10</v>
      </c>
      <c r="O31" s="38">
        <v>5</v>
      </c>
      <c r="P31" s="38">
        <v>0</v>
      </c>
      <c r="Q31" s="61">
        <v>1</v>
      </c>
      <c r="R31" s="39">
        <f t="shared" si="1"/>
        <v>52565</v>
      </c>
      <c r="S31" s="36"/>
      <c r="T31" s="36"/>
      <c r="U31" s="114"/>
      <c r="V31" s="15" t="s">
        <v>52</v>
      </c>
      <c r="W31" s="16" t="s">
        <v>61</v>
      </c>
      <c r="X31" s="17" t="s">
        <v>61</v>
      </c>
      <c r="Y31" s="17" t="s">
        <v>61</v>
      </c>
      <c r="Z31" s="17" t="s">
        <v>61</v>
      </c>
      <c r="AA31" s="17" t="s">
        <v>61</v>
      </c>
      <c r="AB31" s="38">
        <v>21</v>
      </c>
      <c r="AC31" s="38">
        <v>909</v>
      </c>
      <c r="AD31" s="38">
        <v>341</v>
      </c>
      <c r="AE31" s="63">
        <f t="shared" si="2"/>
        <v>1271</v>
      </c>
      <c r="AF31" s="39">
        <f t="shared" si="0"/>
        <v>53836</v>
      </c>
    </row>
    <row r="32" spans="2:32" x14ac:dyDescent="0.15">
      <c r="B32" s="114"/>
      <c r="C32" s="15" t="s">
        <v>53</v>
      </c>
      <c r="D32" s="37">
        <v>6913</v>
      </c>
      <c r="E32" s="38">
        <v>1932</v>
      </c>
      <c r="F32" s="38">
        <v>265</v>
      </c>
      <c r="G32" s="38">
        <v>3035</v>
      </c>
      <c r="H32" s="38">
        <v>378</v>
      </c>
      <c r="I32" s="38">
        <v>506</v>
      </c>
      <c r="J32" s="38">
        <v>80</v>
      </c>
      <c r="K32" s="38">
        <v>124</v>
      </c>
      <c r="L32" s="38">
        <v>0</v>
      </c>
      <c r="M32" s="38">
        <v>45</v>
      </c>
      <c r="N32" s="38">
        <v>25</v>
      </c>
      <c r="O32" s="38">
        <v>48</v>
      </c>
      <c r="P32" s="38">
        <v>0</v>
      </c>
      <c r="Q32" s="61">
        <v>3</v>
      </c>
      <c r="R32" s="39">
        <f t="shared" si="1"/>
        <v>13354</v>
      </c>
      <c r="S32" s="36"/>
      <c r="T32" s="36"/>
      <c r="U32" s="114"/>
      <c r="V32" s="15" t="s">
        <v>53</v>
      </c>
      <c r="W32" s="16" t="s">
        <v>61</v>
      </c>
      <c r="X32" s="17" t="s">
        <v>61</v>
      </c>
      <c r="Y32" s="17" t="s">
        <v>61</v>
      </c>
      <c r="Z32" s="17" t="s">
        <v>61</v>
      </c>
      <c r="AA32" s="17" t="s">
        <v>61</v>
      </c>
      <c r="AB32" s="38">
        <v>41</v>
      </c>
      <c r="AC32" s="38">
        <v>1106</v>
      </c>
      <c r="AD32" s="38">
        <v>271</v>
      </c>
      <c r="AE32" s="63">
        <f t="shared" si="2"/>
        <v>1418</v>
      </c>
      <c r="AF32" s="39">
        <f t="shared" si="0"/>
        <v>14772</v>
      </c>
    </row>
    <row r="33" spans="2:32" ht="14.25" thickBot="1" x14ac:dyDescent="0.2">
      <c r="B33" s="115"/>
      <c r="C33" s="4" t="s">
        <v>16</v>
      </c>
      <c r="D33" s="74">
        <f>SUM(D28:D32)</f>
        <v>17331</v>
      </c>
      <c r="E33" s="41">
        <f>SUM(E28:E32)</f>
        <v>42016</v>
      </c>
      <c r="F33" s="41">
        <f t="shared" ref="F33:Q33" si="6">SUM(F28:F32)</f>
        <v>1291</v>
      </c>
      <c r="G33" s="41">
        <f t="shared" si="6"/>
        <v>26993</v>
      </c>
      <c r="H33" s="41">
        <f t="shared" si="6"/>
        <v>16630</v>
      </c>
      <c r="I33" s="41">
        <f t="shared" si="6"/>
        <v>2696</v>
      </c>
      <c r="J33" s="41">
        <f t="shared" si="6"/>
        <v>272</v>
      </c>
      <c r="K33" s="41">
        <f t="shared" si="6"/>
        <v>356</v>
      </c>
      <c r="L33" s="41">
        <f t="shared" si="6"/>
        <v>7</v>
      </c>
      <c r="M33" s="41">
        <f t="shared" si="6"/>
        <v>221</v>
      </c>
      <c r="N33" s="41">
        <f t="shared" si="6"/>
        <v>527</v>
      </c>
      <c r="O33" s="41">
        <f t="shared" si="6"/>
        <v>189</v>
      </c>
      <c r="P33" s="41">
        <f t="shared" si="6"/>
        <v>0</v>
      </c>
      <c r="Q33" s="41">
        <f t="shared" si="6"/>
        <v>19</v>
      </c>
      <c r="R33" s="65">
        <f t="shared" si="1"/>
        <v>108548</v>
      </c>
      <c r="S33" s="36"/>
      <c r="T33" s="36"/>
      <c r="U33" s="115"/>
      <c r="V33" s="4" t="s">
        <v>16</v>
      </c>
      <c r="W33" s="19" t="s">
        <v>61</v>
      </c>
      <c r="X33" s="20" t="s">
        <v>61</v>
      </c>
      <c r="Y33" s="20" t="s">
        <v>61</v>
      </c>
      <c r="Z33" s="20" t="s">
        <v>61</v>
      </c>
      <c r="AA33" s="20" t="s">
        <v>61</v>
      </c>
      <c r="AB33" s="41">
        <v>200</v>
      </c>
      <c r="AC33" s="41">
        <v>6876</v>
      </c>
      <c r="AD33" s="41">
        <v>1670</v>
      </c>
      <c r="AE33" s="62">
        <f t="shared" si="2"/>
        <v>8746</v>
      </c>
      <c r="AF33" s="42">
        <f t="shared" si="0"/>
        <v>117294</v>
      </c>
    </row>
    <row r="34" spans="2:32" ht="14.25" thickBot="1" x14ac:dyDescent="0.2">
      <c r="B34" s="126" t="s">
        <v>15</v>
      </c>
      <c r="C34" s="127"/>
      <c r="D34" s="33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5">
        <f t="shared" si="1"/>
        <v>0</v>
      </c>
      <c r="S34" s="36"/>
      <c r="T34" s="36"/>
      <c r="U34" s="126" t="s">
        <v>15</v>
      </c>
      <c r="V34" s="127"/>
      <c r="W34" s="33">
        <v>453</v>
      </c>
      <c r="X34" s="34">
        <v>107</v>
      </c>
      <c r="Y34" s="34">
        <v>2204</v>
      </c>
      <c r="Z34" s="34">
        <v>3</v>
      </c>
      <c r="AA34" s="34">
        <v>485</v>
      </c>
      <c r="AB34" s="34">
        <v>0</v>
      </c>
      <c r="AC34" s="34">
        <v>114</v>
      </c>
      <c r="AD34" s="34">
        <v>1</v>
      </c>
      <c r="AE34" s="68">
        <f>SUM(W34:AD34)</f>
        <v>3367</v>
      </c>
      <c r="AF34" s="35">
        <f t="shared" si="0"/>
        <v>3367</v>
      </c>
    </row>
    <row r="35" spans="2:32" ht="14.25" thickBot="1" x14ac:dyDescent="0.2">
      <c r="B35" s="126" t="s">
        <v>54</v>
      </c>
      <c r="C35" s="127"/>
      <c r="D35" s="33">
        <f>D4+D13+D21+D27+D33</f>
        <v>65976</v>
      </c>
      <c r="E35" s="34">
        <f>E4+E13+E21+E27+E33+E34</f>
        <v>60965</v>
      </c>
      <c r="F35" s="34">
        <f t="shared" ref="F35:Q35" si="7">F4+F13+F21+F27+F33+F34</f>
        <v>9247</v>
      </c>
      <c r="G35" s="34">
        <f t="shared" si="7"/>
        <v>65309</v>
      </c>
      <c r="H35" s="34">
        <f t="shared" si="7"/>
        <v>19413</v>
      </c>
      <c r="I35" s="34">
        <f t="shared" si="7"/>
        <v>7812</v>
      </c>
      <c r="J35" s="34">
        <f t="shared" si="7"/>
        <v>2254</v>
      </c>
      <c r="K35" s="34">
        <f t="shared" si="7"/>
        <v>826</v>
      </c>
      <c r="L35" s="34">
        <f t="shared" si="7"/>
        <v>138</v>
      </c>
      <c r="M35" s="34">
        <f t="shared" si="7"/>
        <v>1996</v>
      </c>
      <c r="N35" s="34">
        <f t="shared" si="7"/>
        <v>962</v>
      </c>
      <c r="O35" s="34">
        <f t="shared" si="7"/>
        <v>693</v>
      </c>
      <c r="P35" s="34">
        <f t="shared" si="7"/>
        <v>1674</v>
      </c>
      <c r="Q35" s="34">
        <f t="shared" si="7"/>
        <v>95</v>
      </c>
      <c r="R35" s="35">
        <f t="shared" si="1"/>
        <v>237360</v>
      </c>
      <c r="S35" s="36"/>
      <c r="T35" s="36"/>
      <c r="U35" s="126" t="s">
        <v>54</v>
      </c>
      <c r="V35" s="127"/>
      <c r="W35" s="33">
        <f>SUM(W34)</f>
        <v>453</v>
      </c>
      <c r="X35" s="34">
        <f>SUM(X34)</f>
        <v>107</v>
      </c>
      <c r="Y35" s="34">
        <f>SUM(Y34)</f>
        <v>2204</v>
      </c>
      <c r="Z35" s="34">
        <f>SUM(Z34)</f>
        <v>3</v>
      </c>
      <c r="AA35" s="34">
        <f>SUM(AA34)</f>
        <v>485</v>
      </c>
      <c r="AB35" s="34">
        <f>SUM(AB4+AB13+AB21+AB27+AB33+AB34)</f>
        <v>481</v>
      </c>
      <c r="AC35" s="34">
        <f>SUM(AC4+AC13+AC21+AC27+AC33+AC34)</f>
        <v>19505</v>
      </c>
      <c r="AD35" s="34">
        <f t="shared" ref="AD35:AE35" si="8">SUM(AD4+AD13+AD21+AD27+AD33+AD34)</f>
        <v>3598</v>
      </c>
      <c r="AE35" s="68">
        <f t="shared" si="8"/>
        <v>26836</v>
      </c>
      <c r="AF35" s="35">
        <f t="shared" si="0"/>
        <v>264196</v>
      </c>
    </row>
    <row r="36" spans="2:32" x14ac:dyDescent="0.15">
      <c r="D36" s="26"/>
    </row>
  </sheetData>
  <mergeCells count="19">
    <mergeCell ref="B35:C35"/>
    <mergeCell ref="U35:V35"/>
    <mergeCell ref="B22:B27"/>
    <mergeCell ref="U22:U27"/>
    <mergeCell ref="B28:B33"/>
    <mergeCell ref="U28:U33"/>
    <mergeCell ref="B34:C34"/>
    <mergeCell ref="U34:V34"/>
    <mergeCell ref="W2:AE2"/>
    <mergeCell ref="AF2:AF3"/>
    <mergeCell ref="B5:B13"/>
    <mergeCell ref="U5:U13"/>
    <mergeCell ref="B14:B21"/>
    <mergeCell ref="U14:U21"/>
    <mergeCell ref="B4:C4"/>
    <mergeCell ref="U4:V4"/>
    <mergeCell ref="B2:C3"/>
    <mergeCell ref="D2:R2"/>
    <mergeCell ref="U2:V3"/>
  </mergeCells>
  <phoneticPr fontId="1"/>
  <pageMargins left="0" right="0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5"/>
  <sheetViews>
    <sheetView view="pageBreakPreview" zoomScale="75" zoomScaleNormal="100" zoomScaleSheetLayoutView="75" workbookViewId="0"/>
  </sheetViews>
  <sheetFormatPr defaultRowHeight="13.5" x14ac:dyDescent="0.15"/>
  <cols>
    <col min="1" max="1" width="3" style="25" customWidth="1"/>
    <col min="2" max="2" width="6.75" style="25" bestFit="1" customWidth="1"/>
    <col min="3" max="3" width="14.5" style="25" bestFit="1" customWidth="1"/>
    <col min="4" max="6" width="7.75" style="25" customWidth="1"/>
    <col min="7" max="7" width="7.625" style="25" bestFit="1" customWidth="1"/>
    <col min="8" max="17" width="7.75" style="25" customWidth="1"/>
    <col min="18" max="18" width="5.5" style="25" bestFit="1" customWidth="1"/>
    <col min="19" max="20" width="2.75" style="25" customWidth="1"/>
    <col min="21" max="21" width="6.75" style="25" bestFit="1" customWidth="1"/>
    <col min="22" max="22" width="14.5" style="25" bestFit="1" customWidth="1"/>
    <col min="23" max="32" width="8.25" style="25" customWidth="1"/>
    <col min="33" max="16384" width="9" style="25"/>
  </cols>
  <sheetData>
    <row r="1" spans="2:32" ht="14.25" thickBot="1" x14ac:dyDescent="0.2">
      <c r="B1" s="25" t="s">
        <v>58</v>
      </c>
    </row>
    <row r="2" spans="2:32" ht="13.5" customHeight="1" x14ac:dyDescent="0.15">
      <c r="B2" s="93" t="s">
        <v>0</v>
      </c>
      <c r="C2" s="94"/>
      <c r="D2" s="97" t="s">
        <v>1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8"/>
      <c r="S2" s="1"/>
      <c r="T2" s="1"/>
      <c r="U2" s="99" t="s">
        <v>0</v>
      </c>
      <c r="V2" s="100"/>
      <c r="W2" s="83" t="s">
        <v>2</v>
      </c>
      <c r="X2" s="83"/>
      <c r="Y2" s="83"/>
      <c r="Z2" s="83"/>
      <c r="AA2" s="83"/>
      <c r="AB2" s="83"/>
      <c r="AC2" s="83"/>
      <c r="AD2" s="83"/>
      <c r="AE2" s="83"/>
      <c r="AF2" s="84" t="s">
        <v>3</v>
      </c>
    </row>
    <row r="3" spans="2:32" ht="51.75" thickBot="1" x14ac:dyDescent="0.2">
      <c r="B3" s="95"/>
      <c r="C3" s="96"/>
      <c r="D3" s="2" t="s">
        <v>4</v>
      </c>
      <c r="E3" s="3" t="s">
        <v>5</v>
      </c>
      <c r="F3" s="3" t="s">
        <v>6</v>
      </c>
      <c r="G3" s="3" t="s">
        <v>7</v>
      </c>
      <c r="H3" s="3" t="s">
        <v>65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68</v>
      </c>
      <c r="P3" s="3" t="s">
        <v>64</v>
      </c>
      <c r="Q3" s="3" t="s">
        <v>15</v>
      </c>
      <c r="R3" s="4" t="s">
        <v>16</v>
      </c>
      <c r="S3" s="5"/>
      <c r="T3" s="5"/>
      <c r="U3" s="101"/>
      <c r="V3" s="102"/>
      <c r="W3" s="2" t="s">
        <v>17</v>
      </c>
      <c r="X3" s="3" t="s">
        <v>69</v>
      </c>
      <c r="Y3" s="3" t="s">
        <v>19</v>
      </c>
      <c r="Z3" s="3" t="s">
        <v>20</v>
      </c>
      <c r="AA3" s="3" t="s">
        <v>66</v>
      </c>
      <c r="AB3" s="3" t="s">
        <v>21</v>
      </c>
      <c r="AC3" s="6" t="s">
        <v>22</v>
      </c>
      <c r="AD3" s="3" t="s">
        <v>23</v>
      </c>
      <c r="AE3" s="3" t="s">
        <v>16</v>
      </c>
      <c r="AF3" s="85"/>
    </row>
    <row r="4" spans="2:32" ht="14.25" thickBot="1" x14ac:dyDescent="0.2">
      <c r="B4" s="91" t="s">
        <v>24</v>
      </c>
      <c r="C4" s="92"/>
      <c r="D4" s="7">
        <v>7</v>
      </c>
      <c r="E4" s="8">
        <v>5</v>
      </c>
      <c r="F4" s="8">
        <v>0</v>
      </c>
      <c r="G4" s="8">
        <v>106</v>
      </c>
      <c r="H4" s="8">
        <v>0</v>
      </c>
      <c r="I4" s="8">
        <v>9</v>
      </c>
      <c r="J4" s="8">
        <v>5</v>
      </c>
      <c r="K4" s="8">
        <v>0</v>
      </c>
      <c r="L4" s="8">
        <v>1</v>
      </c>
      <c r="M4" s="8">
        <v>4</v>
      </c>
      <c r="N4" s="8">
        <v>0</v>
      </c>
      <c r="O4" s="8">
        <v>0</v>
      </c>
      <c r="P4" s="8">
        <v>0</v>
      </c>
      <c r="Q4" s="8">
        <v>0</v>
      </c>
      <c r="R4" s="9">
        <v>137</v>
      </c>
      <c r="S4" s="10"/>
      <c r="T4" s="10"/>
      <c r="U4" s="91" t="s">
        <v>24</v>
      </c>
      <c r="V4" s="92"/>
      <c r="W4" s="7" t="s">
        <v>61</v>
      </c>
      <c r="X4" s="8" t="s">
        <v>61</v>
      </c>
      <c r="Y4" s="8" t="s">
        <v>61</v>
      </c>
      <c r="Z4" s="8" t="s">
        <v>61</v>
      </c>
      <c r="AA4" s="8" t="s">
        <v>61</v>
      </c>
      <c r="AB4" s="8">
        <v>0</v>
      </c>
      <c r="AC4" s="8">
        <v>19</v>
      </c>
      <c r="AD4" s="8">
        <v>2</v>
      </c>
      <c r="AE4" s="47">
        <v>21</v>
      </c>
      <c r="AF4" s="9">
        <v>158</v>
      </c>
    </row>
    <row r="5" spans="2:32" x14ac:dyDescent="0.15">
      <c r="B5" s="86" t="s">
        <v>25</v>
      </c>
      <c r="C5" s="11" t="s">
        <v>26</v>
      </c>
      <c r="D5" s="12">
        <v>1</v>
      </c>
      <c r="E5" s="13">
        <v>1</v>
      </c>
      <c r="F5" s="13">
        <v>0</v>
      </c>
      <c r="G5" s="13">
        <v>8</v>
      </c>
      <c r="H5" s="13">
        <v>0</v>
      </c>
      <c r="I5" s="13">
        <v>12</v>
      </c>
      <c r="J5" s="13">
        <v>4</v>
      </c>
      <c r="K5" s="13">
        <v>0</v>
      </c>
      <c r="L5" s="13">
        <v>0</v>
      </c>
      <c r="M5" s="13">
        <v>1</v>
      </c>
      <c r="N5" s="13">
        <v>0</v>
      </c>
      <c r="O5" s="13">
        <v>1</v>
      </c>
      <c r="P5" s="13">
        <v>0</v>
      </c>
      <c r="Q5" s="13">
        <v>0</v>
      </c>
      <c r="R5" s="14">
        <v>28</v>
      </c>
      <c r="S5" s="10"/>
      <c r="T5" s="10"/>
      <c r="U5" s="86" t="s">
        <v>25</v>
      </c>
      <c r="V5" s="11" t="s">
        <v>26</v>
      </c>
      <c r="W5" s="12" t="s">
        <v>61</v>
      </c>
      <c r="X5" s="13" t="s">
        <v>61</v>
      </c>
      <c r="Y5" s="13" t="s">
        <v>61</v>
      </c>
      <c r="Z5" s="13" t="s">
        <v>61</v>
      </c>
      <c r="AA5" s="13" t="s">
        <v>61</v>
      </c>
      <c r="AB5" s="13">
        <v>0</v>
      </c>
      <c r="AC5" s="13">
        <v>0</v>
      </c>
      <c r="AD5" s="13">
        <v>0</v>
      </c>
      <c r="AE5" s="79">
        <v>0</v>
      </c>
      <c r="AF5" s="14">
        <v>28</v>
      </c>
    </row>
    <row r="6" spans="2:32" x14ac:dyDescent="0.15">
      <c r="B6" s="87"/>
      <c r="C6" s="15" t="s">
        <v>27</v>
      </c>
      <c r="D6" s="16">
        <v>10</v>
      </c>
      <c r="E6" s="17">
        <v>0</v>
      </c>
      <c r="F6" s="17">
        <v>0</v>
      </c>
      <c r="G6" s="17">
        <v>75</v>
      </c>
      <c r="H6" s="17">
        <v>0</v>
      </c>
      <c r="I6" s="17">
        <v>10</v>
      </c>
      <c r="J6" s="17">
        <v>1</v>
      </c>
      <c r="K6" s="17">
        <v>0</v>
      </c>
      <c r="L6" s="17">
        <v>0</v>
      </c>
      <c r="M6" s="17">
        <v>10</v>
      </c>
      <c r="N6" s="17">
        <v>0</v>
      </c>
      <c r="O6" s="17">
        <v>2</v>
      </c>
      <c r="P6" s="17">
        <v>0</v>
      </c>
      <c r="Q6" s="17">
        <v>2</v>
      </c>
      <c r="R6" s="18">
        <v>110</v>
      </c>
      <c r="S6" s="10"/>
      <c r="T6" s="10"/>
      <c r="U6" s="87"/>
      <c r="V6" s="15" t="s">
        <v>27</v>
      </c>
      <c r="W6" s="16" t="s">
        <v>61</v>
      </c>
      <c r="X6" s="17" t="s">
        <v>61</v>
      </c>
      <c r="Y6" s="17" t="s">
        <v>61</v>
      </c>
      <c r="Z6" s="17" t="s">
        <v>61</v>
      </c>
      <c r="AA6" s="17" t="s">
        <v>61</v>
      </c>
      <c r="AB6" s="17">
        <v>0</v>
      </c>
      <c r="AC6" s="17">
        <v>0</v>
      </c>
      <c r="AD6" s="17">
        <v>1</v>
      </c>
      <c r="AE6" s="78">
        <v>1</v>
      </c>
      <c r="AF6" s="18">
        <v>111</v>
      </c>
    </row>
    <row r="7" spans="2:32" x14ac:dyDescent="0.15">
      <c r="B7" s="87"/>
      <c r="C7" s="15" t="s">
        <v>28</v>
      </c>
      <c r="D7" s="16">
        <v>7</v>
      </c>
      <c r="E7" s="17">
        <v>0</v>
      </c>
      <c r="F7" s="17">
        <v>0</v>
      </c>
      <c r="G7" s="17">
        <v>7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1</v>
      </c>
      <c r="R7" s="18">
        <v>15</v>
      </c>
      <c r="S7" s="10"/>
      <c r="T7" s="10"/>
      <c r="U7" s="87"/>
      <c r="V7" s="15" t="s">
        <v>28</v>
      </c>
      <c r="W7" s="16" t="s">
        <v>61</v>
      </c>
      <c r="X7" s="17" t="s">
        <v>61</v>
      </c>
      <c r="Y7" s="17" t="s">
        <v>61</v>
      </c>
      <c r="Z7" s="17" t="s">
        <v>61</v>
      </c>
      <c r="AA7" s="17" t="s">
        <v>61</v>
      </c>
      <c r="AB7" s="17">
        <v>0</v>
      </c>
      <c r="AC7" s="17">
        <v>0</v>
      </c>
      <c r="AD7" s="17">
        <v>0</v>
      </c>
      <c r="AE7" s="78">
        <v>0</v>
      </c>
      <c r="AF7" s="18">
        <v>15</v>
      </c>
    </row>
    <row r="8" spans="2:32" x14ac:dyDescent="0.15">
      <c r="B8" s="87"/>
      <c r="C8" s="15" t="s">
        <v>29</v>
      </c>
      <c r="D8" s="16">
        <v>0</v>
      </c>
      <c r="E8" s="17">
        <v>0</v>
      </c>
      <c r="F8" s="17">
        <v>0</v>
      </c>
      <c r="G8" s="17">
        <v>11</v>
      </c>
      <c r="H8" s="17">
        <v>0</v>
      </c>
      <c r="I8" s="17">
        <v>1</v>
      </c>
      <c r="J8" s="17">
        <v>0</v>
      </c>
      <c r="K8" s="17">
        <v>0</v>
      </c>
      <c r="L8" s="17">
        <v>0</v>
      </c>
      <c r="M8" s="17">
        <v>0</v>
      </c>
      <c r="N8" s="17">
        <v>1</v>
      </c>
      <c r="O8" s="17">
        <v>0</v>
      </c>
      <c r="P8" s="17">
        <v>0</v>
      </c>
      <c r="Q8" s="17">
        <v>0</v>
      </c>
      <c r="R8" s="18">
        <v>13</v>
      </c>
      <c r="S8" s="10"/>
      <c r="T8" s="10"/>
      <c r="U8" s="87"/>
      <c r="V8" s="15" t="s">
        <v>29</v>
      </c>
      <c r="W8" s="16" t="s">
        <v>61</v>
      </c>
      <c r="X8" s="17" t="s">
        <v>61</v>
      </c>
      <c r="Y8" s="17" t="s">
        <v>61</v>
      </c>
      <c r="Z8" s="17" t="s">
        <v>61</v>
      </c>
      <c r="AA8" s="17" t="s">
        <v>61</v>
      </c>
      <c r="AB8" s="17">
        <v>0</v>
      </c>
      <c r="AC8" s="17">
        <v>1</v>
      </c>
      <c r="AD8" s="17">
        <v>0</v>
      </c>
      <c r="AE8" s="78">
        <v>1</v>
      </c>
      <c r="AF8" s="18">
        <v>14</v>
      </c>
    </row>
    <row r="9" spans="2:32" x14ac:dyDescent="0.15">
      <c r="B9" s="87"/>
      <c r="C9" s="15" t="s">
        <v>30</v>
      </c>
      <c r="D9" s="16">
        <v>35</v>
      </c>
      <c r="E9" s="17">
        <v>0</v>
      </c>
      <c r="F9" s="17">
        <v>0</v>
      </c>
      <c r="G9" s="17">
        <v>11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8">
        <v>46</v>
      </c>
      <c r="S9" s="10"/>
      <c r="T9" s="10"/>
      <c r="U9" s="87"/>
      <c r="V9" s="15" t="s">
        <v>30</v>
      </c>
      <c r="W9" s="16" t="s">
        <v>61</v>
      </c>
      <c r="X9" s="17" t="s">
        <v>61</v>
      </c>
      <c r="Y9" s="17" t="s">
        <v>61</v>
      </c>
      <c r="Z9" s="17" t="s">
        <v>61</v>
      </c>
      <c r="AA9" s="17" t="s">
        <v>61</v>
      </c>
      <c r="AB9" s="17">
        <v>0</v>
      </c>
      <c r="AC9" s="17">
        <v>0</v>
      </c>
      <c r="AD9" s="17">
        <v>0</v>
      </c>
      <c r="AE9" s="78">
        <v>0</v>
      </c>
      <c r="AF9" s="18">
        <v>46</v>
      </c>
    </row>
    <row r="10" spans="2:32" x14ac:dyDescent="0.15">
      <c r="B10" s="87"/>
      <c r="C10" s="15" t="s">
        <v>31</v>
      </c>
      <c r="D10" s="16">
        <v>0</v>
      </c>
      <c r="E10" s="17">
        <v>0</v>
      </c>
      <c r="F10" s="17">
        <v>1</v>
      </c>
      <c r="G10" s="17">
        <v>2</v>
      </c>
      <c r="H10" s="17">
        <v>0</v>
      </c>
      <c r="I10" s="17">
        <v>8</v>
      </c>
      <c r="J10" s="17">
        <v>0</v>
      </c>
      <c r="K10" s="17">
        <v>0</v>
      </c>
      <c r="L10" s="17">
        <v>0</v>
      </c>
      <c r="M10" s="17">
        <v>8</v>
      </c>
      <c r="N10" s="17">
        <v>0</v>
      </c>
      <c r="O10" s="17">
        <v>0</v>
      </c>
      <c r="P10" s="17">
        <v>0</v>
      </c>
      <c r="Q10" s="17">
        <v>0</v>
      </c>
      <c r="R10" s="18">
        <v>19</v>
      </c>
      <c r="S10" s="10"/>
      <c r="T10" s="10"/>
      <c r="U10" s="87"/>
      <c r="V10" s="15" t="s">
        <v>31</v>
      </c>
      <c r="W10" s="16" t="s">
        <v>61</v>
      </c>
      <c r="X10" s="17" t="s">
        <v>61</v>
      </c>
      <c r="Y10" s="17" t="s">
        <v>61</v>
      </c>
      <c r="Z10" s="17" t="s">
        <v>61</v>
      </c>
      <c r="AA10" s="17" t="s">
        <v>61</v>
      </c>
      <c r="AB10" s="17">
        <v>0</v>
      </c>
      <c r="AC10" s="17">
        <v>1</v>
      </c>
      <c r="AD10" s="17">
        <v>0</v>
      </c>
      <c r="AE10" s="78">
        <v>1</v>
      </c>
      <c r="AF10" s="18">
        <v>20</v>
      </c>
    </row>
    <row r="11" spans="2:32" x14ac:dyDescent="0.15">
      <c r="B11" s="87"/>
      <c r="C11" s="15" t="s">
        <v>32</v>
      </c>
      <c r="D11" s="16">
        <v>2</v>
      </c>
      <c r="E11" s="17">
        <v>0</v>
      </c>
      <c r="F11" s="17">
        <v>19</v>
      </c>
      <c r="G11" s="17">
        <v>4</v>
      </c>
      <c r="H11" s="17">
        <v>0</v>
      </c>
      <c r="I11" s="17">
        <v>1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26</v>
      </c>
      <c r="Q11" s="17">
        <v>0</v>
      </c>
      <c r="R11" s="18">
        <v>52</v>
      </c>
      <c r="S11" s="10"/>
      <c r="T11" s="10"/>
      <c r="U11" s="87"/>
      <c r="V11" s="15" t="s">
        <v>32</v>
      </c>
      <c r="W11" s="16" t="s">
        <v>61</v>
      </c>
      <c r="X11" s="17" t="s">
        <v>61</v>
      </c>
      <c r="Y11" s="17" t="s">
        <v>61</v>
      </c>
      <c r="Z11" s="17" t="s">
        <v>61</v>
      </c>
      <c r="AA11" s="17" t="s">
        <v>61</v>
      </c>
      <c r="AB11" s="17">
        <v>0</v>
      </c>
      <c r="AC11" s="17">
        <v>2</v>
      </c>
      <c r="AD11" s="17">
        <v>0</v>
      </c>
      <c r="AE11" s="78">
        <v>2</v>
      </c>
      <c r="AF11" s="18">
        <v>54</v>
      </c>
    </row>
    <row r="12" spans="2:32" x14ac:dyDescent="0.15">
      <c r="B12" s="87"/>
      <c r="C12" s="15" t="s">
        <v>33</v>
      </c>
      <c r="D12" s="16">
        <v>4</v>
      </c>
      <c r="E12" s="17">
        <v>2</v>
      </c>
      <c r="F12" s="17">
        <v>2</v>
      </c>
      <c r="G12" s="17">
        <v>7</v>
      </c>
      <c r="H12" s="17">
        <v>0</v>
      </c>
      <c r="I12" s="17">
        <v>6</v>
      </c>
      <c r="J12" s="17">
        <v>0</v>
      </c>
      <c r="K12" s="17">
        <v>0</v>
      </c>
      <c r="L12" s="17">
        <v>0</v>
      </c>
      <c r="M12" s="17">
        <v>4</v>
      </c>
      <c r="N12" s="17">
        <v>0</v>
      </c>
      <c r="O12" s="17">
        <v>0</v>
      </c>
      <c r="P12" s="17">
        <v>0</v>
      </c>
      <c r="Q12" s="17">
        <v>0</v>
      </c>
      <c r="R12" s="18">
        <v>25</v>
      </c>
      <c r="S12" s="10"/>
      <c r="T12" s="10"/>
      <c r="U12" s="87"/>
      <c r="V12" s="15" t="s">
        <v>33</v>
      </c>
      <c r="W12" s="16" t="s">
        <v>61</v>
      </c>
      <c r="X12" s="17" t="s">
        <v>61</v>
      </c>
      <c r="Y12" s="17" t="s">
        <v>61</v>
      </c>
      <c r="Z12" s="17" t="s">
        <v>61</v>
      </c>
      <c r="AA12" s="17" t="s">
        <v>61</v>
      </c>
      <c r="AB12" s="17">
        <v>0</v>
      </c>
      <c r="AC12" s="17">
        <v>0</v>
      </c>
      <c r="AD12" s="17">
        <v>1</v>
      </c>
      <c r="AE12" s="78">
        <v>1</v>
      </c>
      <c r="AF12" s="18">
        <v>26</v>
      </c>
    </row>
    <row r="13" spans="2:32" ht="14.25" thickBot="1" x14ac:dyDescent="0.2">
      <c r="B13" s="88"/>
      <c r="C13" s="4" t="s">
        <v>16</v>
      </c>
      <c r="D13" s="19">
        <v>59</v>
      </c>
      <c r="E13" s="20">
        <v>3</v>
      </c>
      <c r="F13" s="20">
        <v>22</v>
      </c>
      <c r="G13" s="20">
        <v>125</v>
      </c>
      <c r="H13" s="20">
        <v>0</v>
      </c>
      <c r="I13" s="20">
        <v>38</v>
      </c>
      <c r="J13" s="20">
        <v>5</v>
      </c>
      <c r="K13" s="20">
        <v>0</v>
      </c>
      <c r="L13" s="20">
        <v>0</v>
      </c>
      <c r="M13" s="20">
        <v>23</v>
      </c>
      <c r="N13" s="20">
        <v>1</v>
      </c>
      <c r="O13" s="20">
        <v>3</v>
      </c>
      <c r="P13" s="20">
        <v>26</v>
      </c>
      <c r="Q13" s="20">
        <v>3</v>
      </c>
      <c r="R13" s="21">
        <v>308</v>
      </c>
      <c r="S13" s="10"/>
      <c r="T13" s="10"/>
      <c r="U13" s="88"/>
      <c r="V13" s="4" t="s">
        <v>16</v>
      </c>
      <c r="W13" s="19" t="s">
        <v>61</v>
      </c>
      <c r="X13" s="20" t="s">
        <v>61</v>
      </c>
      <c r="Y13" s="20" t="s">
        <v>61</v>
      </c>
      <c r="Z13" s="20" t="s">
        <v>61</v>
      </c>
      <c r="AA13" s="20" t="s">
        <v>61</v>
      </c>
      <c r="AB13" s="20">
        <v>0</v>
      </c>
      <c r="AC13" s="20">
        <v>4</v>
      </c>
      <c r="AD13" s="20">
        <v>2</v>
      </c>
      <c r="AE13" s="44">
        <v>6</v>
      </c>
      <c r="AF13" s="21">
        <v>314</v>
      </c>
    </row>
    <row r="14" spans="2:32" x14ac:dyDescent="0.15">
      <c r="B14" s="86" t="s">
        <v>34</v>
      </c>
      <c r="C14" s="11" t="s">
        <v>35</v>
      </c>
      <c r="D14" s="12">
        <v>2</v>
      </c>
      <c r="E14" s="13">
        <v>21</v>
      </c>
      <c r="F14" s="13">
        <v>0</v>
      </c>
      <c r="G14" s="13">
        <v>3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4">
        <v>26</v>
      </c>
      <c r="S14" s="10"/>
      <c r="T14" s="10"/>
      <c r="U14" s="86" t="s">
        <v>34</v>
      </c>
      <c r="V14" s="11" t="s">
        <v>35</v>
      </c>
      <c r="W14" s="12" t="s">
        <v>61</v>
      </c>
      <c r="X14" s="13" t="s">
        <v>61</v>
      </c>
      <c r="Y14" s="13" t="s">
        <v>61</v>
      </c>
      <c r="Z14" s="13" t="s">
        <v>61</v>
      </c>
      <c r="AA14" s="13" t="s">
        <v>61</v>
      </c>
      <c r="AB14" s="13">
        <v>2</v>
      </c>
      <c r="AC14" s="13">
        <v>0</v>
      </c>
      <c r="AD14" s="13">
        <v>0</v>
      </c>
      <c r="AE14" s="79">
        <v>2</v>
      </c>
      <c r="AF14" s="14">
        <v>28</v>
      </c>
    </row>
    <row r="15" spans="2:32" x14ac:dyDescent="0.15">
      <c r="B15" s="89"/>
      <c r="C15" s="15" t="s">
        <v>36</v>
      </c>
      <c r="D15" s="16">
        <v>25</v>
      </c>
      <c r="E15" s="17">
        <v>14</v>
      </c>
      <c r="F15" s="17">
        <v>41</v>
      </c>
      <c r="G15" s="17">
        <v>17</v>
      </c>
      <c r="H15" s="17">
        <v>0</v>
      </c>
      <c r="I15" s="17">
        <v>0</v>
      </c>
      <c r="J15" s="17">
        <v>0</v>
      </c>
      <c r="K15" s="17">
        <v>2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8">
        <v>99</v>
      </c>
      <c r="S15" s="10"/>
      <c r="T15" s="10"/>
      <c r="U15" s="89"/>
      <c r="V15" s="15" t="s">
        <v>36</v>
      </c>
      <c r="W15" s="16" t="s">
        <v>61</v>
      </c>
      <c r="X15" s="17" t="s">
        <v>61</v>
      </c>
      <c r="Y15" s="17" t="s">
        <v>61</v>
      </c>
      <c r="Z15" s="17" t="s">
        <v>61</v>
      </c>
      <c r="AA15" s="17" t="s">
        <v>61</v>
      </c>
      <c r="AB15" s="17">
        <v>0</v>
      </c>
      <c r="AC15" s="17">
        <v>12</v>
      </c>
      <c r="AD15" s="17">
        <v>1</v>
      </c>
      <c r="AE15" s="78">
        <v>13</v>
      </c>
      <c r="AF15" s="18">
        <v>112</v>
      </c>
    </row>
    <row r="16" spans="2:32" x14ac:dyDescent="0.15">
      <c r="B16" s="89"/>
      <c r="C16" s="15" t="s">
        <v>37</v>
      </c>
      <c r="D16" s="16">
        <v>18</v>
      </c>
      <c r="E16" s="17">
        <v>2</v>
      </c>
      <c r="F16" s="17">
        <v>0</v>
      </c>
      <c r="G16" s="17">
        <v>14</v>
      </c>
      <c r="H16" s="17">
        <v>0</v>
      </c>
      <c r="I16" s="17">
        <v>1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8">
        <v>35</v>
      </c>
      <c r="S16" s="10"/>
      <c r="T16" s="10"/>
      <c r="U16" s="89"/>
      <c r="V16" s="15" t="s">
        <v>37</v>
      </c>
      <c r="W16" s="16" t="s">
        <v>61</v>
      </c>
      <c r="X16" s="17" t="s">
        <v>61</v>
      </c>
      <c r="Y16" s="17" t="s">
        <v>61</v>
      </c>
      <c r="Z16" s="17" t="s">
        <v>61</v>
      </c>
      <c r="AA16" s="17" t="s">
        <v>61</v>
      </c>
      <c r="AB16" s="17">
        <v>1</v>
      </c>
      <c r="AC16" s="17">
        <v>11</v>
      </c>
      <c r="AD16" s="17">
        <v>1</v>
      </c>
      <c r="AE16" s="78">
        <v>13</v>
      </c>
      <c r="AF16" s="18">
        <v>48</v>
      </c>
    </row>
    <row r="17" spans="2:32" x14ac:dyDescent="0.15">
      <c r="B17" s="89"/>
      <c r="C17" s="15" t="s">
        <v>38</v>
      </c>
      <c r="D17" s="16">
        <v>1</v>
      </c>
      <c r="E17" s="17">
        <v>0</v>
      </c>
      <c r="F17" s="17">
        <v>0</v>
      </c>
      <c r="G17" s="17">
        <v>6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8">
        <v>7</v>
      </c>
      <c r="S17" s="10"/>
      <c r="T17" s="10"/>
      <c r="U17" s="89"/>
      <c r="V17" s="15" t="s">
        <v>38</v>
      </c>
      <c r="W17" s="16" t="s">
        <v>61</v>
      </c>
      <c r="X17" s="17" t="s">
        <v>61</v>
      </c>
      <c r="Y17" s="17" t="s">
        <v>61</v>
      </c>
      <c r="Z17" s="17" t="s">
        <v>61</v>
      </c>
      <c r="AA17" s="17" t="s">
        <v>61</v>
      </c>
      <c r="AB17" s="17">
        <v>0</v>
      </c>
      <c r="AC17" s="17">
        <v>1</v>
      </c>
      <c r="AD17" s="17">
        <v>0</v>
      </c>
      <c r="AE17" s="78">
        <v>1</v>
      </c>
      <c r="AF17" s="18">
        <v>8</v>
      </c>
    </row>
    <row r="18" spans="2:32" x14ac:dyDescent="0.15">
      <c r="B18" s="89"/>
      <c r="C18" s="15" t="s">
        <v>39</v>
      </c>
      <c r="D18" s="16">
        <v>0</v>
      </c>
      <c r="E18" s="17">
        <v>2</v>
      </c>
      <c r="F18" s="17">
        <v>0</v>
      </c>
      <c r="G18" s="17">
        <v>2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8">
        <v>4</v>
      </c>
      <c r="S18" s="10"/>
      <c r="T18" s="10"/>
      <c r="U18" s="89"/>
      <c r="V18" s="15" t="s">
        <v>39</v>
      </c>
      <c r="W18" s="16" t="s">
        <v>61</v>
      </c>
      <c r="X18" s="17" t="s">
        <v>61</v>
      </c>
      <c r="Y18" s="17" t="s">
        <v>61</v>
      </c>
      <c r="Z18" s="17" t="s">
        <v>61</v>
      </c>
      <c r="AA18" s="17" t="s">
        <v>61</v>
      </c>
      <c r="AB18" s="17">
        <v>0</v>
      </c>
      <c r="AC18" s="17">
        <v>1</v>
      </c>
      <c r="AD18" s="17">
        <v>0</v>
      </c>
      <c r="AE18" s="78">
        <v>1</v>
      </c>
      <c r="AF18" s="18">
        <v>5</v>
      </c>
    </row>
    <row r="19" spans="2:32" x14ac:dyDescent="0.15">
      <c r="B19" s="89"/>
      <c r="C19" s="15" t="s">
        <v>40</v>
      </c>
      <c r="D19" s="16">
        <v>17</v>
      </c>
      <c r="E19" s="17">
        <v>30</v>
      </c>
      <c r="F19" s="17">
        <v>0</v>
      </c>
      <c r="G19" s="17">
        <v>12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8">
        <v>59</v>
      </c>
      <c r="S19" s="10"/>
      <c r="T19" s="10"/>
      <c r="U19" s="89"/>
      <c r="V19" s="15" t="s">
        <v>40</v>
      </c>
      <c r="W19" s="16" t="s">
        <v>61</v>
      </c>
      <c r="X19" s="17" t="s">
        <v>61</v>
      </c>
      <c r="Y19" s="17" t="s">
        <v>61</v>
      </c>
      <c r="Z19" s="17" t="s">
        <v>61</v>
      </c>
      <c r="AA19" s="17" t="s">
        <v>61</v>
      </c>
      <c r="AB19" s="17">
        <v>0</v>
      </c>
      <c r="AC19" s="17">
        <v>27</v>
      </c>
      <c r="AD19" s="17">
        <v>8</v>
      </c>
      <c r="AE19" s="78">
        <v>35</v>
      </c>
      <c r="AF19" s="18">
        <v>94</v>
      </c>
    </row>
    <row r="20" spans="2:32" x14ac:dyDescent="0.15">
      <c r="B20" s="89"/>
      <c r="C20" s="15" t="s">
        <v>41</v>
      </c>
      <c r="D20" s="16">
        <v>3</v>
      </c>
      <c r="E20" s="17">
        <v>1</v>
      </c>
      <c r="F20" s="17">
        <v>0</v>
      </c>
      <c r="G20" s="17">
        <v>5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8">
        <v>9</v>
      </c>
      <c r="S20" s="10"/>
      <c r="T20" s="10"/>
      <c r="U20" s="89"/>
      <c r="V20" s="15" t="s">
        <v>41</v>
      </c>
      <c r="W20" s="16" t="s">
        <v>61</v>
      </c>
      <c r="X20" s="17" t="s">
        <v>61</v>
      </c>
      <c r="Y20" s="17" t="s">
        <v>61</v>
      </c>
      <c r="Z20" s="17" t="s">
        <v>61</v>
      </c>
      <c r="AA20" s="17" t="s">
        <v>61</v>
      </c>
      <c r="AB20" s="17">
        <v>0</v>
      </c>
      <c r="AC20" s="17">
        <v>0</v>
      </c>
      <c r="AD20" s="17">
        <v>0</v>
      </c>
      <c r="AE20" s="78">
        <v>0</v>
      </c>
      <c r="AF20" s="18">
        <v>9</v>
      </c>
    </row>
    <row r="21" spans="2:32" ht="14.25" thickBot="1" x14ac:dyDescent="0.2">
      <c r="B21" s="90"/>
      <c r="C21" s="4" t="s">
        <v>16</v>
      </c>
      <c r="D21" s="19">
        <v>66</v>
      </c>
      <c r="E21" s="20">
        <v>70</v>
      </c>
      <c r="F21" s="20">
        <v>41</v>
      </c>
      <c r="G21" s="20">
        <v>59</v>
      </c>
      <c r="H21" s="20">
        <v>0</v>
      </c>
      <c r="I21" s="20">
        <v>1</v>
      </c>
      <c r="J21" s="20">
        <v>0</v>
      </c>
      <c r="K21" s="20">
        <v>2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1">
        <v>239</v>
      </c>
      <c r="S21" s="10"/>
      <c r="T21" s="10"/>
      <c r="U21" s="90"/>
      <c r="V21" s="4" t="s">
        <v>16</v>
      </c>
      <c r="W21" s="19" t="s">
        <v>61</v>
      </c>
      <c r="X21" s="20" t="s">
        <v>61</v>
      </c>
      <c r="Y21" s="20" t="s">
        <v>61</v>
      </c>
      <c r="Z21" s="20" t="s">
        <v>61</v>
      </c>
      <c r="AA21" s="20" t="s">
        <v>61</v>
      </c>
      <c r="AB21" s="20">
        <v>3</v>
      </c>
      <c r="AC21" s="20">
        <v>52</v>
      </c>
      <c r="AD21" s="20">
        <v>10</v>
      </c>
      <c r="AE21" s="44">
        <v>65</v>
      </c>
      <c r="AF21" s="21">
        <v>304</v>
      </c>
    </row>
    <row r="22" spans="2:32" x14ac:dyDescent="0.15">
      <c r="B22" s="86" t="s">
        <v>42</v>
      </c>
      <c r="C22" s="11" t="s">
        <v>43</v>
      </c>
      <c r="D22" s="12">
        <v>8</v>
      </c>
      <c r="E22" s="13">
        <v>0</v>
      </c>
      <c r="F22" s="13">
        <v>0</v>
      </c>
      <c r="G22" s="13">
        <v>6</v>
      </c>
      <c r="H22" s="13">
        <v>0</v>
      </c>
      <c r="I22" s="13">
        <v>0</v>
      </c>
      <c r="J22" s="13">
        <v>1</v>
      </c>
      <c r="K22" s="13">
        <v>0</v>
      </c>
      <c r="L22" s="13">
        <v>0</v>
      </c>
      <c r="M22" s="13">
        <v>0</v>
      </c>
      <c r="N22" s="13">
        <v>0</v>
      </c>
      <c r="O22" s="13">
        <v>1</v>
      </c>
      <c r="P22" s="13">
        <v>0</v>
      </c>
      <c r="Q22" s="13">
        <v>0</v>
      </c>
      <c r="R22" s="14">
        <v>16</v>
      </c>
      <c r="S22" s="10"/>
      <c r="T22" s="10"/>
      <c r="U22" s="86" t="s">
        <v>42</v>
      </c>
      <c r="V22" s="11" t="s">
        <v>43</v>
      </c>
      <c r="W22" s="12" t="s">
        <v>61</v>
      </c>
      <c r="X22" s="13" t="s">
        <v>61</v>
      </c>
      <c r="Y22" s="13" t="s">
        <v>61</v>
      </c>
      <c r="Z22" s="13" t="s">
        <v>61</v>
      </c>
      <c r="AA22" s="13" t="s">
        <v>61</v>
      </c>
      <c r="AB22" s="13">
        <v>1</v>
      </c>
      <c r="AC22" s="13">
        <v>3</v>
      </c>
      <c r="AD22" s="13">
        <v>1</v>
      </c>
      <c r="AE22" s="79">
        <v>5</v>
      </c>
      <c r="AF22" s="14">
        <v>21</v>
      </c>
    </row>
    <row r="23" spans="2:32" x14ac:dyDescent="0.15">
      <c r="B23" s="87"/>
      <c r="C23" s="15" t="s">
        <v>44</v>
      </c>
      <c r="D23" s="16">
        <v>8</v>
      </c>
      <c r="E23" s="17">
        <v>15</v>
      </c>
      <c r="F23" s="17">
        <v>6</v>
      </c>
      <c r="G23" s="17">
        <v>21</v>
      </c>
      <c r="H23" s="17">
        <v>7</v>
      </c>
      <c r="I23" s="17">
        <v>5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8">
        <v>62</v>
      </c>
      <c r="S23" s="10"/>
      <c r="T23" s="10"/>
      <c r="U23" s="87"/>
      <c r="V23" s="15" t="s">
        <v>44</v>
      </c>
      <c r="W23" s="16" t="s">
        <v>61</v>
      </c>
      <c r="X23" s="17" t="s">
        <v>61</v>
      </c>
      <c r="Y23" s="17" t="s">
        <v>61</v>
      </c>
      <c r="Z23" s="17" t="s">
        <v>61</v>
      </c>
      <c r="AA23" s="17" t="s">
        <v>61</v>
      </c>
      <c r="AB23" s="17">
        <v>0</v>
      </c>
      <c r="AC23" s="17">
        <v>5</v>
      </c>
      <c r="AD23" s="17">
        <v>2</v>
      </c>
      <c r="AE23" s="78">
        <v>7</v>
      </c>
      <c r="AF23" s="18">
        <v>69</v>
      </c>
    </row>
    <row r="24" spans="2:32" x14ac:dyDescent="0.15">
      <c r="B24" s="87"/>
      <c r="C24" s="15" t="s">
        <v>45</v>
      </c>
      <c r="D24" s="16">
        <v>24</v>
      </c>
      <c r="E24" s="17">
        <v>2</v>
      </c>
      <c r="F24" s="17">
        <v>0</v>
      </c>
      <c r="G24" s="17">
        <v>4</v>
      </c>
      <c r="H24" s="17">
        <v>0</v>
      </c>
      <c r="I24" s="17">
        <v>0</v>
      </c>
      <c r="J24" s="17">
        <v>1</v>
      </c>
      <c r="K24" s="17">
        <v>0</v>
      </c>
      <c r="L24" s="17">
        <v>0</v>
      </c>
      <c r="M24" s="17">
        <v>0</v>
      </c>
      <c r="N24" s="17">
        <v>0</v>
      </c>
      <c r="O24" s="17">
        <v>1</v>
      </c>
      <c r="P24" s="17">
        <v>0</v>
      </c>
      <c r="Q24" s="17">
        <v>0</v>
      </c>
      <c r="R24" s="18">
        <v>32</v>
      </c>
      <c r="S24" s="10"/>
      <c r="T24" s="10"/>
      <c r="U24" s="87"/>
      <c r="V24" s="15" t="s">
        <v>45</v>
      </c>
      <c r="W24" s="16" t="s">
        <v>61</v>
      </c>
      <c r="X24" s="17" t="s">
        <v>61</v>
      </c>
      <c r="Y24" s="17" t="s">
        <v>61</v>
      </c>
      <c r="Z24" s="17" t="s">
        <v>61</v>
      </c>
      <c r="AA24" s="17" t="s">
        <v>61</v>
      </c>
      <c r="AB24" s="17">
        <v>1</v>
      </c>
      <c r="AC24" s="17">
        <v>2</v>
      </c>
      <c r="AD24" s="17">
        <v>1</v>
      </c>
      <c r="AE24" s="78">
        <v>4</v>
      </c>
      <c r="AF24" s="18">
        <v>36</v>
      </c>
    </row>
    <row r="25" spans="2:32" x14ac:dyDescent="0.15">
      <c r="B25" s="87"/>
      <c r="C25" s="15" t="s">
        <v>46</v>
      </c>
      <c r="D25" s="16">
        <v>56</v>
      </c>
      <c r="E25" s="17">
        <v>34</v>
      </c>
      <c r="F25" s="17">
        <v>0</v>
      </c>
      <c r="G25" s="17">
        <v>10</v>
      </c>
      <c r="H25" s="17">
        <v>2</v>
      </c>
      <c r="I25" s="17">
        <v>1</v>
      </c>
      <c r="J25" s="17">
        <v>1</v>
      </c>
      <c r="K25" s="17">
        <v>0</v>
      </c>
      <c r="L25" s="17">
        <v>0</v>
      </c>
      <c r="M25" s="17">
        <v>0</v>
      </c>
      <c r="N25" s="17">
        <v>0</v>
      </c>
      <c r="O25" s="17">
        <v>1</v>
      </c>
      <c r="P25" s="17">
        <v>0</v>
      </c>
      <c r="Q25" s="17">
        <v>0</v>
      </c>
      <c r="R25" s="18">
        <v>105</v>
      </c>
      <c r="S25" s="10"/>
      <c r="T25" s="10"/>
      <c r="U25" s="87"/>
      <c r="V25" s="15" t="s">
        <v>46</v>
      </c>
      <c r="W25" s="16" t="s">
        <v>61</v>
      </c>
      <c r="X25" s="17" t="s">
        <v>61</v>
      </c>
      <c r="Y25" s="17" t="s">
        <v>61</v>
      </c>
      <c r="Z25" s="17" t="s">
        <v>61</v>
      </c>
      <c r="AA25" s="17" t="s">
        <v>61</v>
      </c>
      <c r="AB25" s="17">
        <v>0</v>
      </c>
      <c r="AC25" s="17">
        <v>5</v>
      </c>
      <c r="AD25" s="17">
        <v>0</v>
      </c>
      <c r="AE25" s="78">
        <v>5</v>
      </c>
      <c r="AF25" s="18">
        <v>110</v>
      </c>
    </row>
    <row r="26" spans="2:32" x14ac:dyDescent="0.15">
      <c r="B26" s="87"/>
      <c r="C26" s="15" t="s">
        <v>47</v>
      </c>
      <c r="D26" s="16">
        <v>280</v>
      </c>
      <c r="E26" s="17">
        <v>56</v>
      </c>
      <c r="F26" s="17">
        <v>38</v>
      </c>
      <c r="G26" s="17">
        <v>66</v>
      </c>
      <c r="H26" s="17">
        <v>14</v>
      </c>
      <c r="I26" s="17">
        <v>15</v>
      </c>
      <c r="J26" s="17">
        <v>13</v>
      </c>
      <c r="K26" s="17">
        <v>7</v>
      </c>
      <c r="L26" s="17">
        <v>1</v>
      </c>
      <c r="M26" s="17">
        <v>1</v>
      </c>
      <c r="N26" s="17">
        <v>0</v>
      </c>
      <c r="O26" s="17">
        <v>11</v>
      </c>
      <c r="P26" s="17">
        <v>0</v>
      </c>
      <c r="Q26" s="17">
        <v>2</v>
      </c>
      <c r="R26" s="18">
        <v>504</v>
      </c>
      <c r="S26" s="10"/>
      <c r="T26" s="10"/>
      <c r="U26" s="87"/>
      <c r="V26" s="15" t="s">
        <v>47</v>
      </c>
      <c r="W26" s="16" t="s">
        <v>61</v>
      </c>
      <c r="X26" s="17" t="s">
        <v>61</v>
      </c>
      <c r="Y26" s="17" t="s">
        <v>61</v>
      </c>
      <c r="Z26" s="17" t="s">
        <v>61</v>
      </c>
      <c r="AA26" s="17" t="s">
        <v>61</v>
      </c>
      <c r="AB26" s="17">
        <v>2</v>
      </c>
      <c r="AC26" s="17">
        <v>3</v>
      </c>
      <c r="AD26" s="17">
        <v>1</v>
      </c>
      <c r="AE26" s="78">
        <v>6</v>
      </c>
      <c r="AF26" s="18">
        <v>510</v>
      </c>
    </row>
    <row r="27" spans="2:32" ht="14.25" thickBot="1" x14ac:dyDescent="0.2">
      <c r="B27" s="88"/>
      <c r="C27" s="4" t="s">
        <v>16</v>
      </c>
      <c r="D27" s="19">
        <v>376</v>
      </c>
      <c r="E27" s="20">
        <v>107</v>
      </c>
      <c r="F27" s="20">
        <v>44</v>
      </c>
      <c r="G27" s="20">
        <v>107</v>
      </c>
      <c r="H27" s="20">
        <v>23</v>
      </c>
      <c r="I27" s="20">
        <v>21</v>
      </c>
      <c r="J27" s="20">
        <v>16</v>
      </c>
      <c r="K27" s="20">
        <v>7</v>
      </c>
      <c r="L27" s="20">
        <v>1</v>
      </c>
      <c r="M27" s="20">
        <v>1</v>
      </c>
      <c r="N27" s="20">
        <v>0</v>
      </c>
      <c r="O27" s="20">
        <v>14</v>
      </c>
      <c r="P27" s="20">
        <v>0</v>
      </c>
      <c r="Q27" s="20">
        <v>2</v>
      </c>
      <c r="R27" s="21">
        <v>719</v>
      </c>
      <c r="S27" s="10"/>
      <c r="T27" s="10"/>
      <c r="U27" s="88"/>
      <c r="V27" s="4" t="s">
        <v>16</v>
      </c>
      <c r="W27" s="19" t="s">
        <v>61</v>
      </c>
      <c r="X27" s="20" t="s">
        <v>61</v>
      </c>
      <c r="Y27" s="20" t="s">
        <v>61</v>
      </c>
      <c r="Z27" s="20" t="s">
        <v>61</v>
      </c>
      <c r="AA27" s="20" t="s">
        <v>61</v>
      </c>
      <c r="AB27" s="20">
        <v>4</v>
      </c>
      <c r="AC27" s="20">
        <v>18</v>
      </c>
      <c r="AD27" s="20">
        <v>5</v>
      </c>
      <c r="AE27" s="44">
        <v>27</v>
      </c>
      <c r="AF27" s="21">
        <v>746</v>
      </c>
    </row>
    <row r="28" spans="2:32" x14ac:dyDescent="0.15">
      <c r="B28" s="86" t="s">
        <v>48</v>
      </c>
      <c r="C28" s="11" t="s">
        <v>60</v>
      </c>
      <c r="D28" s="12">
        <v>2</v>
      </c>
      <c r="E28" s="13">
        <v>13</v>
      </c>
      <c r="F28" s="13">
        <v>0</v>
      </c>
      <c r="G28" s="13">
        <v>52</v>
      </c>
      <c r="H28" s="13">
        <v>0</v>
      </c>
      <c r="I28" s="13">
        <v>1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4">
        <v>68</v>
      </c>
      <c r="S28" s="10"/>
      <c r="T28" s="10"/>
      <c r="U28" s="86" t="s">
        <v>48</v>
      </c>
      <c r="V28" s="11" t="s">
        <v>60</v>
      </c>
      <c r="W28" s="12" t="s">
        <v>61</v>
      </c>
      <c r="X28" s="13" t="s">
        <v>61</v>
      </c>
      <c r="Y28" s="13" t="s">
        <v>61</v>
      </c>
      <c r="Z28" s="13" t="s">
        <v>61</v>
      </c>
      <c r="AA28" s="13" t="s">
        <v>61</v>
      </c>
      <c r="AB28" s="13">
        <v>0</v>
      </c>
      <c r="AC28" s="13">
        <v>8</v>
      </c>
      <c r="AD28" s="13">
        <v>4</v>
      </c>
      <c r="AE28" s="79">
        <v>12</v>
      </c>
      <c r="AF28" s="14">
        <v>80</v>
      </c>
    </row>
    <row r="29" spans="2:32" x14ac:dyDescent="0.15">
      <c r="B29" s="87"/>
      <c r="C29" s="15" t="s">
        <v>50</v>
      </c>
      <c r="D29" s="16">
        <v>14</v>
      </c>
      <c r="E29" s="17">
        <v>43</v>
      </c>
      <c r="F29" s="17">
        <v>9</v>
      </c>
      <c r="G29" s="17">
        <v>99</v>
      </c>
      <c r="H29" s="17">
        <v>42</v>
      </c>
      <c r="I29" s="17">
        <v>13</v>
      </c>
      <c r="J29" s="17">
        <v>1</v>
      </c>
      <c r="K29" s="17">
        <v>0</v>
      </c>
      <c r="L29" s="17">
        <v>0</v>
      </c>
      <c r="M29" s="17">
        <v>0</v>
      </c>
      <c r="N29" s="17">
        <v>2</v>
      </c>
      <c r="O29" s="17">
        <v>0</v>
      </c>
      <c r="P29" s="17">
        <v>0</v>
      </c>
      <c r="Q29" s="17">
        <v>0</v>
      </c>
      <c r="R29" s="18">
        <v>223</v>
      </c>
      <c r="S29" s="10"/>
      <c r="T29" s="10"/>
      <c r="U29" s="87"/>
      <c r="V29" s="15" t="s">
        <v>50</v>
      </c>
      <c r="W29" s="16" t="s">
        <v>61</v>
      </c>
      <c r="X29" s="17" t="s">
        <v>61</v>
      </c>
      <c r="Y29" s="17" t="s">
        <v>61</v>
      </c>
      <c r="Z29" s="17" t="s">
        <v>61</v>
      </c>
      <c r="AA29" s="17" t="s">
        <v>61</v>
      </c>
      <c r="AB29" s="17">
        <v>0</v>
      </c>
      <c r="AC29" s="17">
        <v>18</v>
      </c>
      <c r="AD29" s="17">
        <v>4</v>
      </c>
      <c r="AE29" s="78">
        <v>22</v>
      </c>
      <c r="AF29" s="18">
        <v>245</v>
      </c>
    </row>
    <row r="30" spans="2:32" x14ac:dyDescent="0.15">
      <c r="B30" s="87"/>
      <c r="C30" s="15" t="s">
        <v>51</v>
      </c>
      <c r="D30" s="16">
        <v>22</v>
      </c>
      <c r="E30" s="17">
        <v>3</v>
      </c>
      <c r="F30" s="17">
        <v>0</v>
      </c>
      <c r="G30" s="17">
        <v>53</v>
      </c>
      <c r="H30" s="17">
        <v>0</v>
      </c>
      <c r="I30" s="17">
        <v>7</v>
      </c>
      <c r="J30" s="17">
        <v>0</v>
      </c>
      <c r="K30" s="17">
        <v>4</v>
      </c>
      <c r="L30" s="17">
        <v>0</v>
      </c>
      <c r="M30" s="17">
        <v>0</v>
      </c>
      <c r="N30" s="17">
        <v>2</v>
      </c>
      <c r="O30" s="17">
        <v>0</v>
      </c>
      <c r="P30" s="17">
        <v>0</v>
      </c>
      <c r="Q30" s="17">
        <v>0</v>
      </c>
      <c r="R30" s="18">
        <v>91</v>
      </c>
      <c r="S30" s="10"/>
      <c r="T30" s="10"/>
      <c r="U30" s="87"/>
      <c r="V30" s="15" t="s">
        <v>51</v>
      </c>
      <c r="W30" s="16" t="s">
        <v>61</v>
      </c>
      <c r="X30" s="17" t="s">
        <v>61</v>
      </c>
      <c r="Y30" s="17" t="s">
        <v>61</v>
      </c>
      <c r="Z30" s="17" t="s">
        <v>61</v>
      </c>
      <c r="AA30" s="17" t="s">
        <v>61</v>
      </c>
      <c r="AB30" s="17">
        <v>1</v>
      </c>
      <c r="AC30" s="17">
        <v>16</v>
      </c>
      <c r="AD30" s="17">
        <v>4</v>
      </c>
      <c r="AE30" s="78">
        <v>21</v>
      </c>
      <c r="AF30" s="18">
        <v>112</v>
      </c>
    </row>
    <row r="31" spans="2:32" x14ac:dyDescent="0.15">
      <c r="B31" s="87"/>
      <c r="C31" s="15" t="s">
        <v>52</v>
      </c>
      <c r="D31" s="16">
        <v>58</v>
      </c>
      <c r="E31" s="17">
        <v>345</v>
      </c>
      <c r="F31" s="17">
        <v>3</v>
      </c>
      <c r="G31" s="17">
        <v>20</v>
      </c>
      <c r="H31" s="17">
        <v>116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8">
        <v>542</v>
      </c>
      <c r="S31" s="10"/>
      <c r="T31" s="10"/>
      <c r="U31" s="87"/>
      <c r="V31" s="15" t="s">
        <v>52</v>
      </c>
      <c r="W31" s="16" t="s">
        <v>61</v>
      </c>
      <c r="X31" s="17" t="s">
        <v>61</v>
      </c>
      <c r="Y31" s="17" t="s">
        <v>61</v>
      </c>
      <c r="Z31" s="17" t="s">
        <v>61</v>
      </c>
      <c r="AA31" s="17" t="s">
        <v>61</v>
      </c>
      <c r="AB31" s="17">
        <v>1</v>
      </c>
      <c r="AC31" s="17">
        <v>13</v>
      </c>
      <c r="AD31" s="17">
        <v>1</v>
      </c>
      <c r="AE31" s="78">
        <v>15</v>
      </c>
      <c r="AF31" s="18">
        <v>557</v>
      </c>
    </row>
    <row r="32" spans="2:32" x14ac:dyDescent="0.15">
      <c r="B32" s="87"/>
      <c r="C32" s="15" t="s">
        <v>53</v>
      </c>
      <c r="D32" s="16">
        <v>67</v>
      </c>
      <c r="E32" s="17">
        <v>12</v>
      </c>
      <c r="F32" s="17">
        <v>3</v>
      </c>
      <c r="G32" s="17">
        <v>32</v>
      </c>
      <c r="H32" s="17">
        <v>4</v>
      </c>
      <c r="I32" s="17">
        <v>12</v>
      </c>
      <c r="J32" s="17">
        <v>1</v>
      </c>
      <c r="K32" s="17">
        <v>1</v>
      </c>
      <c r="L32" s="17">
        <v>0</v>
      </c>
      <c r="M32" s="17">
        <v>0</v>
      </c>
      <c r="N32" s="17">
        <v>0</v>
      </c>
      <c r="O32" s="17">
        <v>2</v>
      </c>
      <c r="P32" s="17">
        <v>0</v>
      </c>
      <c r="Q32" s="17">
        <v>0</v>
      </c>
      <c r="R32" s="18">
        <v>134</v>
      </c>
      <c r="S32" s="10"/>
      <c r="T32" s="10"/>
      <c r="U32" s="87"/>
      <c r="V32" s="15" t="s">
        <v>53</v>
      </c>
      <c r="W32" s="16" t="s">
        <v>61</v>
      </c>
      <c r="X32" s="17" t="s">
        <v>61</v>
      </c>
      <c r="Y32" s="17" t="s">
        <v>61</v>
      </c>
      <c r="Z32" s="17" t="s">
        <v>61</v>
      </c>
      <c r="AA32" s="17" t="s">
        <v>61</v>
      </c>
      <c r="AB32" s="17">
        <v>0</v>
      </c>
      <c r="AC32" s="17">
        <v>11</v>
      </c>
      <c r="AD32" s="17">
        <v>1</v>
      </c>
      <c r="AE32" s="78">
        <v>12</v>
      </c>
      <c r="AF32" s="18">
        <v>146</v>
      </c>
    </row>
    <row r="33" spans="2:32" ht="14.25" thickBot="1" x14ac:dyDescent="0.2">
      <c r="B33" s="88"/>
      <c r="C33" s="4" t="s">
        <v>16</v>
      </c>
      <c r="D33" s="22">
        <v>163</v>
      </c>
      <c r="E33" s="23">
        <v>416</v>
      </c>
      <c r="F33" s="23">
        <v>15</v>
      </c>
      <c r="G33" s="23">
        <v>256</v>
      </c>
      <c r="H33" s="23">
        <v>162</v>
      </c>
      <c r="I33" s="23">
        <v>33</v>
      </c>
      <c r="J33" s="23">
        <v>2</v>
      </c>
      <c r="K33" s="23">
        <v>5</v>
      </c>
      <c r="L33" s="23">
        <v>0</v>
      </c>
      <c r="M33" s="23">
        <v>0</v>
      </c>
      <c r="N33" s="23">
        <v>4</v>
      </c>
      <c r="O33" s="23">
        <v>2</v>
      </c>
      <c r="P33" s="23">
        <v>0</v>
      </c>
      <c r="Q33" s="23">
        <v>0</v>
      </c>
      <c r="R33" s="24">
        <v>1058</v>
      </c>
      <c r="S33" s="10"/>
      <c r="T33" s="10"/>
      <c r="U33" s="88"/>
      <c r="V33" s="4" t="s">
        <v>16</v>
      </c>
      <c r="W33" s="22" t="s">
        <v>61</v>
      </c>
      <c r="X33" s="23" t="s">
        <v>61</v>
      </c>
      <c r="Y33" s="23" t="s">
        <v>61</v>
      </c>
      <c r="Z33" s="23" t="s">
        <v>61</v>
      </c>
      <c r="AA33" s="23" t="s">
        <v>61</v>
      </c>
      <c r="AB33" s="23">
        <v>2</v>
      </c>
      <c r="AC33" s="23">
        <v>66</v>
      </c>
      <c r="AD33" s="23">
        <v>14</v>
      </c>
      <c r="AE33" s="80">
        <v>82</v>
      </c>
      <c r="AF33" s="24">
        <v>1140</v>
      </c>
    </row>
    <row r="34" spans="2:32" ht="14.25" thickBot="1" x14ac:dyDescent="0.2">
      <c r="B34" s="105" t="s">
        <v>15</v>
      </c>
      <c r="C34" s="106"/>
      <c r="D34" s="7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9">
        <v>0</v>
      </c>
      <c r="S34" s="10"/>
      <c r="T34" s="10"/>
      <c r="U34" s="105" t="s">
        <v>15</v>
      </c>
      <c r="V34" s="106"/>
      <c r="W34" s="7">
        <v>0</v>
      </c>
      <c r="X34" s="8">
        <v>0</v>
      </c>
      <c r="Y34" s="8">
        <v>22</v>
      </c>
      <c r="Z34" s="8">
        <v>0</v>
      </c>
      <c r="AA34" s="8">
        <v>10</v>
      </c>
      <c r="AB34" s="8">
        <v>0</v>
      </c>
      <c r="AC34" s="8">
        <v>0</v>
      </c>
      <c r="AD34" s="8">
        <v>0</v>
      </c>
      <c r="AE34" s="47">
        <v>32</v>
      </c>
      <c r="AF34" s="9">
        <v>32</v>
      </c>
    </row>
    <row r="35" spans="2:32" ht="14.25" thickBot="1" x14ac:dyDescent="0.2">
      <c r="B35" s="105" t="s">
        <v>54</v>
      </c>
      <c r="C35" s="106"/>
      <c r="D35" s="7">
        <v>671</v>
      </c>
      <c r="E35" s="8">
        <v>601</v>
      </c>
      <c r="F35" s="8">
        <v>122</v>
      </c>
      <c r="G35" s="8">
        <v>653</v>
      </c>
      <c r="H35" s="8">
        <v>185</v>
      </c>
      <c r="I35" s="8">
        <v>102</v>
      </c>
      <c r="J35" s="8">
        <v>28</v>
      </c>
      <c r="K35" s="8">
        <v>14</v>
      </c>
      <c r="L35" s="8">
        <v>2</v>
      </c>
      <c r="M35" s="8">
        <v>28</v>
      </c>
      <c r="N35" s="8">
        <v>5</v>
      </c>
      <c r="O35" s="8">
        <v>19</v>
      </c>
      <c r="P35" s="8">
        <v>26</v>
      </c>
      <c r="Q35" s="8">
        <v>5</v>
      </c>
      <c r="R35" s="9">
        <v>2461</v>
      </c>
      <c r="S35" s="10"/>
      <c r="T35" s="10"/>
      <c r="U35" s="105" t="s">
        <v>54</v>
      </c>
      <c r="V35" s="106"/>
      <c r="W35" s="7">
        <v>0</v>
      </c>
      <c r="X35" s="8">
        <v>0</v>
      </c>
      <c r="Y35" s="8">
        <v>22</v>
      </c>
      <c r="Z35" s="8">
        <v>0</v>
      </c>
      <c r="AA35" s="8">
        <v>10</v>
      </c>
      <c r="AB35" s="8">
        <v>9</v>
      </c>
      <c r="AC35" s="8">
        <v>159</v>
      </c>
      <c r="AD35" s="8">
        <v>33</v>
      </c>
      <c r="AE35" s="47">
        <v>233</v>
      </c>
      <c r="AF35" s="9">
        <v>2694</v>
      </c>
    </row>
  </sheetData>
  <mergeCells count="19">
    <mergeCell ref="B35:C35"/>
    <mergeCell ref="U35:V35"/>
    <mergeCell ref="B22:B27"/>
    <mergeCell ref="U22:U27"/>
    <mergeCell ref="B28:B33"/>
    <mergeCell ref="U28:U33"/>
    <mergeCell ref="B34:C34"/>
    <mergeCell ref="U34:V34"/>
    <mergeCell ref="W2:AE2"/>
    <mergeCell ref="AF2:AF3"/>
    <mergeCell ref="B5:B13"/>
    <mergeCell ref="U5:U13"/>
    <mergeCell ref="B14:B21"/>
    <mergeCell ref="U14:U21"/>
    <mergeCell ref="B4:C4"/>
    <mergeCell ref="U4:V4"/>
    <mergeCell ref="B2:C3"/>
    <mergeCell ref="D2:R2"/>
    <mergeCell ref="U2:V3"/>
  </mergeCells>
  <phoneticPr fontId="1"/>
  <pageMargins left="0" right="0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6"/>
  <sheetViews>
    <sheetView view="pageBreakPreview" zoomScale="75" zoomScaleNormal="100" zoomScaleSheetLayoutView="75" workbookViewId="0"/>
  </sheetViews>
  <sheetFormatPr defaultRowHeight="13.5" x14ac:dyDescent="0.15"/>
  <cols>
    <col min="1" max="1" width="3" style="25" customWidth="1"/>
    <col min="2" max="2" width="6.75" style="25" bestFit="1" customWidth="1"/>
    <col min="3" max="3" width="14.5" style="25" bestFit="1" customWidth="1"/>
    <col min="4" max="6" width="7.75" style="25" customWidth="1"/>
    <col min="7" max="7" width="7.625" style="25" bestFit="1" customWidth="1"/>
    <col min="8" max="17" width="7.75" style="25" customWidth="1"/>
    <col min="18" max="18" width="6.375" style="25" bestFit="1" customWidth="1"/>
    <col min="19" max="20" width="2.75" style="25" customWidth="1"/>
    <col min="21" max="21" width="6.75" style="25" bestFit="1" customWidth="1"/>
    <col min="22" max="22" width="14.5" style="25" bestFit="1" customWidth="1"/>
    <col min="23" max="32" width="8.25" style="25" customWidth="1"/>
    <col min="33" max="16384" width="9" style="25"/>
  </cols>
  <sheetData>
    <row r="1" spans="2:32" ht="14.25" thickBot="1" x14ac:dyDescent="0.2">
      <c r="B1" s="25" t="s">
        <v>59</v>
      </c>
    </row>
    <row r="2" spans="2:32" ht="13.5" customHeight="1" x14ac:dyDescent="0.15">
      <c r="B2" s="93" t="s">
        <v>0</v>
      </c>
      <c r="C2" s="94"/>
      <c r="D2" s="97" t="s">
        <v>1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8"/>
      <c r="S2" s="1"/>
      <c r="T2" s="1"/>
      <c r="U2" s="99" t="s">
        <v>0</v>
      </c>
      <c r="V2" s="100"/>
      <c r="W2" s="83" t="s">
        <v>2</v>
      </c>
      <c r="X2" s="83"/>
      <c r="Y2" s="83"/>
      <c r="Z2" s="83"/>
      <c r="AA2" s="83"/>
      <c r="AB2" s="83"/>
      <c r="AC2" s="83"/>
      <c r="AD2" s="83"/>
      <c r="AE2" s="83"/>
      <c r="AF2" s="84" t="s">
        <v>3</v>
      </c>
    </row>
    <row r="3" spans="2:32" ht="51.75" thickBot="1" x14ac:dyDescent="0.2">
      <c r="B3" s="95"/>
      <c r="C3" s="96"/>
      <c r="D3" s="2" t="s">
        <v>4</v>
      </c>
      <c r="E3" s="3" t="s">
        <v>5</v>
      </c>
      <c r="F3" s="3" t="s">
        <v>6</v>
      </c>
      <c r="G3" s="3" t="s">
        <v>7</v>
      </c>
      <c r="H3" s="3" t="s">
        <v>65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68</v>
      </c>
      <c r="P3" s="3" t="s">
        <v>64</v>
      </c>
      <c r="Q3" s="3" t="s">
        <v>15</v>
      </c>
      <c r="R3" s="4" t="s">
        <v>16</v>
      </c>
      <c r="S3" s="5"/>
      <c r="T3" s="5"/>
      <c r="U3" s="101"/>
      <c r="V3" s="102"/>
      <c r="W3" s="2" t="s">
        <v>17</v>
      </c>
      <c r="X3" s="3" t="s">
        <v>69</v>
      </c>
      <c r="Y3" s="3" t="s">
        <v>19</v>
      </c>
      <c r="Z3" s="3" t="s">
        <v>20</v>
      </c>
      <c r="AA3" s="3" t="s">
        <v>66</v>
      </c>
      <c r="AB3" s="3" t="s">
        <v>21</v>
      </c>
      <c r="AC3" s="6" t="s">
        <v>22</v>
      </c>
      <c r="AD3" s="3" t="s">
        <v>23</v>
      </c>
      <c r="AE3" s="3" t="s">
        <v>16</v>
      </c>
      <c r="AF3" s="85"/>
    </row>
    <row r="4" spans="2:32" ht="14.25" thickBot="1" x14ac:dyDescent="0.2">
      <c r="B4" s="91" t="s">
        <v>24</v>
      </c>
      <c r="C4" s="92"/>
      <c r="D4" s="7">
        <v>44</v>
      </c>
      <c r="E4" s="8">
        <v>10</v>
      </c>
      <c r="F4" s="8">
        <v>1</v>
      </c>
      <c r="G4" s="8">
        <v>1421</v>
      </c>
      <c r="H4" s="8">
        <v>0</v>
      </c>
      <c r="I4" s="8">
        <v>369</v>
      </c>
      <c r="J4" s="8">
        <v>50</v>
      </c>
      <c r="K4" s="8">
        <v>3</v>
      </c>
      <c r="L4" s="8">
        <v>16</v>
      </c>
      <c r="M4" s="8">
        <v>92</v>
      </c>
      <c r="N4" s="8">
        <v>9</v>
      </c>
      <c r="O4" s="8">
        <v>0</v>
      </c>
      <c r="P4" s="8">
        <v>0</v>
      </c>
      <c r="Q4" s="8">
        <v>0</v>
      </c>
      <c r="R4" s="9">
        <v>2015</v>
      </c>
      <c r="S4" s="10"/>
      <c r="T4" s="10"/>
      <c r="U4" s="91" t="s">
        <v>24</v>
      </c>
      <c r="V4" s="92"/>
      <c r="W4" s="7" t="s">
        <v>61</v>
      </c>
      <c r="X4" s="8" t="s">
        <v>61</v>
      </c>
      <c r="Y4" s="8" t="s">
        <v>61</v>
      </c>
      <c r="Z4" s="8" t="s">
        <v>61</v>
      </c>
      <c r="AA4" s="8" t="s">
        <v>61</v>
      </c>
      <c r="AB4" s="8">
        <v>0</v>
      </c>
      <c r="AC4" s="8">
        <v>32</v>
      </c>
      <c r="AD4" s="8">
        <v>5</v>
      </c>
      <c r="AE4" s="47">
        <v>37</v>
      </c>
      <c r="AF4" s="35">
        <f>R4+AE4</f>
        <v>2052</v>
      </c>
    </row>
    <row r="5" spans="2:32" x14ac:dyDescent="0.15">
      <c r="B5" s="86" t="s">
        <v>25</v>
      </c>
      <c r="C5" s="11" t="s">
        <v>26</v>
      </c>
      <c r="D5" s="12">
        <v>8</v>
      </c>
      <c r="E5" s="13">
        <v>2</v>
      </c>
      <c r="F5" s="13">
        <v>0</v>
      </c>
      <c r="G5" s="13">
        <v>466</v>
      </c>
      <c r="H5" s="13">
        <v>0</v>
      </c>
      <c r="I5" s="13">
        <v>645</v>
      </c>
      <c r="J5" s="13">
        <v>122</v>
      </c>
      <c r="K5" s="13">
        <v>10</v>
      </c>
      <c r="L5" s="13">
        <v>30</v>
      </c>
      <c r="M5" s="13">
        <v>152</v>
      </c>
      <c r="N5" s="13">
        <v>34</v>
      </c>
      <c r="O5" s="13">
        <v>0</v>
      </c>
      <c r="P5" s="13">
        <v>0</v>
      </c>
      <c r="Q5" s="13">
        <v>0</v>
      </c>
      <c r="R5" s="14">
        <v>1469</v>
      </c>
      <c r="S5" s="10"/>
      <c r="T5" s="10"/>
      <c r="U5" s="86" t="s">
        <v>25</v>
      </c>
      <c r="V5" s="11" t="s">
        <v>26</v>
      </c>
      <c r="W5" s="12" t="s">
        <v>61</v>
      </c>
      <c r="X5" s="13" t="s">
        <v>61</v>
      </c>
      <c r="Y5" s="13" t="s">
        <v>61</v>
      </c>
      <c r="Z5" s="13" t="s">
        <v>61</v>
      </c>
      <c r="AA5" s="13" t="s">
        <v>61</v>
      </c>
      <c r="AB5" s="13">
        <v>3</v>
      </c>
      <c r="AC5" s="13">
        <v>8</v>
      </c>
      <c r="AD5" s="13">
        <v>5</v>
      </c>
      <c r="AE5" s="79">
        <v>16</v>
      </c>
      <c r="AF5" s="66">
        <f>R5+AE5</f>
        <v>1485</v>
      </c>
    </row>
    <row r="6" spans="2:32" x14ac:dyDescent="0.15">
      <c r="B6" s="87"/>
      <c r="C6" s="15" t="s">
        <v>27</v>
      </c>
      <c r="D6" s="16">
        <v>15</v>
      </c>
      <c r="E6" s="17">
        <v>0</v>
      </c>
      <c r="F6" s="17">
        <v>0</v>
      </c>
      <c r="G6" s="17">
        <v>1351</v>
      </c>
      <c r="H6" s="17">
        <v>0</v>
      </c>
      <c r="I6" s="17">
        <v>301</v>
      </c>
      <c r="J6" s="17">
        <v>95</v>
      </c>
      <c r="K6" s="17">
        <v>3</v>
      </c>
      <c r="L6" s="17">
        <v>4</v>
      </c>
      <c r="M6" s="17">
        <v>149</v>
      </c>
      <c r="N6" s="17">
        <v>64</v>
      </c>
      <c r="O6" s="17">
        <v>0</v>
      </c>
      <c r="P6" s="17">
        <v>0</v>
      </c>
      <c r="Q6" s="17">
        <v>4</v>
      </c>
      <c r="R6" s="18">
        <v>1986</v>
      </c>
      <c r="S6" s="10"/>
      <c r="T6" s="10"/>
      <c r="U6" s="87"/>
      <c r="V6" s="15" t="s">
        <v>27</v>
      </c>
      <c r="W6" s="16" t="s">
        <v>61</v>
      </c>
      <c r="X6" s="17" t="s">
        <v>61</v>
      </c>
      <c r="Y6" s="17" t="s">
        <v>61</v>
      </c>
      <c r="Z6" s="17" t="s">
        <v>61</v>
      </c>
      <c r="AA6" s="17" t="s">
        <v>61</v>
      </c>
      <c r="AB6" s="17">
        <v>36</v>
      </c>
      <c r="AC6" s="17">
        <v>299</v>
      </c>
      <c r="AD6" s="17">
        <v>142</v>
      </c>
      <c r="AE6" s="78">
        <v>477</v>
      </c>
      <c r="AF6" s="39">
        <f t="shared" ref="AF6:AF35" si="0">R6+AE6</f>
        <v>2463</v>
      </c>
    </row>
    <row r="7" spans="2:32" x14ac:dyDescent="0.15">
      <c r="B7" s="87"/>
      <c r="C7" s="15" t="s">
        <v>28</v>
      </c>
      <c r="D7" s="16">
        <v>5</v>
      </c>
      <c r="E7" s="17">
        <v>1</v>
      </c>
      <c r="F7" s="17">
        <v>0</v>
      </c>
      <c r="G7" s="17">
        <v>133</v>
      </c>
      <c r="H7" s="17">
        <v>0</v>
      </c>
      <c r="I7" s="17">
        <v>136</v>
      </c>
      <c r="J7" s="17">
        <v>19</v>
      </c>
      <c r="K7" s="17">
        <v>5</v>
      </c>
      <c r="L7" s="17">
        <v>1</v>
      </c>
      <c r="M7" s="17">
        <v>17</v>
      </c>
      <c r="N7" s="17">
        <v>83</v>
      </c>
      <c r="O7" s="17">
        <v>1</v>
      </c>
      <c r="P7" s="17">
        <v>0</v>
      </c>
      <c r="Q7" s="17">
        <v>1</v>
      </c>
      <c r="R7" s="18">
        <v>402</v>
      </c>
      <c r="S7" s="10"/>
      <c r="T7" s="10"/>
      <c r="U7" s="87"/>
      <c r="V7" s="15" t="s">
        <v>28</v>
      </c>
      <c r="W7" s="16" t="s">
        <v>61</v>
      </c>
      <c r="X7" s="17" t="s">
        <v>61</v>
      </c>
      <c r="Y7" s="17" t="s">
        <v>61</v>
      </c>
      <c r="Z7" s="17" t="s">
        <v>61</v>
      </c>
      <c r="AA7" s="17" t="s">
        <v>61</v>
      </c>
      <c r="AB7" s="17">
        <v>3</v>
      </c>
      <c r="AC7" s="17">
        <v>8</v>
      </c>
      <c r="AD7" s="17">
        <v>9</v>
      </c>
      <c r="AE7" s="78">
        <v>20</v>
      </c>
      <c r="AF7" s="39">
        <f t="shared" si="0"/>
        <v>422</v>
      </c>
    </row>
    <row r="8" spans="2:32" x14ac:dyDescent="0.15">
      <c r="B8" s="87"/>
      <c r="C8" s="15" t="s">
        <v>29</v>
      </c>
      <c r="D8" s="16">
        <v>4</v>
      </c>
      <c r="E8" s="17">
        <v>0</v>
      </c>
      <c r="F8" s="17">
        <v>0</v>
      </c>
      <c r="G8" s="17">
        <v>67</v>
      </c>
      <c r="H8" s="17">
        <v>0</v>
      </c>
      <c r="I8" s="17">
        <v>71</v>
      </c>
      <c r="J8" s="17">
        <v>31</v>
      </c>
      <c r="K8" s="17">
        <v>2</v>
      </c>
      <c r="L8" s="17">
        <v>2</v>
      </c>
      <c r="M8" s="17">
        <v>19</v>
      </c>
      <c r="N8" s="17">
        <v>4</v>
      </c>
      <c r="O8" s="17">
        <v>0</v>
      </c>
      <c r="P8" s="17">
        <v>0</v>
      </c>
      <c r="Q8" s="17">
        <v>0</v>
      </c>
      <c r="R8" s="18">
        <v>200</v>
      </c>
      <c r="S8" s="10"/>
      <c r="T8" s="10"/>
      <c r="U8" s="87"/>
      <c r="V8" s="15" t="s">
        <v>29</v>
      </c>
      <c r="W8" s="16" t="s">
        <v>61</v>
      </c>
      <c r="X8" s="17" t="s">
        <v>61</v>
      </c>
      <c r="Y8" s="17" t="s">
        <v>61</v>
      </c>
      <c r="Z8" s="17" t="s">
        <v>61</v>
      </c>
      <c r="AA8" s="17" t="s">
        <v>61</v>
      </c>
      <c r="AB8" s="17">
        <v>2</v>
      </c>
      <c r="AC8" s="17">
        <v>7</v>
      </c>
      <c r="AD8" s="17">
        <v>3</v>
      </c>
      <c r="AE8" s="78">
        <v>12</v>
      </c>
      <c r="AF8" s="39">
        <f t="shared" si="0"/>
        <v>212</v>
      </c>
    </row>
    <row r="9" spans="2:32" x14ac:dyDescent="0.15">
      <c r="B9" s="87"/>
      <c r="C9" s="15" t="s">
        <v>30</v>
      </c>
      <c r="D9" s="16">
        <v>107</v>
      </c>
      <c r="E9" s="17">
        <v>1</v>
      </c>
      <c r="F9" s="17">
        <v>0</v>
      </c>
      <c r="G9" s="17">
        <v>193</v>
      </c>
      <c r="H9" s="17">
        <v>0</v>
      </c>
      <c r="I9" s="17">
        <v>52</v>
      </c>
      <c r="J9" s="17">
        <v>3</v>
      </c>
      <c r="K9" s="17">
        <v>2</v>
      </c>
      <c r="L9" s="17">
        <v>1</v>
      </c>
      <c r="M9" s="17">
        <v>3</v>
      </c>
      <c r="N9" s="17">
        <v>23</v>
      </c>
      <c r="O9" s="17">
        <v>1</v>
      </c>
      <c r="P9" s="17">
        <v>0</v>
      </c>
      <c r="Q9" s="17">
        <v>0</v>
      </c>
      <c r="R9" s="18">
        <v>386</v>
      </c>
      <c r="S9" s="10"/>
      <c r="T9" s="10"/>
      <c r="U9" s="87"/>
      <c r="V9" s="15" t="s">
        <v>30</v>
      </c>
      <c r="W9" s="16" t="s">
        <v>61</v>
      </c>
      <c r="X9" s="17" t="s">
        <v>61</v>
      </c>
      <c r="Y9" s="17" t="s">
        <v>61</v>
      </c>
      <c r="Z9" s="17" t="s">
        <v>61</v>
      </c>
      <c r="AA9" s="17" t="s">
        <v>61</v>
      </c>
      <c r="AB9" s="17">
        <v>0</v>
      </c>
      <c r="AC9" s="17">
        <v>6</v>
      </c>
      <c r="AD9" s="17">
        <v>0</v>
      </c>
      <c r="AE9" s="78">
        <v>6</v>
      </c>
      <c r="AF9" s="39">
        <f t="shared" si="0"/>
        <v>392</v>
      </c>
    </row>
    <row r="10" spans="2:32" x14ac:dyDescent="0.15">
      <c r="B10" s="87"/>
      <c r="C10" s="15" t="s">
        <v>31</v>
      </c>
      <c r="D10" s="16">
        <v>24</v>
      </c>
      <c r="E10" s="17">
        <v>1</v>
      </c>
      <c r="F10" s="17">
        <v>72</v>
      </c>
      <c r="G10" s="17">
        <v>132</v>
      </c>
      <c r="H10" s="17">
        <v>0</v>
      </c>
      <c r="I10" s="17">
        <v>261</v>
      </c>
      <c r="J10" s="17">
        <v>49</v>
      </c>
      <c r="K10" s="17">
        <v>4</v>
      </c>
      <c r="L10" s="17">
        <v>1</v>
      </c>
      <c r="M10" s="17">
        <v>326</v>
      </c>
      <c r="N10" s="17">
        <v>8</v>
      </c>
      <c r="O10" s="17">
        <v>0</v>
      </c>
      <c r="P10" s="17">
        <v>5</v>
      </c>
      <c r="Q10" s="17">
        <v>0</v>
      </c>
      <c r="R10" s="18">
        <v>883</v>
      </c>
      <c r="S10" s="10"/>
      <c r="T10" s="10"/>
      <c r="U10" s="87"/>
      <c r="V10" s="15" t="s">
        <v>31</v>
      </c>
      <c r="W10" s="16" t="s">
        <v>61</v>
      </c>
      <c r="X10" s="17" t="s">
        <v>61</v>
      </c>
      <c r="Y10" s="17" t="s">
        <v>61</v>
      </c>
      <c r="Z10" s="17" t="s">
        <v>61</v>
      </c>
      <c r="AA10" s="17" t="s">
        <v>61</v>
      </c>
      <c r="AB10" s="17">
        <v>2</v>
      </c>
      <c r="AC10" s="17">
        <v>13</v>
      </c>
      <c r="AD10" s="17">
        <v>5</v>
      </c>
      <c r="AE10" s="78">
        <v>20</v>
      </c>
      <c r="AF10" s="39">
        <f t="shared" si="0"/>
        <v>903</v>
      </c>
    </row>
    <row r="11" spans="2:32" x14ac:dyDescent="0.15">
      <c r="B11" s="87"/>
      <c r="C11" s="15" t="s">
        <v>32</v>
      </c>
      <c r="D11" s="16">
        <v>66</v>
      </c>
      <c r="E11" s="17">
        <v>0</v>
      </c>
      <c r="F11" s="17">
        <v>1397</v>
      </c>
      <c r="G11" s="17">
        <v>416</v>
      </c>
      <c r="H11" s="17">
        <v>0</v>
      </c>
      <c r="I11" s="17">
        <v>2</v>
      </c>
      <c r="J11" s="17">
        <v>0</v>
      </c>
      <c r="K11" s="17">
        <v>0</v>
      </c>
      <c r="L11" s="17">
        <v>0</v>
      </c>
      <c r="M11" s="17">
        <v>42</v>
      </c>
      <c r="N11" s="17">
        <v>0</v>
      </c>
      <c r="O11" s="17">
        <v>0</v>
      </c>
      <c r="P11" s="17">
        <v>228</v>
      </c>
      <c r="Q11" s="17">
        <v>1</v>
      </c>
      <c r="R11" s="18">
        <v>2152</v>
      </c>
      <c r="S11" s="10"/>
      <c r="T11" s="10"/>
      <c r="U11" s="87"/>
      <c r="V11" s="15" t="s">
        <v>32</v>
      </c>
      <c r="W11" s="16" t="s">
        <v>61</v>
      </c>
      <c r="X11" s="17" t="s">
        <v>61</v>
      </c>
      <c r="Y11" s="17" t="s">
        <v>61</v>
      </c>
      <c r="Z11" s="17" t="s">
        <v>61</v>
      </c>
      <c r="AA11" s="17" t="s">
        <v>61</v>
      </c>
      <c r="AB11" s="17">
        <v>0</v>
      </c>
      <c r="AC11" s="17">
        <v>74</v>
      </c>
      <c r="AD11" s="17">
        <v>25</v>
      </c>
      <c r="AE11" s="78">
        <v>99</v>
      </c>
      <c r="AF11" s="39">
        <f t="shared" si="0"/>
        <v>2251</v>
      </c>
    </row>
    <row r="12" spans="2:32" x14ac:dyDescent="0.15">
      <c r="B12" s="87"/>
      <c r="C12" s="15" t="s">
        <v>33</v>
      </c>
      <c r="D12" s="16">
        <v>47</v>
      </c>
      <c r="E12" s="17">
        <v>5</v>
      </c>
      <c r="F12" s="17">
        <v>6</v>
      </c>
      <c r="G12" s="17">
        <v>185</v>
      </c>
      <c r="H12" s="17">
        <v>0</v>
      </c>
      <c r="I12" s="17">
        <v>556</v>
      </c>
      <c r="J12" s="17">
        <v>109</v>
      </c>
      <c r="K12" s="17">
        <v>0</v>
      </c>
      <c r="L12" s="17">
        <v>38</v>
      </c>
      <c r="M12" s="17">
        <v>137</v>
      </c>
      <c r="N12" s="17">
        <v>15</v>
      </c>
      <c r="O12" s="17">
        <v>0</v>
      </c>
      <c r="P12" s="17">
        <v>0</v>
      </c>
      <c r="Q12" s="17">
        <v>0</v>
      </c>
      <c r="R12" s="18">
        <v>1098</v>
      </c>
      <c r="S12" s="10"/>
      <c r="T12" s="10"/>
      <c r="U12" s="87"/>
      <c r="V12" s="15" t="s">
        <v>33</v>
      </c>
      <c r="W12" s="16" t="s">
        <v>61</v>
      </c>
      <c r="X12" s="17" t="s">
        <v>61</v>
      </c>
      <c r="Y12" s="17" t="s">
        <v>61</v>
      </c>
      <c r="Z12" s="17" t="s">
        <v>61</v>
      </c>
      <c r="AA12" s="17" t="s">
        <v>61</v>
      </c>
      <c r="AB12" s="17">
        <v>2</v>
      </c>
      <c r="AC12" s="17">
        <v>7</v>
      </c>
      <c r="AD12" s="17">
        <v>1</v>
      </c>
      <c r="AE12" s="78">
        <v>10</v>
      </c>
      <c r="AF12" s="39">
        <f t="shared" si="0"/>
        <v>1108</v>
      </c>
    </row>
    <row r="13" spans="2:32" ht="14.25" thickBot="1" x14ac:dyDescent="0.2">
      <c r="B13" s="88"/>
      <c r="C13" s="4" t="s">
        <v>16</v>
      </c>
      <c r="D13" s="19">
        <v>276</v>
      </c>
      <c r="E13" s="20">
        <v>10</v>
      </c>
      <c r="F13" s="20">
        <v>1475</v>
      </c>
      <c r="G13" s="20">
        <v>2943</v>
      </c>
      <c r="H13" s="20">
        <v>0</v>
      </c>
      <c r="I13" s="20">
        <v>2025</v>
      </c>
      <c r="J13" s="20">
        <v>428</v>
      </c>
      <c r="K13" s="20">
        <v>26</v>
      </c>
      <c r="L13" s="20">
        <v>77</v>
      </c>
      <c r="M13" s="20">
        <v>845</v>
      </c>
      <c r="N13" s="20">
        <v>231</v>
      </c>
      <c r="O13" s="20">
        <v>2</v>
      </c>
      <c r="P13" s="20">
        <v>233</v>
      </c>
      <c r="Q13" s="20">
        <v>6</v>
      </c>
      <c r="R13" s="21">
        <v>8576</v>
      </c>
      <c r="S13" s="10"/>
      <c r="T13" s="10"/>
      <c r="U13" s="88"/>
      <c r="V13" s="4" t="s">
        <v>16</v>
      </c>
      <c r="W13" s="19" t="s">
        <v>61</v>
      </c>
      <c r="X13" s="20" t="s">
        <v>61</v>
      </c>
      <c r="Y13" s="20" t="s">
        <v>61</v>
      </c>
      <c r="Z13" s="20" t="s">
        <v>61</v>
      </c>
      <c r="AA13" s="20" t="s">
        <v>61</v>
      </c>
      <c r="AB13" s="20">
        <v>48</v>
      </c>
      <c r="AC13" s="20">
        <v>422</v>
      </c>
      <c r="AD13" s="20">
        <v>190</v>
      </c>
      <c r="AE13" s="44">
        <v>660</v>
      </c>
      <c r="AF13" s="42">
        <f>R13+AE13</f>
        <v>9236</v>
      </c>
    </row>
    <row r="14" spans="2:32" x14ac:dyDescent="0.15">
      <c r="B14" s="86" t="s">
        <v>34</v>
      </c>
      <c r="C14" s="11" t="s">
        <v>35</v>
      </c>
      <c r="D14" s="12">
        <v>9</v>
      </c>
      <c r="E14" s="13">
        <v>76</v>
      </c>
      <c r="F14" s="13">
        <v>6</v>
      </c>
      <c r="G14" s="13">
        <v>33</v>
      </c>
      <c r="H14" s="13">
        <v>0</v>
      </c>
      <c r="I14" s="13">
        <v>9</v>
      </c>
      <c r="J14" s="13">
        <v>3</v>
      </c>
      <c r="K14" s="13">
        <v>3</v>
      </c>
      <c r="L14" s="13">
        <v>0</v>
      </c>
      <c r="M14" s="13">
        <v>1</v>
      </c>
      <c r="N14" s="13">
        <v>6</v>
      </c>
      <c r="O14" s="13">
        <v>1</v>
      </c>
      <c r="P14" s="13">
        <v>0</v>
      </c>
      <c r="Q14" s="13">
        <v>0</v>
      </c>
      <c r="R14" s="14">
        <v>147</v>
      </c>
      <c r="S14" s="10"/>
      <c r="T14" s="10"/>
      <c r="U14" s="86" t="s">
        <v>34</v>
      </c>
      <c r="V14" s="11" t="s">
        <v>35</v>
      </c>
      <c r="W14" s="12" t="s">
        <v>61</v>
      </c>
      <c r="X14" s="13" t="s">
        <v>61</v>
      </c>
      <c r="Y14" s="13" t="s">
        <v>61</v>
      </c>
      <c r="Z14" s="13" t="s">
        <v>61</v>
      </c>
      <c r="AA14" s="13" t="s">
        <v>61</v>
      </c>
      <c r="AB14" s="13">
        <v>2</v>
      </c>
      <c r="AC14" s="13">
        <v>24</v>
      </c>
      <c r="AD14" s="13">
        <v>21</v>
      </c>
      <c r="AE14" s="79">
        <v>47</v>
      </c>
      <c r="AF14" s="66">
        <f t="shared" si="0"/>
        <v>194</v>
      </c>
    </row>
    <row r="15" spans="2:32" x14ac:dyDescent="0.15">
      <c r="B15" s="89"/>
      <c r="C15" s="15" t="s">
        <v>36</v>
      </c>
      <c r="D15" s="16">
        <v>201</v>
      </c>
      <c r="E15" s="17">
        <v>4</v>
      </c>
      <c r="F15" s="17">
        <v>3</v>
      </c>
      <c r="G15" s="17">
        <v>18</v>
      </c>
      <c r="H15" s="17">
        <v>0</v>
      </c>
      <c r="I15" s="17">
        <v>1</v>
      </c>
      <c r="J15" s="17">
        <v>0</v>
      </c>
      <c r="K15" s="17">
        <v>1</v>
      </c>
      <c r="L15" s="17">
        <v>0</v>
      </c>
      <c r="M15" s="17">
        <v>0</v>
      </c>
      <c r="N15" s="17">
        <v>1</v>
      </c>
      <c r="O15" s="17">
        <v>0</v>
      </c>
      <c r="P15" s="17">
        <v>0</v>
      </c>
      <c r="Q15" s="17">
        <v>0</v>
      </c>
      <c r="R15" s="18">
        <v>229</v>
      </c>
      <c r="S15" s="10"/>
      <c r="T15" s="10"/>
      <c r="U15" s="89"/>
      <c r="V15" s="15" t="s">
        <v>36</v>
      </c>
      <c r="W15" s="16" t="s">
        <v>61</v>
      </c>
      <c r="X15" s="17" t="s">
        <v>61</v>
      </c>
      <c r="Y15" s="17" t="s">
        <v>61</v>
      </c>
      <c r="Z15" s="17" t="s">
        <v>61</v>
      </c>
      <c r="AA15" s="17" t="s">
        <v>61</v>
      </c>
      <c r="AB15" s="17">
        <v>0</v>
      </c>
      <c r="AC15" s="17">
        <v>0</v>
      </c>
      <c r="AD15" s="17">
        <v>2</v>
      </c>
      <c r="AE15" s="78">
        <v>2</v>
      </c>
      <c r="AF15" s="39">
        <f t="shared" si="0"/>
        <v>231</v>
      </c>
    </row>
    <row r="16" spans="2:32" x14ac:dyDescent="0.15">
      <c r="B16" s="89"/>
      <c r="C16" s="15" t="s">
        <v>37</v>
      </c>
      <c r="D16" s="16">
        <v>20</v>
      </c>
      <c r="E16" s="17">
        <v>2</v>
      </c>
      <c r="F16" s="17">
        <v>0</v>
      </c>
      <c r="G16" s="17">
        <v>33</v>
      </c>
      <c r="H16" s="17">
        <v>0</v>
      </c>
      <c r="I16" s="17">
        <v>1</v>
      </c>
      <c r="J16" s="17">
        <v>0</v>
      </c>
      <c r="K16" s="17">
        <v>0</v>
      </c>
      <c r="L16" s="17">
        <v>0</v>
      </c>
      <c r="M16" s="17">
        <v>0</v>
      </c>
      <c r="N16" s="17">
        <v>2</v>
      </c>
      <c r="O16" s="17">
        <v>2</v>
      </c>
      <c r="P16" s="17">
        <v>0</v>
      </c>
      <c r="Q16" s="17">
        <v>0</v>
      </c>
      <c r="R16" s="18">
        <v>60</v>
      </c>
      <c r="S16" s="10"/>
      <c r="T16" s="10"/>
      <c r="U16" s="89"/>
      <c r="V16" s="15" t="s">
        <v>37</v>
      </c>
      <c r="W16" s="16" t="s">
        <v>61</v>
      </c>
      <c r="X16" s="17" t="s">
        <v>61</v>
      </c>
      <c r="Y16" s="17" t="s">
        <v>61</v>
      </c>
      <c r="Z16" s="17" t="s">
        <v>61</v>
      </c>
      <c r="AA16" s="17" t="s">
        <v>61</v>
      </c>
      <c r="AB16" s="17">
        <v>2</v>
      </c>
      <c r="AC16" s="17">
        <v>4</v>
      </c>
      <c r="AD16" s="17">
        <v>2</v>
      </c>
      <c r="AE16" s="78">
        <v>8</v>
      </c>
      <c r="AF16" s="39">
        <f t="shared" si="0"/>
        <v>68</v>
      </c>
    </row>
    <row r="17" spans="2:32" x14ac:dyDescent="0.15">
      <c r="B17" s="89"/>
      <c r="C17" s="15" t="s">
        <v>38</v>
      </c>
      <c r="D17" s="16">
        <v>1</v>
      </c>
      <c r="E17" s="17">
        <v>0</v>
      </c>
      <c r="F17" s="17">
        <v>0</v>
      </c>
      <c r="G17" s="17">
        <v>36</v>
      </c>
      <c r="H17" s="17">
        <v>0</v>
      </c>
      <c r="I17" s="17">
        <v>7</v>
      </c>
      <c r="J17" s="17">
        <v>4</v>
      </c>
      <c r="K17" s="17">
        <v>1</v>
      </c>
      <c r="L17" s="17">
        <v>0</v>
      </c>
      <c r="M17" s="17">
        <v>11</v>
      </c>
      <c r="N17" s="17">
        <v>1</v>
      </c>
      <c r="O17" s="17">
        <v>0</v>
      </c>
      <c r="P17" s="17">
        <v>0</v>
      </c>
      <c r="Q17" s="17">
        <v>0</v>
      </c>
      <c r="R17" s="18">
        <v>61</v>
      </c>
      <c r="S17" s="10"/>
      <c r="T17" s="10"/>
      <c r="U17" s="89"/>
      <c r="V17" s="15" t="s">
        <v>38</v>
      </c>
      <c r="W17" s="16" t="s">
        <v>61</v>
      </c>
      <c r="X17" s="17" t="s">
        <v>61</v>
      </c>
      <c r="Y17" s="17" t="s">
        <v>61</v>
      </c>
      <c r="Z17" s="17" t="s">
        <v>61</v>
      </c>
      <c r="AA17" s="17" t="s">
        <v>61</v>
      </c>
      <c r="AB17" s="17">
        <v>1</v>
      </c>
      <c r="AC17" s="17">
        <v>5</v>
      </c>
      <c r="AD17" s="17">
        <v>3</v>
      </c>
      <c r="AE17" s="78">
        <v>9</v>
      </c>
      <c r="AF17" s="39">
        <f t="shared" si="0"/>
        <v>70</v>
      </c>
    </row>
    <row r="18" spans="2:32" x14ac:dyDescent="0.15">
      <c r="B18" s="89"/>
      <c r="C18" s="15" t="s">
        <v>39</v>
      </c>
      <c r="D18" s="16">
        <v>2</v>
      </c>
      <c r="E18" s="17">
        <v>1</v>
      </c>
      <c r="F18" s="17">
        <v>0</v>
      </c>
      <c r="G18" s="17">
        <v>15</v>
      </c>
      <c r="H18" s="17">
        <v>0</v>
      </c>
      <c r="I18" s="17">
        <v>1</v>
      </c>
      <c r="J18" s="17">
        <v>0</v>
      </c>
      <c r="K18" s="17">
        <v>1</v>
      </c>
      <c r="L18" s="17">
        <v>0</v>
      </c>
      <c r="M18" s="17">
        <v>0</v>
      </c>
      <c r="N18" s="17">
        <v>1</v>
      </c>
      <c r="O18" s="17">
        <v>0</v>
      </c>
      <c r="P18" s="17">
        <v>0</v>
      </c>
      <c r="Q18" s="17">
        <v>0</v>
      </c>
      <c r="R18" s="18">
        <v>21</v>
      </c>
      <c r="S18" s="10"/>
      <c r="T18" s="10"/>
      <c r="U18" s="89"/>
      <c r="V18" s="15" t="s">
        <v>39</v>
      </c>
      <c r="W18" s="16" t="s">
        <v>61</v>
      </c>
      <c r="X18" s="17" t="s">
        <v>61</v>
      </c>
      <c r="Y18" s="17" t="s">
        <v>61</v>
      </c>
      <c r="Z18" s="17" t="s">
        <v>61</v>
      </c>
      <c r="AA18" s="17" t="s">
        <v>61</v>
      </c>
      <c r="AB18" s="17">
        <v>3</v>
      </c>
      <c r="AC18" s="17">
        <v>0</v>
      </c>
      <c r="AD18" s="17">
        <v>1</v>
      </c>
      <c r="AE18" s="78">
        <v>4</v>
      </c>
      <c r="AF18" s="39">
        <f t="shared" si="0"/>
        <v>25</v>
      </c>
    </row>
    <row r="19" spans="2:32" x14ac:dyDescent="0.15">
      <c r="B19" s="89"/>
      <c r="C19" s="15" t="s">
        <v>40</v>
      </c>
      <c r="D19" s="16">
        <v>2</v>
      </c>
      <c r="E19" s="17">
        <v>9</v>
      </c>
      <c r="F19" s="17">
        <v>0</v>
      </c>
      <c r="G19" s="17">
        <v>28</v>
      </c>
      <c r="H19" s="17">
        <v>0</v>
      </c>
      <c r="I19" s="17">
        <v>3</v>
      </c>
      <c r="J19" s="17">
        <v>0</v>
      </c>
      <c r="K19" s="17">
        <v>0</v>
      </c>
      <c r="L19" s="17">
        <v>0</v>
      </c>
      <c r="M19" s="17">
        <v>0</v>
      </c>
      <c r="N19" s="17">
        <v>1</v>
      </c>
      <c r="O19" s="17">
        <v>0</v>
      </c>
      <c r="P19" s="17">
        <v>0</v>
      </c>
      <c r="Q19" s="17">
        <v>0</v>
      </c>
      <c r="R19" s="18">
        <v>43</v>
      </c>
      <c r="S19" s="10"/>
      <c r="T19" s="10"/>
      <c r="U19" s="89"/>
      <c r="V19" s="15" t="s">
        <v>40</v>
      </c>
      <c r="W19" s="16" t="s">
        <v>61</v>
      </c>
      <c r="X19" s="17" t="s">
        <v>61</v>
      </c>
      <c r="Y19" s="17" t="s">
        <v>61</v>
      </c>
      <c r="Z19" s="17" t="s">
        <v>61</v>
      </c>
      <c r="AA19" s="17" t="s">
        <v>61</v>
      </c>
      <c r="AB19" s="17">
        <v>1</v>
      </c>
      <c r="AC19" s="17">
        <v>3</v>
      </c>
      <c r="AD19" s="17">
        <v>0</v>
      </c>
      <c r="AE19" s="78">
        <v>4</v>
      </c>
      <c r="AF19" s="39">
        <f t="shared" si="0"/>
        <v>47</v>
      </c>
    </row>
    <row r="20" spans="2:32" x14ac:dyDescent="0.15">
      <c r="B20" s="89"/>
      <c r="C20" s="15" t="s">
        <v>41</v>
      </c>
      <c r="D20" s="16">
        <v>4</v>
      </c>
      <c r="E20" s="17">
        <v>0</v>
      </c>
      <c r="F20" s="17">
        <v>0</v>
      </c>
      <c r="G20" s="17">
        <v>13</v>
      </c>
      <c r="H20" s="17">
        <v>0</v>
      </c>
      <c r="I20" s="17">
        <v>2</v>
      </c>
      <c r="J20" s="17">
        <v>0</v>
      </c>
      <c r="K20" s="17">
        <v>1</v>
      </c>
      <c r="L20" s="17">
        <v>0</v>
      </c>
      <c r="M20" s="17">
        <v>6</v>
      </c>
      <c r="N20" s="17">
        <v>0</v>
      </c>
      <c r="O20" s="17">
        <v>0</v>
      </c>
      <c r="P20" s="17">
        <v>0</v>
      </c>
      <c r="Q20" s="17">
        <v>0</v>
      </c>
      <c r="R20" s="18">
        <v>26</v>
      </c>
      <c r="S20" s="10"/>
      <c r="T20" s="10"/>
      <c r="U20" s="89"/>
      <c r="V20" s="15" t="s">
        <v>41</v>
      </c>
      <c r="W20" s="16" t="s">
        <v>61</v>
      </c>
      <c r="X20" s="17" t="s">
        <v>61</v>
      </c>
      <c r="Y20" s="17" t="s">
        <v>61</v>
      </c>
      <c r="Z20" s="17" t="s">
        <v>61</v>
      </c>
      <c r="AA20" s="17" t="s">
        <v>61</v>
      </c>
      <c r="AB20" s="17">
        <v>1</v>
      </c>
      <c r="AC20" s="17">
        <v>2</v>
      </c>
      <c r="AD20" s="17">
        <v>0</v>
      </c>
      <c r="AE20" s="78">
        <v>3</v>
      </c>
      <c r="AF20" s="39">
        <f t="shared" si="0"/>
        <v>29</v>
      </c>
    </row>
    <row r="21" spans="2:32" ht="14.25" thickBot="1" x14ac:dyDescent="0.2">
      <c r="B21" s="90"/>
      <c r="C21" s="4" t="s">
        <v>16</v>
      </c>
      <c r="D21" s="19">
        <v>239</v>
      </c>
      <c r="E21" s="20">
        <v>92</v>
      </c>
      <c r="F21" s="20">
        <v>9</v>
      </c>
      <c r="G21" s="20">
        <v>176</v>
      </c>
      <c r="H21" s="20">
        <v>0</v>
      </c>
      <c r="I21" s="20">
        <v>24</v>
      </c>
      <c r="J21" s="20">
        <v>7</v>
      </c>
      <c r="K21" s="20">
        <v>7</v>
      </c>
      <c r="L21" s="20">
        <v>0</v>
      </c>
      <c r="M21" s="20">
        <v>18</v>
      </c>
      <c r="N21" s="20">
        <v>12</v>
      </c>
      <c r="O21" s="20">
        <v>3</v>
      </c>
      <c r="P21" s="20">
        <v>0</v>
      </c>
      <c r="Q21" s="20">
        <v>0</v>
      </c>
      <c r="R21" s="21">
        <v>587</v>
      </c>
      <c r="S21" s="10"/>
      <c r="T21" s="10"/>
      <c r="U21" s="90"/>
      <c r="V21" s="4" t="s">
        <v>16</v>
      </c>
      <c r="W21" s="19" t="s">
        <v>61</v>
      </c>
      <c r="X21" s="20" t="s">
        <v>61</v>
      </c>
      <c r="Y21" s="20" t="s">
        <v>61</v>
      </c>
      <c r="Z21" s="20" t="s">
        <v>61</v>
      </c>
      <c r="AA21" s="20" t="s">
        <v>61</v>
      </c>
      <c r="AB21" s="20">
        <v>10</v>
      </c>
      <c r="AC21" s="20">
        <v>38</v>
      </c>
      <c r="AD21" s="20">
        <v>29</v>
      </c>
      <c r="AE21" s="44">
        <v>77</v>
      </c>
      <c r="AF21" s="42">
        <f>R21+AE21</f>
        <v>664</v>
      </c>
    </row>
    <row r="22" spans="2:32" x14ac:dyDescent="0.15">
      <c r="B22" s="86" t="s">
        <v>42</v>
      </c>
      <c r="C22" s="11" t="s">
        <v>43</v>
      </c>
      <c r="D22" s="12">
        <v>666</v>
      </c>
      <c r="E22" s="13">
        <v>0</v>
      </c>
      <c r="F22" s="13">
        <v>3</v>
      </c>
      <c r="G22" s="13">
        <v>20</v>
      </c>
      <c r="H22" s="13">
        <v>0</v>
      </c>
      <c r="I22" s="13">
        <v>8</v>
      </c>
      <c r="J22" s="13">
        <v>2</v>
      </c>
      <c r="K22" s="13">
        <v>4</v>
      </c>
      <c r="L22" s="13">
        <v>0</v>
      </c>
      <c r="M22" s="13">
        <v>0</v>
      </c>
      <c r="N22" s="13">
        <v>2</v>
      </c>
      <c r="O22" s="13">
        <v>0</v>
      </c>
      <c r="P22" s="13">
        <v>0</v>
      </c>
      <c r="Q22" s="13">
        <v>0</v>
      </c>
      <c r="R22" s="14">
        <v>705</v>
      </c>
      <c r="S22" s="10"/>
      <c r="T22" s="10"/>
      <c r="U22" s="86" t="s">
        <v>42</v>
      </c>
      <c r="V22" s="11" t="s">
        <v>43</v>
      </c>
      <c r="W22" s="12" t="s">
        <v>61</v>
      </c>
      <c r="X22" s="13" t="s">
        <v>61</v>
      </c>
      <c r="Y22" s="13" t="s">
        <v>61</v>
      </c>
      <c r="Z22" s="13" t="s">
        <v>61</v>
      </c>
      <c r="AA22" s="13" t="s">
        <v>61</v>
      </c>
      <c r="AB22" s="13">
        <v>6</v>
      </c>
      <c r="AC22" s="13">
        <v>5</v>
      </c>
      <c r="AD22" s="13">
        <v>2</v>
      </c>
      <c r="AE22" s="79">
        <v>13</v>
      </c>
      <c r="AF22" s="66">
        <f t="shared" si="0"/>
        <v>718</v>
      </c>
    </row>
    <row r="23" spans="2:32" x14ac:dyDescent="0.15">
      <c r="B23" s="87"/>
      <c r="C23" s="15" t="s">
        <v>44</v>
      </c>
      <c r="D23" s="16">
        <v>274</v>
      </c>
      <c r="E23" s="17">
        <v>127</v>
      </c>
      <c r="F23" s="17">
        <v>695</v>
      </c>
      <c r="G23" s="17">
        <v>182</v>
      </c>
      <c r="H23" s="17">
        <v>9</v>
      </c>
      <c r="I23" s="17">
        <v>17</v>
      </c>
      <c r="J23" s="17">
        <v>1</v>
      </c>
      <c r="K23" s="17">
        <v>2</v>
      </c>
      <c r="L23" s="17">
        <v>0</v>
      </c>
      <c r="M23" s="17">
        <v>0</v>
      </c>
      <c r="N23" s="17">
        <v>8</v>
      </c>
      <c r="O23" s="17">
        <v>1</v>
      </c>
      <c r="P23" s="17">
        <v>0</v>
      </c>
      <c r="Q23" s="17">
        <v>0</v>
      </c>
      <c r="R23" s="18">
        <v>1316</v>
      </c>
      <c r="S23" s="10"/>
      <c r="T23" s="10"/>
      <c r="U23" s="87"/>
      <c r="V23" s="15" t="s">
        <v>44</v>
      </c>
      <c r="W23" s="16" t="s">
        <v>61</v>
      </c>
      <c r="X23" s="17" t="s">
        <v>61</v>
      </c>
      <c r="Y23" s="17" t="s">
        <v>61</v>
      </c>
      <c r="Z23" s="17" t="s">
        <v>61</v>
      </c>
      <c r="AA23" s="17" t="s">
        <v>61</v>
      </c>
      <c r="AB23" s="17">
        <v>0</v>
      </c>
      <c r="AC23" s="17">
        <v>8</v>
      </c>
      <c r="AD23" s="17">
        <v>7</v>
      </c>
      <c r="AE23" s="78">
        <v>15</v>
      </c>
      <c r="AF23" s="39">
        <f t="shared" si="0"/>
        <v>1331</v>
      </c>
    </row>
    <row r="24" spans="2:32" x14ac:dyDescent="0.15">
      <c r="B24" s="87"/>
      <c r="C24" s="15" t="s">
        <v>45</v>
      </c>
      <c r="D24" s="16">
        <v>360</v>
      </c>
      <c r="E24" s="17">
        <v>5</v>
      </c>
      <c r="F24" s="17">
        <v>7</v>
      </c>
      <c r="G24" s="17">
        <v>54</v>
      </c>
      <c r="H24" s="17">
        <v>0</v>
      </c>
      <c r="I24" s="17">
        <v>6</v>
      </c>
      <c r="J24" s="17">
        <v>1</v>
      </c>
      <c r="K24" s="17">
        <v>3</v>
      </c>
      <c r="L24" s="17">
        <v>0</v>
      </c>
      <c r="M24" s="17">
        <v>1</v>
      </c>
      <c r="N24" s="17">
        <v>4</v>
      </c>
      <c r="O24" s="17">
        <v>7</v>
      </c>
      <c r="P24" s="17">
        <v>0</v>
      </c>
      <c r="Q24" s="17">
        <v>0</v>
      </c>
      <c r="R24" s="18">
        <v>448</v>
      </c>
      <c r="S24" s="10"/>
      <c r="T24" s="10"/>
      <c r="U24" s="87"/>
      <c r="V24" s="15" t="s">
        <v>45</v>
      </c>
      <c r="W24" s="16" t="s">
        <v>61</v>
      </c>
      <c r="X24" s="17" t="s">
        <v>61</v>
      </c>
      <c r="Y24" s="17" t="s">
        <v>61</v>
      </c>
      <c r="Z24" s="17" t="s">
        <v>61</v>
      </c>
      <c r="AA24" s="17" t="s">
        <v>61</v>
      </c>
      <c r="AB24" s="17">
        <v>4</v>
      </c>
      <c r="AC24" s="17">
        <v>1</v>
      </c>
      <c r="AD24" s="17">
        <v>4</v>
      </c>
      <c r="AE24" s="78">
        <v>9</v>
      </c>
      <c r="AF24" s="39">
        <f t="shared" si="0"/>
        <v>457</v>
      </c>
    </row>
    <row r="25" spans="2:32" x14ac:dyDescent="0.15">
      <c r="B25" s="87"/>
      <c r="C25" s="15" t="s">
        <v>46</v>
      </c>
      <c r="D25" s="16">
        <v>161</v>
      </c>
      <c r="E25" s="17">
        <v>59</v>
      </c>
      <c r="F25" s="17">
        <v>10</v>
      </c>
      <c r="G25" s="17">
        <v>39</v>
      </c>
      <c r="H25" s="17">
        <v>0</v>
      </c>
      <c r="I25" s="17">
        <v>3</v>
      </c>
      <c r="J25" s="17">
        <v>2</v>
      </c>
      <c r="K25" s="17">
        <v>3</v>
      </c>
      <c r="L25" s="17">
        <v>0</v>
      </c>
      <c r="M25" s="17">
        <v>0</v>
      </c>
      <c r="N25" s="17">
        <v>0</v>
      </c>
      <c r="O25" s="17">
        <v>1</v>
      </c>
      <c r="P25" s="17">
        <v>0</v>
      </c>
      <c r="Q25" s="17">
        <v>0</v>
      </c>
      <c r="R25" s="18">
        <v>278</v>
      </c>
      <c r="S25" s="10"/>
      <c r="T25" s="10"/>
      <c r="U25" s="87"/>
      <c r="V25" s="15" t="s">
        <v>46</v>
      </c>
      <c r="W25" s="16" t="s">
        <v>61</v>
      </c>
      <c r="X25" s="17" t="s">
        <v>61</v>
      </c>
      <c r="Y25" s="17" t="s">
        <v>61</v>
      </c>
      <c r="Z25" s="17" t="s">
        <v>61</v>
      </c>
      <c r="AA25" s="17" t="s">
        <v>61</v>
      </c>
      <c r="AB25" s="17">
        <v>0</v>
      </c>
      <c r="AC25" s="17">
        <v>1</v>
      </c>
      <c r="AD25" s="17">
        <v>1</v>
      </c>
      <c r="AE25" s="78">
        <v>2</v>
      </c>
      <c r="AF25" s="39">
        <f t="shared" si="0"/>
        <v>280</v>
      </c>
    </row>
    <row r="26" spans="2:32" x14ac:dyDescent="0.15">
      <c r="B26" s="87"/>
      <c r="C26" s="15" t="s">
        <v>47</v>
      </c>
      <c r="D26" s="16">
        <v>541</v>
      </c>
      <c r="E26" s="17">
        <v>164</v>
      </c>
      <c r="F26" s="17">
        <v>33</v>
      </c>
      <c r="G26" s="17">
        <v>597</v>
      </c>
      <c r="H26" s="17">
        <v>12</v>
      </c>
      <c r="I26" s="17">
        <v>244</v>
      </c>
      <c r="J26" s="17">
        <v>187</v>
      </c>
      <c r="K26" s="17">
        <v>77</v>
      </c>
      <c r="L26" s="17">
        <v>2</v>
      </c>
      <c r="M26" s="17">
        <v>14</v>
      </c>
      <c r="N26" s="17">
        <v>11</v>
      </c>
      <c r="O26" s="17">
        <v>23</v>
      </c>
      <c r="P26" s="17">
        <v>0</v>
      </c>
      <c r="Q26" s="17">
        <v>3</v>
      </c>
      <c r="R26" s="18">
        <v>1908</v>
      </c>
      <c r="S26" s="10"/>
      <c r="T26" s="10"/>
      <c r="U26" s="87"/>
      <c r="V26" s="15" t="s">
        <v>47</v>
      </c>
      <c r="W26" s="16" t="s">
        <v>61</v>
      </c>
      <c r="X26" s="17" t="s">
        <v>61</v>
      </c>
      <c r="Y26" s="17" t="s">
        <v>61</v>
      </c>
      <c r="Z26" s="17" t="s">
        <v>61</v>
      </c>
      <c r="AA26" s="17" t="s">
        <v>61</v>
      </c>
      <c r="AB26" s="17">
        <v>30</v>
      </c>
      <c r="AC26" s="17">
        <v>11</v>
      </c>
      <c r="AD26" s="17">
        <v>23</v>
      </c>
      <c r="AE26" s="78">
        <v>64</v>
      </c>
      <c r="AF26" s="39">
        <f t="shared" si="0"/>
        <v>1972</v>
      </c>
    </row>
    <row r="27" spans="2:32" ht="14.25" thickBot="1" x14ac:dyDescent="0.2">
      <c r="B27" s="88"/>
      <c r="C27" s="4" t="s">
        <v>16</v>
      </c>
      <c r="D27" s="19">
        <v>2002</v>
      </c>
      <c r="E27" s="20">
        <v>355</v>
      </c>
      <c r="F27" s="20">
        <v>748</v>
      </c>
      <c r="G27" s="20">
        <v>892</v>
      </c>
      <c r="H27" s="20">
        <v>21</v>
      </c>
      <c r="I27" s="20">
        <v>278</v>
      </c>
      <c r="J27" s="20">
        <v>193</v>
      </c>
      <c r="K27" s="20">
        <v>89</v>
      </c>
      <c r="L27" s="20">
        <v>2</v>
      </c>
      <c r="M27" s="20">
        <v>15</v>
      </c>
      <c r="N27" s="20">
        <v>25</v>
      </c>
      <c r="O27" s="20">
        <v>32</v>
      </c>
      <c r="P27" s="20">
        <v>0</v>
      </c>
      <c r="Q27" s="20">
        <v>3</v>
      </c>
      <c r="R27" s="21">
        <v>4655</v>
      </c>
      <c r="S27" s="10"/>
      <c r="T27" s="10"/>
      <c r="U27" s="88"/>
      <c r="V27" s="4" t="s">
        <v>16</v>
      </c>
      <c r="W27" s="19" t="s">
        <v>61</v>
      </c>
      <c r="X27" s="20" t="s">
        <v>61</v>
      </c>
      <c r="Y27" s="20" t="s">
        <v>61</v>
      </c>
      <c r="Z27" s="20" t="s">
        <v>61</v>
      </c>
      <c r="AA27" s="20" t="s">
        <v>61</v>
      </c>
      <c r="AB27" s="20">
        <v>40</v>
      </c>
      <c r="AC27" s="20">
        <v>26</v>
      </c>
      <c r="AD27" s="20">
        <v>37</v>
      </c>
      <c r="AE27" s="44">
        <v>103</v>
      </c>
      <c r="AF27" s="42">
        <f t="shared" si="0"/>
        <v>4758</v>
      </c>
    </row>
    <row r="28" spans="2:32" x14ac:dyDescent="0.15">
      <c r="B28" s="86" t="s">
        <v>48</v>
      </c>
      <c r="C28" s="11" t="s">
        <v>60</v>
      </c>
      <c r="D28" s="12">
        <v>23</v>
      </c>
      <c r="E28" s="13">
        <v>5</v>
      </c>
      <c r="F28" s="13">
        <v>0</v>
      </c>
      <c r="G28" s="13">
        <v>29</v>
      </c>
      <c r="H28" s="13">
        <v>0</v>
      </c>
      <c r="I28" s="13">
        <v>6</v>
      </c>
      <c r="J28" s="13">
        <v>3</v>
      </c>
      <c r="K28" s="13">
        <v>3</v>
      </c>
      <c r="L28" s="13">
        <v>0</v>
      </c>
      <c r="M28" s="13">
        <v>3</v>
      </c>
      <c r="N28" s="13">
        <v>5</v>
      </c>
      <c r="O28" s="13">
        <v>9</v>
      </c>
      <c r="P28" s="13">
        <v>0</v>
      </c>
      <c r="Q28" s="13">
        <v>0</v>
      </c>
      <c r="R28" s="14">
        <v>86</v>
      </c>
      <c r="S28" s="10"/>
      <c r="T28" s="10"/>
      <c r="U28" s="86" t="s">
        <v>48</v>
      </c>
      <c r="V28" s="11" t="s">
        <v>60</v>
      </c>
      <c r="W28" s="12" t="s">
        <v>61</v>
      </c>
      <c r="X28" s="13" t="s">
        <v>61</v>
      </c>
      <c r="Y28" s="13" t="s">
        <v>61</v>
      </c>
      <c r="Z28" s="13" t="s">
        <v>61</v>
      </c>
      <c r="AA28" s="13" t="s">
        <v>61</v>
      </c>
      <c r="AB28" s="13">
        <v>3</v>
      </c>
      <c r="AC28" s="13">
        <v>12</v>
      </c>
      <c r="AD28" s="13">
        <v>6</v>
      </c>
      <c r="AE28" s="79">
        <v>21</v>
      </c>
      <c r="AF28" s="66">
        <f t="shared" si="0"/>
        <v>107</v>
      </c>
    </row>
    <row r="29" spans="2:32" x14ac:dyDescent="0.15">
      <c r="B29" s="87"/>
      <c r="C29" s="15" t="s">
        <v>50</v>
      </c>
      <c r="D29" s="16">
        <v>9</v>
      </c>
      <c r="E29" s="17">
        <v>24</v>
      </c>
      <c r="F29" s="17">
        <v>0</v>
      </c>
      <c r="G29" s="17">
        <v>96</v>
      </c>
      <c r="H29" s="17">
        <v>2</v>
      </c>
      <c r="I29" s="17">
        <v>95</v>
      </c>
      <c r="J29" s="17">
        <v>13</v>
      </c>
      <c r="K29" s="17">
        <v>4</v>
      </c>
      <c r="L29" s="17">
        <v>2</v>
      </c>
      <c r="M29" s="17">
        <v>9</v>
      </c>
      <c r="N29" s="17">
        <v>22</v>
      </c>
      <c r="O29" s="17">
        <v>1</v>
      </c>
      <c r="P29" s="17">
        <v>0</v>
      </c>
      <c r="Q29" s="17">
        <v>0</v>
      </c>
      <c r="R29" s="18">
        <v>277</v>
      </c>
      <c r="S29" s="10"/>
      <c r="T29" s="10"/>
      <c r="U29" s="87"/>
      <c r="V29" s="15" t="s">
        <v>50</v>
      </c>
      <c r="W29" s="16" t="s">
        <v>61</v>
      </c>
      <c r="X29" s="17" t="s">
        <v>61</v>
      </c>
      <c r="Y29" s="17" t="s">
        <v>61</v>
      </c>
      <c r="Z29" s="17" t="s">
        <v>61</v>
      </c>
      <c r="AA29" s="17" t="s">
        <v>61</v>
      </c>
      <c r="AB29" s="17">
        <v>1</v>
      </c>
      <c r="AC29" s="17">
        <v>7</v>
      </c>
      <c r="AD29" s="17">
        <v>9</v>
      </c>
      <c r="AE29" s="78">
        <v>17</v>
      </c>
      <c r="AF29" s="39">
        <f t="shared" si="0"/>
        <v>294</v>
      </c>
    </row>
    <row r="30" spans="2:32" x14ac:dyDescent="0.15">
      <c r="B30" s="87"/>
      <c r="C30" s="15" t="s">
        <v>51</v>
      </c>
      <c r="D30" s="16">
        <v>107</v>
      </c>
      <c r="E30" s="17">
        <v>2</v>
      </c>
      <c r="F30" s="17">
        <v>0</v>
      </c>
      <c r="G30" s="17">
        <v>53</v>
      </c>
      <c r="H30" s="17">
        <v>3</v>
      </c>
      <c r="I30" s="17">
        <v>25</v>
      </c>
      <c r="J30" s="17">
        <v>6</v>
      </c>
      <c r="K30" s="17">
        <v>11</v>
      </c>
      <c r="L30" s="17">
        <v>0</v>
      </c>
      <c r="M30" s="17">
        <v>3</v>
      </c>
      <c r="N30" s="17">
        <v>1</v>
      </c>
      <c r="O30" s="17">
        <v>6</v>
      </c>
      <c r="P30" s="17">
        <v>0</v>
      </c>
      <c r="Q30" s="17">
        <v>0</v>
      </c>
      <c r="R30" s="18">
        <v>217</v>
      </c>
      <c r="S30" s="10"/>
      <c r="T30" s="10"/>
      <c r="U30" s="87"/>
      <c r="V30" s="15" t="s">
        <v>51</v>
      </c>
      <c r="W30" s="16" t="s">
        <v>61</v>
      </c>
      <c r="X30" s="17" t="s">
        <v>61</v>
      </c>
      <c r="Y30" s="17" t="s">
        <v>61</v>
      </c>
      <c r="Z30" s="17" t="s">
        <v>61</v>
      </c>
      <c r="AA30" s="17" t="s">
        <v>61</v>
      </c>
      <c r="AB30" s="17">
        <v>12</v>
      </c>
      <c r="AC30" s="17">
        <v>4</v>
      </c>
      <c r="AD30" s="17">
        <v>4</v>
      </c>
      <c r="AE30" s="78">
        <v>20</v>
      </c>
      <c r="AF30" s="39">
        <f t="shared" si="0"/>
        <v>237</v>
      </c>
    </row>
    <row r="31" spans="2:32" x14ac:dyDescent="0.15">
      <c r="B31" s="87"/>
      <c r="C31" s="15" t="s">
        <v>52</v>
      </c>
      <c r="D31" s="16">
        <v>177</v>
      </c>
      <c r="E31" s="17">
        <v>403</v>
      </c>
      <c r="F31" s="17">
        <v>0</v>
      </c>
      <c r="G31" s="17">
        <v>45</v>
      </c>
      <c r="H31" s="17">
        <v>47</v>
      </c>
      <c r="I31" s="17">
        <v>8</v>
      </c>
      <c r="J31" s="17">
        <v>2</v>
      </c>
      <c r="K31" s="17">
        <v>0</v>
      </c>
      <c r="L31" s="17">
        <v>0</v>
      </c>
      <c r="M31" s="17">
        <v>1</v>
      </c>
      <c r="N31" s="17">
        <v>1</v>
      </c>
      <c r="O31" s="17">
        <v>2</v>
      </c>
      <c r="P31" s="17">
        <v>0</v>
      </c>
      <c r="Q31" s="17">
        <v>0</v>
      </c>
      <c r="R31" s="18">
        <v>686</v>
      </c>
      <c r="S31" s="10"/>
      <c r="T31" s="10"/>
      <c r="U31" s="87"/>
      <c r="V31" s="15" t="s">
        <v>52</v>
      </c>
      <c r="W31" s="16" t="s">
        <v>61</v>
      </c>
      <c r="X31" s="17" t="s">
        <v>61</v>
      </c>
      <c r="Y31" s="17" t="s">
        <v>61</v>
      </c>
      <c r="Z31" s="17" t="s">
        <v>61</v>
      </c>
      <c r="AA31" s="17" t="s">
        <v>61</v>
      </c>
      <c r="AB31" s="17">
        <v>1</v>
      </c>
      <c r="AC31" s="17">
        <v>3</v>
      </c>
      <c r="AD31" s="17">
        <v>6</v>
      </c>
      <c r="AE31" s="78">
        <v>10</v>
      </c>
      <c r="AF31" s="39">
        <f t="shared" si="0"/>
        <v>696</v>
      </c>
    </row>
    <row r="32" spans="2:32" x14ac:dyDescent="0.15">
      <c r="B32" s="87"/>
      <c r="C32" s="15" t="s">
        <v>53</v>
      </c>
      <c r="D32" s="16">
        <v>262</v>
      </c>
      <c r="E32" s="17">
        <v>73</v>
      </c>
      <c r="F32" s="17">
        <v>4</v>
      </c>
      <c r="G32" s="17">
        <v>237</v>
      </c>
      <c r="H32" s="17">
        <v>6</v>
      </c>
      <c r="I32" s="17">
        <v>93</v>
      </c>
      <c r="J32" s="17">
        <v>9</v>
      </c>
      <c r="K32" s="17">
        <v>35</v>
      </c>
      <c r="L32" s="17">
        <v>0</v>
      </c>
      <c r="M32" s="17">
        <v>6</v>
      </c>
      <c r="N32" s="17">
        <v>7</v>
      </c>
      <c r="O32" s="17">
        <v>15</v>
      </c>
      <c r="P32" s="17">
        <v>0</v>
      </c>
      <c r="Q32" s="17">
        <v>0</v>
      </c>
      <c r="R32" s="18">
        <v>747</v>
      </c>
      <c r="S32" s="10"/>
      <c r="T32" s="10"/>
      <c r="U32" s="87"/>
      <c r="V32" s="15" t="s">
        <v>53</v>
      </c>
      <c r="W32" s="16" t="s">
        <v>61</v>
      </c>
      <c r="X32" s="17" t="s">
        <v>61</v>
      </c>
      <c r="Y32" s="17" t="s">
        <v>61</v>
      </c>
      <c r="Z32" s="17" t="s">
        <v>61</v>
      </c>
      <c r="AA32" s="17" t="s">
        <v>61</v>
      </c>
      <c r="AB32" s="17">
        <v>7</v>
      </c>
      <c r="AC32" s="17">
        <v>12</v>
      </c>
      <c r="AD32" s="17">
        <v>8</v>
      </c>
      <c r="AE32" s="78">
        <v>27</v>
      </c>
      <c r="AF32" s="39">
        <f t="shared" si="0"/>
        <v>774</v>
      </c>
    </row>
    <row r="33" spans="2:32" ht="14.25" thickBot="1" x14ac:dyDescent="0.2">
      <c r="B33" s="88"/>
      <c r="C33" s="4" t="s">
        <v>16</v>
      </c>
      <c r="D33" s="22">
        <v>578</v>
      </c>
      <c r="E33" s="23">
        <v>507</v>
      </c>
      <c r="F33" s="23">
        <v>4</v>
      </c>
      <c r="G33" s="23">
        <v>460</v>
      </c>
      <c r="H33" s="23">
        <v>58</v>
      </c>
      <c r="I33" s="23">
        <v>227</v>
      </c>
      <c r="J33" s="23">
        <v>33</v>
      </c>
      <c r="K33" s="23">
        <v>53</v>
      </c>
      <c r="L33" s="23">
        <v>2</v>
      </c>
      <c r="M33" s="23">
        <v>22</v>
      </c>
      <c r="N33" s="23">
        <v>36</v>
      </c>
      <c r="O33" s="23">
        <v>33</v>
      </c>
      <c r="P33" s="17">
        <v>0</v>
      </c>
      <c r="Q33" s="23">
        <v>0</v>
      </c>
      <c r="R33" s="24">
        <v>2013</v>
      </c>
      <c r="S33" s="10"/>
      <c r="T33" s="10"/>
      <c r="U33" s="88"/>
      <c r="V33" s="4" t="s">
        <v>16</v>
      </c>
      <c r="W33" s="22" t="s">
        <v>61</v>
      </c>
      <c r="X33" s="23" t="s">
        <v>61</v>
      </c>
      <c r="Y33" s="23" t="s">
        <v>61</v>
      </c>
      <c r="Z33" s="23" t="s">
        <v>61</v>
      </c>
      <c r="AA33" s="23" t="s">
        <v>61</v>
      </c>
      <c r="AB33" s="23">
        <v>24</v>
      </c>
      <c r="AC33" s="23">
        <v>38</v>
      </c>
      <c r="AD33" s="23">
        <v>33</v>
      </c>
      <c r="AE33" s="80">
        <v>95</v>
      </c>
      <c r="AF33" s="42">
        <f t="shared" si="0"/>
        <v>2108</v>
      </c>
    </row>
    <row r="34" spans="2:32" ht="14.25" thickBot="1" x14ac:dyDescent="0.2">
      <c r="B34" s="105" t="s">
        <v>15</v>
      </c>
      <c r="C34" s="106"/>
      <c r="D34" s="7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9">
        <v>0</v>
      </c>
      <c r="S34" s="10"/>
      <c r="T34" s="10"/>
      <c r="U34" s="105" t="s">
        <v>15</v>
      </c>
      <c r="V34" s="106"/>
      <c r="W34" s="7">
        <v>6</v>
      </c>
      <c r="X34" s="8">
        <v>11</v>
      </c>
      <c r="Y34" s="8">
        <v>9</v>
      </c>
      <c r="Z34" s="8">
        <v>2</v>
      </c>
      <c r="AA34" s="8">
        <v>424</v>
      </c>
      <c r="AB34" s="8">
        <v>0</v>
      </c>
      <c r="AC34" s="8">
        <v>0</v>
      </c>
      <c r="AD34" s="8">
        <v>0</v>
      </c>
      <c r="AE34" s="47">
        <v>452</v>
      </c>
      <c r="AF34" s="35">
        <f t="shared" si="0"/>
        <v>452</v>
      </c>
    </row>
    <row r="35" spans="2:32" ht="14.25" thickBot="1" x14ac:dyDescent="0.2">
      <c r="B35" s="105" t="s">
        <v>54</v>
      </c>
      <c r="C35" s="106"/>
      <c r="D35" s="7">
        <v>3139</v>
      </c>
      <c r="E35" s="8">
        <v>974</v>
      </c>
      <c r="F35" s="8">
        <v>2237</v>
      </c>
      <c r="G35" s="8">
        <v>5892</v>
      </c>
      <c r="H35" s="8">
        <v>79</v>
      </c>
      <c r="I35" s="8">
        <v>2922</v>
      </c>
      <c r="J35" s="8">
        <v>711</v>
      </c>
      <c r="K35" s="8">
        <v>178</v>
      </c>
      <c r="L35" s="8">
        <v>97</v>
      </c>
      <c r="M35" s="8">
        <v>992</v>
      </c>
      <c r="N35" s="8">
        <v>313</v>
      </c>
      <c r="O35" s="8">
        <v>70</v>
      </c>
      <c r="P35" s="8">
        <v>233</v>
      </c>
      <c r="Q35" s="8">
        <v>9</v>
      </c>
      <c r="R35" s="9">
        <v>17846</v>
      </c>
      <c r="S35" s="10"/>
      <c r="T35" s="10"/>
      <c r="U35" s="105" t="s">
        <v>54</v>
      </c>
      <c r="V35" s="106"/>
      <c r="W35" s="7">
        <v>6</v>
      </c>
      <c r="X35" s="8">
        <v>11</v>
      </c>
      <c r="Y35" s="8">
        <v>9</v>
      </c>
      <c r="Z35" s="8">
        <v>2</v>
      </c>
      <c r="AA35" s="8">
        <v>424</v>
      </c>
      <c r="AB35" s="8">
        <v>122</v>
      </c>
      <c r="AC35" s="8">
        <v>556</v>
      </c>
      <c r="AD35" s="8">
        <v>294</v>
      </c>
      <c r="AE35" s="47">
        <v>1424</v>
      </c>
      <c r="AF35" s="35">
        <f t="shared" si="0"/>
        <v>19270</v>
      </c>
    </row>
    <row r="36" spans="2:32" x14ac:dyDescent="0.15">
      <c r="AF36" s="82"/>
    </row>
  </sheetData>
  <mergeCells count="19">
    <mergeCell ref="B35:C35"/>
    <mergeCell ref="U35:V35"/>
    <mergeCell ref="B22:B27"/>
    <mergeCell ref="U22:U27"/>
    <mergeCell ref="B28:B33"/>
    <mergeCell ref="U28:U33"/>
    <mergeCell ref="B34:C34"/>
    <mergeCell ref="U34:V34"/>
    <mergeCell ref="W2:AE2"/>
    <mergeCell ref="AF2:AF3"/>
    <mergeCell ref="B5:B13"/>
    <mergeCell ref="U5:U13"/>
    <mergeCell ref="B14:B21"/>
    <mergeCell ref="U14:U21"/>
    <mergeCell ref="B4:C4"/>
    <mergeCell ref="U4:V4"/>
    <mergeCell ref="B2:C3"/>
    <mergeCell ref="D2:R2"/>
    <mergeCell ref="U2:V3"/>
  </mergeCells>
  <phoneticPr fontId="1"/>
  <pageMargins left="0" right="0" top="0.74803149606299213" bottom="0.74803149606299213" header="0.31496062992125984" footer="0.31496062992125984"/>
  <pageSetup paperSize="9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5"/>
  <sheetViews>
    <sheetView view="pageBreakPreview" zoomScale="75" zoomScaleNormal="100" zoomScaleSheetLayoutView="75" workbookViewId="0"/>
  </sheetViews>
  <sheetFormatPr defaultRowHeight="13.5" x14ac:dyDescent="0.15"/>
  <cols>
    <col min="1" max="1" width="3" style="25" customWidth="1"/>
    <col min="2" max="2" width="6.75" style="25" bestFit="1" customWidth="1"/>
    <col min="3" max="3" width="14.5" style="25" bestFit="1" customWidth="1"/>
    <col min="4" max="6" width="7.75" style="25" customWidth="1"/>
    <col min="7" max="7" width="7.625" style="25" bestFit="1" customWidth="1"/>
    <col min="8" max="17" width="7.75" style="25" customWidth="1"/>
    <col min="18" max="18" width="6.375" style="25" bestFit="1" customWidth="1"/>
    <col min="19" max="20" width="2.75" style="25" customWidth="1"/>
    <col min="21" max="21" width="6.75" style="25" bestFit="1" customWidth="1"/>
    <col min="22" max="22" width="14.5" style="25" bestFit="1" customWidth="1"/>
    <col min="23" max="32" width="8.25" style="25" customWidth="1"/>
    <col min="33" max="16384" width="9" style="25"/>
  </cols>
  <sheetData>
    <row r="1" spans="2:32" ht="14.25" thickBot="1" x14ac:dyDescent="0.2">
      <c r="B1" s="25" t="s">
        <v>63</v>
      </c>
    </row>
    <row r="2" spans="2:32" ht="13.5" customHeight="1" x14ac:dyDescent="0.15">
      <c r="B2" s="93" t="s">
        <v>0</v>
      </c>
      <c r="C2" s="94"/>
      <c r="D2" s="97" t="s">
        <v>1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8"/>
      <c r="S2" s="1"/>
      <c r="T2" s="1"/>
      <c r="U2" s="99" t="s">
        <v>0</v>
      </c>
      <c r="V2" s="100"/>
      <c r="W2" s="83" t="s">
        <v>2</v>
      </c>
      <c r="X2" s="83"/>
      <c r="Y2" s="83"/>
      <c r="Z2" s="83"/>
      <c r="AA2" s="83"/>
      <c r="AB2" s="83"/>
      <c r="AC2" s="83"/>
      <c r="AD2" s="83"/>
      <c r="AE2" s="83"/>
      <c r="AF2" s="84" t="s">
        <v>3</v>
      </c>
    </row>
    <row r="3" spans="2:32" ht="51.75" thickBot="1" x14ac:dyDescent="0.2">
      <c r="B3" s="95"/>
      <c r="C3" s="96"/>
      <c r="D3" s="2" t="s">
        <v>4</v>
      </c>
      <c r="E3" s="3" t="s">
        <v>5</v>
      </c>
      <c r="F3" s="3" t="s">
        <v>6</v>
      </c>
      <c r="G3" s="3" t="s">
        <v>7</v>
      </c>
      <c r="H3" s="3" t="s">
        <v>65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68</v>
      </c>
      <c r="P3" s="3" t="s">
        <v>64</v>
      </c>
      <c r="Q3" s="3" t="s">
        <v>15</v>
      </c>
      <c r="R3" s="4" t="s">
        <v>16</v>
      </c>
      <c r="S3" s="5"/>
      <c r="T3" s="5"/>
      <c r="U3" s="101"/>
      <c r="V3" s="102"/>
      <c r="W3" s="2" t="s">
        <v>17</v>
      </c>
      <c r="X3" s="3" t="s">
        <v>69</v>
      </c>
      <c r="Y3" s="3" t="s">
        <v>19</v>
      </c>
      <c r="Z3" s="3" t="s">
        <v>20</v>
      </c>
      <c r="AA3" s="3" t="s">
        <v>66</v>
      </c>
      <c r="AB3" s="3" t="s">
        <v>21</v>
      </c>
      <c r="AC3" s="6" t="s">
        <v>22</v>
      </c>
      <c r="AD3" s="3" t="s">
        <v>23</v>
      </c>
      <c r="AE3" s="3" t="s">
        <v>16</v>
      </c>
      <c r="AF3" s="85"/>
    </row>
    <row r="4" spans="2:32" ht="14.25" thickBot="1" x14ac:dyDescent="0.2">
      <c r="B4" s="91" t="s">
        <v>24</v>
      </c>
      <c r="C4" s="92"/>
      <c r="D4" s="7">
        <v>9</v>
      </c>
      <c r="E4" s="8">
        <v>2</v>
      </c>
      <c r="F4" s="8">
        <v>0</v>
      </c>
      <c r="G4" s="8">
        <v>361</v>
      </c>
      <c r="H4" s="8">
        <v>0</v>
      </c>
      <c r="I4" s="8">
        <v>86</v>
      </c>
      <c r="J4" s="8">
        <v>21</v>
      </c>
      <c r="K4" s="8">
        <v>1</v>
      </c>
      <c r="L4" s="8">
        <v>2</v>
      </c>
      <c r="M4" s="8">
        <v>30</v>
      </c>
      <c r="N4" s="8">
        <v>4</v>
      </c>
      <c r="O4" s="8">
        <v>0</v>
      </c>
      <c r="P4" s="8">
        <v>0</v>
      </c>
      <c r="Q4" s="8">
        <v>0</v>
      </c>
      <c r="R4" s="9">
        <v>516</v>
      </c>
      <c r="S4" s="10"/>
      <c r="T4" s="10"/>
      <c r="U4" s="91" t="s">
        <v>24</v>
      </c>
      <c r="V4" s="92"/>
      <c r="W4" s="7" t="s">
        <v>61</v>
      </c>
      <c r="X4" s="8" t="s">
        <v>61</v>
      </c>
      <c r="Y4" s="8" t="s">
        <v>61</v>
      </c>
      <c r="Z4" s="8" t="s">
        <v>61</v>
      </c>
      <c r="AA4" s="8" t="s">
        <v>61</v>
      </c>
      <c r="AB4" s="8">
        <v>1</v>
      </c>
      <c r="AC4" s="8">
        <v>11</v>
      </c>
      <c r="AD4" s="8">
        <v>3</v>
      </c>
      <c r="AE4" s="47">
        <v>15</v>
      </c>
      <c r="AF4" s="9">
        <f>R4+AE4</f>
        <v>531</v>
      </c>
    </row>
    <row r="5" spans="2:32" x14ac:dyDescent="0.15">
      <c r="B5" s="86" t="s">
        <v>25</v>
      </c>
      <c r="C5" s="11" t="s">
        <v>26</v>
      </c>
      <c r="D5" s="12">
        <v>0</v>
      </c>
      <c r="E5" s="13">
        <v>0</v>
      </c>
      <c r="F5" s="13">
        <v>0</v>
      </c>
      <c r="G5" s="13">
        <v>122</v>
      </c>
      <c r="H5" s="13">
        <v>0</v>
      </c>
      <c r="I5" s="13">
        <v>162</v>
      </c>
      <c r="J5" s="13">
        <v>29</v>
      </c>
      <c r="K5" s="13">
        <v>0</v>
      </c>
      <c r="L5" s="13">
        <v>13</v>
      </c>
      <c r="M5" s="13">
        <v>36</v>
      </c>
      <c r="N5" s="13">
        <v>10</v>
      </c>
      <c r="O5" s="13">
        <v>0</v>
      </c>
      <c r="P5" s="13">
        <v>0</v>
      </c>
      <c r="Q5" s="13">
        <v>0</v>
      </c>
      <c r="R5" s="14">
        <v>372</v>
      </c>
      <c r="S5" s="10"/>
      <c r="T5" s="10"/>
      <c r="U5" s="86" t="s">
        <v>25</v>
      </c>
      <c r="V5" s="11" t="s">
        <v>26</v>
      </c>
      <c r="W5" s="12" t="s">
        <v>61</v>
      </c>
      <c r="X5" s="13" t="s">
        <v>61</v>
      </c>
      <c r="Y5" s="13" t="s">
        <v>61</v>
      </c>
      <c r="Z5" s="13" t="s">
        <v>61</v>
      </c>
      <c r="AA5" s="13" t="s">
        <v>61</v>
      </c>
      <c r="AB5" s="13">
        <v>0</v>
      </c>
      <c r="AC5" s="13">
        <v>0</v>
      </c>
      <c r="AD5" s="13">
        <v>1</v>
      </c>
      <c r="AE5" s="79">
        <v>1</v>
      </c>
      <c r="AF5" s="14">
        <f>R5+AE5</f>
        <v>373</v>
      </c>
    </row>
    <row r="6" spans="2:32" x14ac:dyDescent="0.15">
      <c r="B6" s="87"/>
      <c r="C6" s="15" t="s">
        <v>27</v>
      </c>
      <c r="D6" s="16">
        <v>4</v>
      </c>
      <c r="E6" s="17">
        <v>0</v>
      </c>
      <c r="F6" s="17">
        <v>0</v>
      </c>
      <c r="G6" s="17">
        <v>483</v>
      </c>
      <c r="H6" s="17">
        <v>0</v>
      </c>
      <c r="I6" s="17">
        <v>85</v>
      </c>
      <c r="J6" s="17">
        <v>23</v>
      </c>
      <c r="K6" s="17">
        <v>1</v>
      </c>
      <c r="L6" s="17">
        <v>3</v>
      </c>
      <c r="M6" s="17">
        <v>69</v>
      </c>
      <c r="N6" s="17">
        <v>16</v>
      </c>
      <c r="O6" s="17">
        <v>0</v>
      </c>
      <c r="P6" s="17">
        <v>0</v>
      </c>
      <c r="Q6" s="17">
        <v>0</v>
      </c>
      <c r="R6" s="18">
        <v>684</v>
      </c>
      <c r="S6" s="10"/>
      <c r="T6" s="10"/>
      <c r="U6" s="87"/>
      <c r="V6" s="15" t="s">
        <v>27</v>
      </c>
      <c r="W6" s="16" t="s">
        <v>61</v>
      </c>
      <c r="X6" s="17" t="s">
        <v>61</v>
      </c>
      <c r="Y6" s="17" t="s">
        <v>61</v>
      </c>
      <c r="Z6" s="17" t="s">
        <v>61</v>
      </c>
      <c r="AA6" s="17" t="s">
        <v>61</v>
      </c>
      <c r="AB6" s="17">
        <v>10</v>
      </c>
      <c r="AC6" s="17">
        <v>106</v>
      </c>
      <c r="AD6" s="17">
        <v>38</v>
      </c>
      <c r="AE6" s="78">
        <v>154</v>
      </c>
      <c r="AF6" s="18">
        <f>R6+AE6</f>
        <v>838</v>
      </c>
    </row>
    <row r="7" spans="2:32" x14ac:dyDescent="0.15">
      <c r="B7" s="87"/>
      <c r="C7" s="15" t="s">
        <v>28</v>
      </c>
      <c r="D7" s="16">
        <v>2</v>
      </c>
      <c r="E7" s="17">
        <v>0</v>
      </c>
      <c r="F7" s="17">
        <v>0</v>
      </c>
      <c r="G7" s="17">
        <v>42</v>
      </c>
      <c r="H7" s="17">
        <v>0</v>
      </c>
      <c r="I7" s="17">
        <v>60</v>
      </c>
      <c r="J7" s="17">
        <v>9</v>
      </c>
      <c r="K7" s="17">
        <v>1</v>
      </c>
      <c r="L7" s="17">
        <v>0</v>
      </c>
      <c r="M7" s="17">
        <v>7</v>
      </c>
      <c r="N7" s="17">
        <v>70</v>
      </c>
      <c r="O7" s="17">
        <v>0</v>
      </c>
      <c r="P7" s="17">
        <v>0</v>
      </c>
      <c r="Q7" s="17">
        <v>0</v>
      </c>
      <c r="R7" s="18">
        <v>191</v>
      </c>
      <c r="S7" s="10"/>
      <c r="T7" s="10"/>
      <c r="U7" s="87"/>
      <c r="V7" s="15" t="s">
        <v>28</v>
      </c>
      <c r="W7" s="16" t="s">
        <v>61</v>
      </c>
      <c r="X7" s="17" t="s">
        <v>61</v>
      </c>
      <c r="Y7" s="17" t="s">
        <v>61</v>
      </c>
      <c r="Z7" s="17" t="s">
        <v>61</v>
      </c>
      <c r="AA7" s="17" t="s">
        <v>61</v>
      </c>
      <c r="AB7" s="17">
        <v>2</v>
      </c>
      <c r="AC7" s="17">
        <v>3</v>
      </c>
      <c r="AD7" s="17">
        <v>3</v>
      </c>
      <c r="AE7" s="78">
        <v>8</v>
      </c>
      <c r="AF7" s="18">
        <f t="shared" ref="AF7:AF13" si="0">R7+AE7</f>
        <v>199</v>
      </c>
    </row>
    <row r="8" spans="2:32" x14ac:dyDescent="0.15">
      <c r="B8" s="87"/>
      <c r="C8" s="15" t="s">
        <v>29</v>
      </c>
      <c r="D8" s="16">
        <v>0</v>
      </c>
      <c r="E8" s="17">
        <v>0</v>
      </c>
      <c r="F8" s="17">
        <v>0</v>
      </c>
      <c r="G8" s="17">
        <v>14</v>
      </c>
      <c r="H8" s="17">
        <v>0</v>
      </c>
      <c r="I8" s="17">
        <v>18</v>
      </c>
      <c r="J8" s="17">
        <v>7</v>
      </c>
      <c r="K8" s="17">
        <v>0</v>
      </c>
      <c r="L8" s="17">
        <v>0</v>
      </c>
      <c r="M8" s="17">
        <v>3</v>
      </c>
      <c r="N8" s="17">
        <v>0</v>
      </c>
      <c r="O8" s="17">
        <v>0</v>
      </c>
      <c r="P8" s="17">
        <v>0</v>
      </c>
      <c r="Q8" s="17">
        <v>0</v>
      </c>
      <c r="R8" s="18">
        <v>42</v>
      </c>
      <c r="S8" s="10"/>
      <c r="T8" s="10"/>
      <c r="U8" s="87"/>
      <c r="V8" s="15" t="s">
        <v>29</v>
      </c>
      <c r="W8" s="16" t="s">
        <v>61</v>
      </c>
      <c r="X8" s="17" t="s">
        <v>61</v>
      </c>
      <c r="Y8" s="17" t="s">
        <v>61</v>
      </c>
      <c r="Z8" s="17" t="s">
        <v>61</v>
      </c>
      <c r="AA8" s="17" t="s">
        <v>61</v>
      </c>
      <c r="AB8" s="17">
        <v>3</v>
      </c>
      <c r="AC8" s="17">
        <v>4</v>
      </c>
      <c r="AD8" s="17">
        <v>0</v>
      </c>
      <c r="AE8" s="78">
        <v>7</v>
      </c>
      <c r="AF8" s="18">
        <f t="shared" si="0"/>
        <v>49</v>
      </c>
    </row>
    <row r="9" spans="2:32" x14ac:dyDescent="0.15">
      <c r="B9" s="87"/>
      <c r="C9" s="15" t="s">
        <v>30</v>
      </c>
      <c r="D9" s="16">
        <v>25</v>
      </c>
      <c r="E9" s="17">
        <v>0</v>
      </c>
      <c r="F9" s="17">
        <v>0</v>
      </c>
      <c r="G9" s="17">
        <v>44</v>
      </c>
      <c r="H9" s="17">
        <v>0</v>
      </c>
      <c r="I9" s="17">
        <v>11</v>
      </c>
      <c r="J9" s="17">
        <v>2</v>
      </c>
      <c r="K9" s="17">
        <v>0</v>
      </c>
      <c r="L9" s="17">
        <v>0</v>
      </c>
      <c r="M9" s="17">
        <v>0</v>
      </c>
      <c r="N9" s="17">
        <v>10</v>
      </c>
      <c r="O9" s="17">
        <v>0</v>
      </c>
      <c r="P9" s="17">
        <v>0</v>
      </c>
      <c r="Q9" s="17">
        <v>0</v>
      </c>
      <c r="R9" s="18">
        <v>92</v>
      </c>
      <c r="S9" s="10"/>
      <c r="T9" s="10"/>
      <c r="U9" s="87"/>
      <c r="V9" s="15" t="s">
        <v>30</v>
      </c>
      <c r="W9" s="16" t="s">
        <v>61</v>
      </c>
      <c r="X9" s="17" t="s">
        <v>61</v>
      </c>
      <c r="Y9" s="17" t="s">
        <v>61</v>
      </c>
      <c r="Z9" s="17" t="s">
        <v>61</v>
      </c>
      <c r="AA9" s="17" t="s">
        <v>61</v>
      </c>
      <c r="AB9" s="17">
        <v>0</v>
      </c>
      <c r="AC9" s="17">
        <v>3</v>
      </c>
      <c r="AD9" s="17">
        <v>0</v>
      </c>
      <c r="AE9" s="78">
        <v>3</v>
      </c>
      <c r="AF9" s="18">
        <f t="shared" si="0"/>
        <v>95</v>
      </c>
    </row>
    <row r="10" spans="2:32" x14ac:dyDescent="0.15">
      <c r="B10" s="87"/>
      <c r="C10" s="15" t="s">
        <v>31</v>
      </c>
      <c r="D10" s="16">
        <v>4</v>
      </c>
      <c r="E10" s="17">
        <v>0</v>
      </c>
      <c r="F10" s="17">
        <v>22</v>
      </c>
      <c r="G10" s="17">
        <v>53</v>
      </c>
      <c r="H10" s="17">
        <v>0</v>
      </c>
      <c r="I10" s="17">
        <v>82</v>
      </c>
      <c r="J10" s="17">
        <v>18</v>
      </c>
      <c r="K10" s="17">
        <v>1</v>
      </c>
      <c r="L10" s="17">
        <v>0</v>
      </c>
      <c r="M10" s="17">
        <v>98</v>
      </c>
      <c r="N10" s="17">
        <v>2</v>
      </c>
      <c r="O10" s="17">
        <v>0</v>
      </c>
      <c r="P10" s="17">
        <v>3</v>
      </c>
      <c r="Q10" s="17">
        <v>0</v>
      </c>
      <c r="R10" s="18">
        <v>282</v>
      </c>
      <c r="S10" s="10"/>
      <c r="T10" s="10"/>
      <c r="U10" s="87"/>
      <c r="V10" s="15" t="s">
        <v>31</v>
      </c>
      <c r="W10" s="16" t="s">
        <v>61</v>
      </c>
      <c r="X10" s="17" t="s">
        <v>61</v>
      </c>
      <c r="Y10" s="17" t="s">
        <v>61</v>
      </c>
      <c r="Z10" s="17" t="s">
        <v>61</v>
      </c>
      <c r="AA10" s="17" t="s">
        <v>61</v>
      </c>
      <c r="AB10" s="17">
        <v>0</v>
      </c>
      <c r="AC10" s="17">
        <v>7</v>
      </c>
      <c r="AD10" s="17">
        <v>2</v>
      </c>
      <c r="AE10" s="78">
        <v>9</v>
      </c>
      <c r="AF10" s="18">
        <f t="shared" si="0"/>
        <v>291</v>
      </c>
    </row>
    <row r="11" spans="2:32" x14ac:dyDescent="0.15">
      <c r="B11" s="87"/>
      <c r="C11" s="15" t="s">
        <v>32</v>
      </c>
      <c r="D11" s="16">
        <v>13</v>
      </c>
      <c r="E11" s="17">
        <v>0</v>
      </c>
      <c r="F11" s="17">
        <v>360</v>
      </c>
      <c r="G11" s="17">
        <v>125</v>
      </c>
      <c r="H11" s="17">
        <v>0</v>
      </c>
      <c r="I11" s="17">
        <v>2</v>
      </c>
      <c r="J11" s="17">
        <v>0</v>
      </c>
      <c r="K11" s="17">
        <v>0</v>
      </c>
      <c r="L11" s="17">
        <v>0</v>
      </c>
      <c r="M11" s="17">
        <v>15</v>
      </c>
      <c r="N11" s="17">
        <v>0</v>
      </c>
      <c r="O11" s="17">
        <v>0</v>
      </c>
      <c r="P11" s="17">
        <v>48</v>
      </c>
      <c r="Q11" s="17">
        <v>0</v>
      </c>
      <c r="R11" s="18">
        <v>563</v>
      </c>
      <c r="S11" s="10"/>
      <c r="T11" s="10"/>
      <c r="U11" s="87"/>
      <c r="V11" s="15" t="s">
        <v>32</v>
      </c>
      <c r="W11" s="16" t="s">
        <v>61</v>
      </c>
      <c r="X11" s="17" t="s">
        <v>61</v>
      </c>
      <c r="Y11" s="17" t="s">
        <v>61</v>
      </c>
      <c r="Z11" s="17" t="s">
        <v>61</v>
      </c>
      <c r="AA11" s="17" t="s">
        <v>61</v>
      </c>
      <c r="AB11" s="17">
        <v>0</v>
      </c>
      <c r="AC11" s="17">
        <v>21</v>
      </c>
      <c r="AD11" s="17">
        <v>7</v>
      </c>
      <c r="AE11" s="78">
        <v>28</v>
      </c>
      <c r="AF11" s="18">
        <f t="shared" si="0"/>
        <v>591</v>
      </c>
    </row>
    <row r="12" spans="2:32" x14ac:dyDescent="0.15">
      <c r="B12" s="87"/>
      <c r="C12" s="15" t="s">
        <v>33</v>
      </c>
      <c r="D12" s="16">
        <v>7</v>
      </c>
      <c r="E12" s="17">
        <v>0</v>
      </c>
      <c r="F12" s="17">
        <v>3</v>
      </c>
      <c r="G12" s="17">
        <v>40</v>
      </c>
      <c r="H12" s="17">
        <v>0</v>
      </c>
      <c r="I12" s="17">
        <v>118</v>
      </c>
      <c r="J12" s="17">
        <v>25</v>
      </c>
      <c r="K12" s="17">
        <v>1</v>
      </c>
      <c r="L12" s="17">
        <v>8</v>
      </c>
      <c r="M12" s="17">
        <v>38</v>
      </c>
      <c r="N12" s="17">
        <v>10</v>
      </c>
      <c r="O12" s="17">
        <v>1</v>
      </c>
      <c r="P12" s="17">
        <v>0</v>
      </c>
      <c r="Q12" s="17">
        <v>0</v>
      </c>
      <c r="R12" s="18">
        <v>251</v>
      </c>
      <c r="S12" s="10"/>
      <c r="T12" s="10"/>
      <c r="U12" s="87"/>
      <c r="V12" s="15" t="s">
        <v>33</v>
      </c>
      <c r="W12" s="16" t="s">
        <v>61</v>
      </c>
      <c r="X12" s="17" t="s">
        <v>61</v>
      </c>
      <c r="Y12" s="17" t="s">
        <v>61</v>
      </c>
      <c r="Z12" s="17" t="s">
        <v>61</v>
      </c>
      <c r="AA12" s="17" t="s">
        <v>61</v>
      </c>
      <c r="AB12" s="17">
        <v>0</v>
      </c>
      <c r="AC12" s="17">
        <v>4</v>
      </c>
      <c r="AD12" s="17">
        <v>1</v>
      </c>
      <c r="AE12" s="78">
        <v>5</v>
      </c>
      <c r="AF12" s="18">
        <f t="shared" si="0"/>
        <v>256</v>
      </c>
    </row>
    <row r="13" spans="2:32" ht="14.25" thickBot="1" x14ac:dyDescent="0.2">
      <c r="B13" s="88"/>
      <c r="C13" s="4" t="s">
        <v>16</v>
      </c>
      <c r="D13" s="19">
        <v>55</v>
      </c>
      <c r="E13" s="20">
        <v>0</v>
      </c>
      <c r="F13" s="20">
        <v>385</v>
      </c>
      <c r="G13" s="20">
        <v>923</v>
      </c>
      <c r="H13" s="20">
        <v>0</v>
      </c>
      <c r="I13" s="20">
        <v>537</v>
      </c>
      <c r="J13" s="20">
        <v>113</v>
      </c>
      <c r="K13" s="20">
        <v>4</v>
      </c>
      <c r="L13" s="20">
        <v>24</v>
      </c>
      <c r="M13" s="20">
        <v>266</v>
      </c>
      <c r="N13" s="20">
        <v>118</v>
      </c>
      <c r="O13" s="20">
        <v>1</v>
      </c>
      <c r="P13" s="20">
        <v>51</v>
      </c>
      <c r="Q13" s="20">
        <v>0</v>
      </c>
      <c r="R13" s="21">
        <v>2477</v>
      </c>
      <c r="S13" s="10"/>
      <c r="T13" s="10"/>
      <c r="U13" s="88"/>
      <c r="V13" s="4" t="s">
        <v>16</v>
      </c>
      <c r="W13" s="19" t="s">
        <v>61</v>
      </c>
      <c r="X13" s="20" t="s">
        <v>61</v>
      </c>
      <c r="Y13" s="20" t="s">
        <v>61</v>
      </c>
      <c r="Z13" s="20" t="s">
        <v>61</v>
      </c>
      <c r="AA13" s="20" t="s">
        <v>61</v>
      </c>
      <c r="AB13" s="20">
        <v>15</v>
      </c>
      <c r="AC13" s="20">
        <v>148</v>
      </c>
      <c r="AD13" s="20">
        <v>52</v>
      </c>
      <c r="AE13" s="44">
        <v>215</v>
      </c>
      <c r="AF13" s="18">
        <f t="shared" si="0"/>
        <v>2692</v>
      </c>
    </row>
    <row r="14" spans="2:32" x14ac:dyDescent="0.15">
      <c r="B14" s="86" t="s">
        <v>34</v>
      </c>
      <c r="C14" s="11" t="s">
        <v>35</v>
      </c>
      <c r="D14" s="12">
        <v>3</v>
      </c>
      <c r="E14" s="13">
        <v>17</v>
      </c>
      <c r="F14" s="13">
        <v>1</v>
      </c>
      <c r="G14" s="13">
        <v>0</v>
      </c>
      <c r="H14" s="13">
        <v>0</v>
      </c>
      <c r="I14" s="13">
        <v>3</v>
      </c>
      <c r="J14" s="13">
        <v>3</v>
      </c>
      <c r="K14" s="13">
        <v>1</v>
      </c>
      <c r="L14" s="13">
        <v>0</v>
      </c>
      <c r="M14" s="13">
        <v>2</v>
      </c>
      <c r="N14" s="13">
        <v>0</v>
      </c>
      <c r="O14" s="13">
        <v>0</v>
      </c>
      <c r="P14" s="13">
        <v>0</v>
      </c>
      <c r="Q14" s="13">
        <v>0</v>
      </c>
      <c r="R14" s="14">
        <v>30</v>
      </c>
      <c r="S14" s="10"/>
      <c r="T14" s="10"/>
      <c r="U14" s="86" t="s">
        <v>34</v>
      </c>
      <c r="V14" s="11" t="s">
        <v>35</v>
      </c>
      <c r="W14" s="12" t="s">
        <v>61</v>
      </c>
      <c r="X14" s="13" t="s">
        <v>61</v>
      </c>
      <c r="Y14" s="13" t="s">
        <v>61</v>
      </c>
      <c r="Z14" s="13" t="s">
        <v>61</v>
      </c>
      <c r="AA14" s="13" t="s">
        <v>61</v>
      </c>
      <c r="AB14" s="13">
        <v>0</v>
      </c>
      <c r="AC14" s="13">
        <v>3</v>
      </c>
      <c r="AD14" s="13">
        <v>0</v>
      </c>
      <c r="AE14" s="79">
        <v>3</v>
      </c>
      <c r="AF14" s="14">
        <v>33</v>
      </c>
    </row>
    <row r="15" spans="2:32" x14ac:dyDescent="0.15">
      <c r="B15" s="89"/>
      <c r="C15" s="15" t="s">
        <v>36</v>
      </c>
      <c r="D15" s="16">
        <v>44</v>
      </c>
      <c r="E15" s="17">
        <v>3</v>
      </c>
      <c r="F15" s="17">
        <v>0</v>
      </c>
      <c r="G15" s="17">
        <v>7</v>
      </c>
      <c r="H15" s="17">
        <v>0</v>
      </c>
      <c r="I15" s="17">
        <v>2</v>
      </c>
      <c r="J15" s="17">
        <v>0</v>
      </c>
      <c r="K15" s="17">
        <v>1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8">
        <v>57</v>
      </c>
      <c r="S15" s="10"/>
      <c r="T15" s="10"/>
      <c r="U15" s="89"/>
      <c r="V15" s="15" t="s">
        <v>36</v>
      </c>
      <c r="W15" s="16" t="s">
        <v>61</v>
      </c>
      <c r="X15" s="17" t="s">
        <v>61</v>
      </c>
      <c r="Y15" s="17" t="s">
        <v>61</v>
      </c>
      <c r="Z15" s="17" t="s">
        <v>61</v>
      </c>
      <c r="AA15" s="17" t="s">
        <v>61</v>
      </c>
      <c r="AB15" s="17">
        <v>0</v>
      </c>
      <c r="AC15" s="17">
        <v>0</v>
      </c>
      <c r="AD15" s="17">
        <v>0</v>
      </c>
      <c r="AE15" s="78">
        <v>0</v>
      </c>
      <c r="AF15" s="18">
        <v>57</v>
      </c>
    </row>
    <row r="16" spans="2:32" x14ac:dyDescent="0.15">
      <c r="B16" s="89"/>
      <c r="C16" s="15" t="s">
        <v>37</v>
      </c>
      <c r="D16" s="16">
        <v>3</v>
      </c>
      <c r="E16" s="17">
        <v>0</v>
      </c>
      <c r="F16" s="17">
        <v>0</v>
      </c>
      <c r="G16" s="17">
        <v>3</v>
      </c>
      <c r="H16" s="17">
        <v>0</v>
      </c>
      <c r="I16" s="17">
        <v>1</v>
      </c>
      <c r="J16" s="17">
        <v>0</v>
      </c>
      <c r="K16" s="17">
        <v>0</v>
      </c>
      <c r="L16" s="17">
        <v>0</v>
      </c>
      <c r="M16" s="17">
        <v>0</v>
      </c>
      <c r="N16" s="17">
        <v>1</v>
      </c>
      <c r="O16" s="17">
        <v>2</v>
      </c>
      <c r="P16" s="17">
        <v>0</v>
      </c>
      <c r="Q16" s="17">
        <v>0</v>
      </c>
      <c r="R16" s="18">
        <v>10</v>
      </c>
      <c r="S16" s="10"/>
      <c r="T16" s="10"/>
      <c r="U16" s="89"/>
      <c r="V16" s="15" t="s">
        <v>37</v>
      </c>
      <c r="W16" s="16" t="s">
        <v>61</v>
      </c>
      <c r="X16" s="17" t="s">
        <v>61</v>
      </c>
      <c r="Y16" s="17" t="s">
        <v>61</v>
      </c>
      <c r="Z16" s="17" t="s">
        <v>61</v>
      </c>
      <c r="AA16" s="17" t="s">
        <v>61</v>
      </c>
      <c r="AB16" s="17">
        <v>0</v>
      </c>
      <c r="AC16" s="17">
        <v>0</v>
      </c>
      <c r="AD16" s="17">
        <v>0</v>
      </c>
      <c r="AE16" s="78">
        <v>0</v>
      </c>
      <c r="AF16" s="18">
        <v>10</v>
      </c>
    </row>
    <row r="17" spans="2:32" x14ac:dyDescent="0.15">
      <c r="B17" s="89"/>
      <c r="C17" s="15" t="s">
        <v>38</v>
      </c>
      <c r="D17" s="16">
        <v>0</v>
      </c>
      <c r="E17" s="17">
        <v>0</v>
      </c>
      <c r="F17" s="17">
        <v>0</v>
      </c>
      <c r="G17" s="17">
        <v>4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1</v>
      </c>
      <c r="N17" s="17">
        <v>0</v>
      </c>
      <c r="O17" s="17">
        <v>0</v>
      </c>
      <c r="P17" s="17">
        <v>0</v>
      </c>
      <c r="Q17" s="17">
        <v>0</v>
      </c>
      <c r="R17" s="18">
        <v>5</v>
      </c>
      <c r="S17" s="10"/>
      <c r="T17" s="10"/>
      <c r="U17" s="89"/>
      <c r="V17" s="15" t="s">
        <v>38</v>
      </c>
      <c r="W17" s="16" t="s">
        <v>61</v>
      </c>
      <c r="X17" s="17" t="s">
        <v>61</v>
      </c>
      <c r="Y17" s="17" t="s">
        <v>61</v>
      </c>
      <c r="Z17" s="17" t="s">
        <v>61</v>
      </c>
      <c r="AA17" s="17" t="s">
        <v>61</v>
      </c>
      <c r="AB17" s="17">
        <v>0</v>
      </c>
      <c r="AC17" s="17">
        <v>1</v>
      </c>
      <c r="AD17" s="17">
        <v>1</v>
      </c>
      <c r="AE17" s="78">
        <v>2</v>
      </c>
      <c r="AF17" s="18">
        <v>7</v>
      </c>
    </row>
    <row r="18" spans="2:32" x14ac:dyDescent="0.15">
      <c r="B18" s="89"/>
      <c r="C18" s="15" t="s">
        <v>39</v>
      </c>
      <c r="D18" s="16">
        <v>0</v>
      </c>
      <c r="E18" s="17">
        <v>0</v>
      </c>
      <c r="F18" s="17">
        <v>0</v>
      </c>
      <c r="G18" s="17">
        <v>6</v>
      </c>
      <c r="H18" s="17">
        <v>0</v>
      </c>
      <c r="I18" s="17">
        <v>2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8">
        <v>8</v>
      </c>
      <c r="S18" s="10"/>
      <c r="T18" s="10"/>
      <c r="U18" s="89"/>
      <c r="V18" s="15" t="s">
        <v>39</v>
      </c>
      <c r="W18" s="16" t="s">
        <v>61</v>
      </c>
      <c r="X18" s="17" t="s">
        <v>61</v>
      </c>
      <c r="Y18" s="17" t="s">
        <v>61</v>
      </c>
      <c r="Z18" s="17" t="s">
        <v>61</v>
      </c>
      <c r="AA18" s="17" t="s">
        <v>61</v>
      </c>
      <c r="AB18" s="17">
        <v>0</v>
      </c>
      <c r="AC18" s="17">
        <v>0</v>
      </c>
      <c r="AD18" s="17">
        <v>0</v>
      </c>
      <c r="AE18" s="78">
        <v>0</v>
      </c>
      <c r="AF18" s="18">
        <v>8</v>
      </c>
    </row>
    <row r="19" spans="2:32" x14ac:dyDescent="0.15">
      <c r="B19" s="89"/>
      <c r="C19" s="15" t="s">
        <v>40</v>
      </c>
      <c r="D19" s="16">
        <v>0</v>
      </c>
      <c r="E19" s="17">
        <v>5</v>
      </c>
      <c r="F19" s="17">
        <v>0</v>
      </c>
      <c r="G19" s="17">
        <v>4</v>
      </c>
      <c r="H19" s="17">
        <v>0</v>
      </c>
      <c r="I19" s="17">
        <v>1</v>
      </c>
      <c r="J19" s="17">
        <v>1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8">
        <v>11</v>
      </c>
      <c r="S19" s="10"/>
      <c r="T19" s="10"/>
      <c r="U19" s="89"/>
      <c r="V19" s="15" t="s">
        <v>40</v>
      </c>
      <c r="W19" s="16" t="s">
        <v>61</v>
      </c>
      <c r="X19" s="17" t="s">
        <v>61</v>
      </c>
      <c r="Y19" s="17" t="s">
        <v>61</v>
      </c>
      <c r="Z19" s="17" t="s">
        <v>61</v>
      </c>
      <c r="AA19" s="17" t="s">
        <v>61</v>
      </c>
      <c r="AB19" s="17">
        <v>0</v>
      </c>
      <c r="AC19" s="17">
        <v>1</v>
      </c>
      <c r="AD19" s="17">
        <v>0</v>
      </c>
      <c r="AE19" s="78">
        <v>1</v>
      </c>
      <c r="AF19" s="18">
        <v>12</v>
      </c>
    </row>
    <row r="20" spans="2:32" x14ac:dyDescent="0.15">
      <c r="B20" s="89"/>
      <c r="C20" s="15" t="s">
        <v>41</v>
      </c>
      <c r="D20" s="16">
        <v>0</v>
      </c>
      <c r="E20" s="17">
        <v>0</v>
      </c>
      <c r="F20" s="17">
        <v>0</v>
      </c>
      <c r="G20" s="17">
        <v>2</v>
      </c>
      <c r="H20" s="17">
        <v>0</v>
      </c>
      <c r="I20" s="17">
        <v>0</v>
      </c>
      <c r="J20" s="17">
        <v>0</v>
      </c>
      <c r="K20" s="17">
        <v>1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8">
        <v>3</v>
      </c>
      <c r="S20" s="10"/>
      <c r="T20" s="10"/>
      <c r="U20" s="89"/>
      <c r="V20" s="15" t="s">
        <v>41</v>
      </c>
      <c r="W20" s="16" t="s">
        <v>61</v>
      </c>
      <c r="X20" s="17" t="s">
        <v>61</v>
      </c>
      <c r="Y20" s="17" t="s">
        <v>61</v>
      </c>
      <c r="Z20" s="17" t="s">
        <v>61</v>
      </c>
      <c r="AA20" s="17" t="s">
        <v>61</v>
      </c>
      <c r="AB20" s="17">
        <v>0</v>
      </c>
      <c r="AC20" s="17">
        <v>0</v>
      </c>
      <c r="AD20" s="17">
        <v>0</v>
      </c>
      <c r="AE20" s="78">
        <v>0</v>
      </c>
      <c r="AF20" s="18">
        <v>3</v>
      </c>
    </row>
    <row r="21" spans="2:32" ht="14.25" thickBot="1" x14ac:dyDescent="0.2">
      <c r="B21" s="90"/>
      <c r="C21" s="4" t="s">
        <v>16</v>
      </c>
      <c r="D21" s="19">
        <v>50</v>
      </c>
      <c r="E21" s="20">
        <v>25</v>
      </c>
      <c r="F21" s="20">
        <v>1</v>
      </c>
      <c r="G21" s="20">
        <v>26</v>
      </c>
      <c r="H21" s="20">
        <v>0</v>
      </c>
      <c r="I21" s="20">
        <v>9</v>
      </c>
      <c r="J21" s="20">
        <v>4</v>
      </c>
      <c r="K21" s="20">
        <v>3</v>
      </c>
      <c r="L21" s="20">
        <v>0</v>
      </c>
      <c r="M21" s="20">
        <v>3</v>
      </c>
      <c r="N21" s="20">
        <v>1</v>
      </c>
      <c r="O21" s="20">
        <v>2</v>
      </c>
      <c r="P21" s="20">
        <v>0</v>
      </c>
      <c r="Q21" s="20">
        <v>0</v>
      </c>
      <c r="R21" s="21">
        <v>124</v>
      </c>
      <c r="S21" s="10"/>
      <c r="T21" s="10"/>
      <c r="U21" s="90"/>
      <c r="V21" s="4" t="s">
        <v>16</v>
      </c>
      <c r="W21" s="19" t="s">
        <v>61</v>
      </c>
      <c r="X21" s="20" t="s">
        <v>61</v>
      </c>
      <c r="Y21" s="20" t="s">
        <v>61</v>
      </c>
      <c r="Z21" s="20" t="s">
        <v>61</v>
      </c>
      <c r="AA21" s="20" t="s">
        <v>61</v>
      </c>
      <c r="AB21" s="20">
        <v>0</v>
      </c>
      <c r="AC21" s="20">
        <v>5</v>
      </c>
      <c r="AD21" s="20">
        <v>1</v>
      </c>
      <c r="AE21" s="44">
        <v>6</v>
      </c>
      <c r="AF21" s="21">
        <v>130</v>
      </c>
    </row>
    <row r="22" spans="2:32" x14ac:dyDescent="0.15">
      <c r="B22" s="86" t="s">
        <v>42</v>
      </c>
      <c r="C22" s="11" t="s">
        <v>43</v>
      </c>
      <c r="D22" s="12">
        <v>131</v>
      </c>
      <c r="E22" s="13">
        <v>2</v>
      </c>
      <c r="F22" s="13">
        <v>2</v>
      </c>
      <c r="G22" s="13">
        <v>3</v>
      </c>
      <c r="H22" s="13">
        <v>0</v>
      </c>
      <c r="I22" s="13">
        <v>1</v>
      </c>
      <c r="J22" s="13">
        <v>2</v>
      </c>
      <c r="K22" s="13">
        <v>2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4">
        <v>143</v>
      </c>
      <c r="S22" s="10"/>
      <c r="T22" s="10"/>
      <c r="U22" s="86" t="s">
        <v>42</v>
      </c>
      <c r="V22" s="11" t="s">
        <v>43</v>
      </c>
      <c r="W22" s="12" t="s">
        <v>61</v>
      </c>
      <c r="X22" s="13" t="s">
        <v>61</v>
      </c>
      <c r="Y22" s="13" t="s">
        <v>61</v>
      </c>
      <c r="Z22" s="13" t="s">
        <v>61</v>
      </c>
      <c r="AA22" s="13" t="s">
        <v>61</v>
      </c>
      <c r="AB22" s="13">
        <v>2</v>
      </c>
      <c r="AC22" s="13">
        <v>1</v>
      </c>
      <c r="AD22" s="13">
        <v>0</v>
      </c>
      <c r="AE22" s="79">
        <v>3</v>
      </c>
      <c r="AF22" s="14">
        <v>146</v>
      </c>
    </row>
    <row r="23" spans="2:32" x14ac:dyDescent="0.15">
      <c r="B23" s="87"/>
      <c r="C23" s="15" t="s">
        <v>44</v>
      </c>
      <c r="D23" s="16">
        <v>69</v>
      </c>
      <c r="E23" s="17">
        <v>29</v>
      </c>
      <c r="F23" s="17">
        <v>407</v>
      </c>
      <c r="G23" s="17">
        <v>43</v>
      </c>
      <c r="H23" s="17">
        <v>1</v>
      </c>
      <c r="I23" s="17">
        <v>3</v>
      </c>
      <c r="J23" s="17">
        <v>0</v>
      </c>
      <c r="K23" s="17">
        <v>0</v>
      </c>
      <c r="L23" s="17">
        <v>0</v>
      </c>
      <c r="M23" s="17">
        <v>0</v>
      </c>
      <c r="N23" s="17">
        <v>2</v>
      </c>
      <c r="O23" s="17">
        <v>0</v>
      </c>
      <c r="P23" s="17">
        <v>0</v>
      </c>
      <c r="Q23" s="17">
        <v>0</v>
      </c>
      <c r="R23" s="18">
        <v>554</v>
      </c>
      <c r="S23" s="10"/>
      <c r="T23" s="10"/>
      <c r="U23" s="87"/>
      <c r="V23" s="15" t="s">
        <v>44</v>
      </c>
      <c r="W23" s="16" t="s">
        <v>61</v>
      </c>
      <c r="X23" s="17" t="s">
        <v>61</v>
      </c>
      <c r="Y23" s="17" t="s">
        <v>61</v>
      </c>
      <c r="Z23" s="17" t="s">
        <v>61</v>
      </c>
      <c r="AA23" s="17" t="s">
        <v>61</v>
      </c>
      <c r="AB23" s="17">
        <v>0</v>
      </c>
      <c r="AC23" s="17">
        <v>1</v>
      </c>
      <c r="AD23" s="17">
        <v>3</v>
      </c>
      <c r="AE23" s="78">
        <v>4</v>
      </c>
      <c r="AF23" s="18">
        <v>558</v>
      </c>
    </row>
    <row r="24" spans="2:32" x14ac:dyDescent="0.15">
      <c r="B24" s="87"/>
      <c r="C24" s="15" t="s">
        <v>45</v>
      </c>
      <c r="D24" s="16">
        <v>71</v>
      </c>
      <c r="E24" s="17">
        <v>1</v>
      </c>
      <c r="F24" s="17">
        <v>1</v>
      </c>
      <c r="G24" s="17">
        <v>12</v>
      </c>
      <c r="H24" s="17">
        <v>0</v>
      </c>
      <c r="I24" s="17">
        <v>3</v>
      </c>
      <c r="J24" s="17">
        <v>2</v>
      </c>
      <c r="K24" s="17">
        <v>4</v>
      </c>
      <c r="L24" s="17">
        <v>0</v>
      </c>
      <c r="M24" s="17">
        <v>0</v>
      </c>
      <c r="N24" s="17">
        <v>1</v>
      </c>
      <c r="O24" s="17">
        <v>0</v>
      </c>
      <c r="P24" s="17">
        <v>0</v>
      </c>
      <c r="Q24" s="17">
        <v>0</v>
      </c>
      <c r="R24" s="18">
        <v>95</v>
      </c>
      <c r="S24" s="10"/>
      <c r="T24" s="10"/>
      <c r="U24" s="87"/>
      <c r="V24" s="15" t="s">
        <v>45</v>
      </c>
      <c r="W24" s="16" t="s">
        <v>61</v>
      </c>
      <c r="X24" s="17" t="s">
        <v>61</v>
      </c>
      <c r="Y24" s="17" t="s">
        <v>61</v>
      </c>
      <c r="Z24" s="17" t="s">
        <v>61</v>
      </c>
      <c r="AA24" s="17" t="s">
        <v>61</v>
      </c>
      <c r="AB24" s="17">
        <v>1</v>
      </c>
      <c r="AC24" s="17">
        <v>1</v>
      </c>
      <c r="AD24" s="17">
        <v>0</v>
      </c>
      <c r="AE24" s="78">
        <v>2</v>
      </c>
      <c r="AF24" s="18">
        <v>97</v>
      </c>
    </row>
    <row r="25" spans="2:32" x14ac:dyDescent="0.15">
      <c r="B25" s="87"/>
      <c r="C25" s="15" t="s">
        <v>46</v>
      </c>
      <c r="D25" s="16">
        <v>22</v>
      </c>
      <c r="E25" s="17">
        <v>22</v>
      </c>
      <c r="F25" s="17">
        <v>5</v>
      </c>
      <c r="G25" s="17">
        <v>9</v>
      </c>
      <c r="H25" s="17">
        <v>1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8">
        <v>59</v>
      </c>
      <c r="S25" s="10"/>
      <c r="T25" s="10"/>
      <c r="U25" s="87"/>
      <c r="V25" s="15" t="s">
        <v>46</v>
      </c>
      <c r="W25" s="16" t="s">
        <v>61</v>
      </c>
      <c r="X25" s="17" t="s">
        <v>61</v>
      </c>
      <c r="Y25" s="17" t="s">
        <v>61</v>
      </c>
      <c r="Z25" s="17" t="s">
        <v>61</v>
      </c>
      <c r="AA25" s="17" t="s">
        <v>61</v>
      </c>
      <c r="AB25" s="17">
        <v>0</v>
      </c>
      <c r="AC25" s="17">
        <v>0</v>
      </c>
      <c r="AD25" s="17">
        <v>1</v>
      </c>
      <c r="AE25" s="78">
        <v>1</v>
      </c>
      <c r="AF25" s="18">
        <v>60</v>
      </c>
    </row>
    <row r="26" spans="2:32" x14ac:dyDescent="0.15">
      <c r="B26" s="87"/>
      <c r="C26" s="15" t="s">
        <v>47</v>
      </c>
      <c r="D26" s="16">
        <v>132</v>
      </c>
      <c r="E26" s="17">
        <v>35</v>
      </c>
      <c r="F26" s="17">
        <v>5</v>
      </c>
      <c r="G26" s="17">
        <v>166</v>
      </c>
      <c r="H26" s="17">
        <v>3</v>
      </c>
      <c r="I26" s="17">
        <v>75</v>
      </c>
      <c r="J26" s="17">
        <v>27</v>
      </c>
      <c r="K26" s="17">
        <v>14</v>
      </c>
      <c r="L26" s="17">
        <v>0</v>
      </c>
      <c r="M26" s="17">
        <v>1</v>
      </c>
      <c r="N26" s="17">
        <v>3</v>
      </c>
      <c r="O26" s="17">
        <v>10</v>
      </c>
      <c r="P26" s="17">
        <v>0</v>
      </c>
      <c r="Q26" s="17">
        <v>0</v>
      </c>
      <c r="R26" s="18">
        <v>471</v>
      </c>
      <c r="S26" s="10"/>
      <c r="T26" s="10"/>
      <c r="U26" s="87"/>
      <c r="V26" s="15" t="s">
        <v>47</v>
      </c>
      <c r="W26" s="16" t="s">
        <v>61</v>
      </c>
      <c r="X26" s="17" t="s">
        <v>61</v>
      </c>
      <c r="Y26" s="17" t="s">
        <v>61</v>
      </c>
      <c r="Z26" s="17" t="s">
        <v>61</v>
      </c>
      <c r="AA26" s="17" t="s">
        <v>61</v>
      </c>
      <c r="AB26" s="17">
        <v>10</v>
      </c>
      <c r="AC26" s="17">
        <v>3</v>
      </c>
      <c r="AD26" s="17">
        <v>9</v>
      </c>
      <c r="AE26" s="78">
        <v>22</v>
      </c>
      <c r="AF26" s="18">
        <v>493</v>
      </c>
    </row>
    <row r="27" spans="2:32" ht="14.25" thickBot="1" x14ac:dyDescent="0.2">
      <c r="B27" s="88"/>
      <c r="C27" s="4" t="s">
        <v>16</v>
      </c>
      <c r="D27" s="19">
        <v>425</v>
      </c>
      <c r="E27" s="20">
        <v>89</v>
      </c>
      <c r="F27" s="20">
        <v>420</v>
      </c>
      <c r="G27" s="20">
        <v>233</v>
      </c>
      <c r="H27" s="20">
        <v>5</v>
      </c>
      <c r="I27" s="20">
        <v>82</v>
      </c>
      <c r="J27" s="20">
        <v>31</v>
      </c>
      <c r="K27" s="20">
        <v>20</v>
      </c>
      <c r="L27" s="20">
        <v>0</v>
      </c>
      <c r="M27" s="20">
        <v>1</v>
      </c>
      <c r="N27" s="20">
        <v>6</v>
      </c>
      <c r="O27" s="20">
        <v>10</v>
      </c>
      <c r="P27" s="20">
        <v>0</v>
      </c>
      <c r="Q27" s="20">
        <v>0</v>
      </c>
      <c r="R27" s="21">
        <v>1322</v>
      </c>
      <c r="S27" s="10"/>
      <c r="T27" s="10"/>
      <c r="U27" s="88"/>
      <c r="V27" s="4" t="s">
        <v>16</v>
      </c>
      <c r="W27" s="19" t="s">
        <v>61</v>
      </c>
      <c r="X27" s="20" t="s">
        <v>61</v>
      </c>
      <c r="Y27" s="20" t="s">
        <v>61</v>
      </c>
      <c r="Z27" s="20" t="s">
        <v>61</v>
      </c>
      <c r="AA27" s="20" t="s">
        <v>61</v>
      </c>
      <c r="AB27" s="20">
        <v>13</v>
      </c>
      <c r="AC27" s="20">
        <v>6</v>
      </c>
      <c r="AD27" s="20">
        <v>13</v>
      </c>
      <c r="AE27" s="44">
        <v>32</v>
      </c>
      <c r="AF27" s="21">
        <v>1354</v>
      </c>
    </row>
    <row r="28" spans="2:32" x14ac:dyDescent="0.15">
      <c r="B28" s="86" t="s">
        <v>48</v>
      </c>
      <c r="C28" s="11" t="s">
        <v>60</v>
      </c>
      <c r="D28" s="12">
        <v>3</v>
      </c>
      <c r="E28" s="13">
        <v>2</v>
      </c>
      <c r="F28" s="13">
        <v>0</v>
      </c>
      <c r="G28" s="13">
        <v>12</v>
      </c>
      <c r="H28" s="13">
        <v>0</v>
      </c>
      <c r="I28" s="13">
        <v>1</v>
      </c>
      <c r="J28" s="13">
        <v>0</v>
      </c>
      <c r="K28" s="13">
        <v>1</v>
      </c>
      <c r="L28" s="13">
        <v>0</v>
      </c>
      <c r="M28" s="13">
        <v>1</v>
      </c>
      <c r="N28" s="13">
        <v>1</v>
      </c>
      <c r="O28" s="13">
        <v>2</v>
      </c>
      <c r="P28" s="13">
        <v>0</v>
      </c>
      <c r="Q28" s="13">
        <v>0</v>
      </c>
      <c r="R28" s="14">
        <v>23</v>
      </c>
      <c r="S28" s="10"/>
      <c r="T28" s="10"/>
      <c r="U28" s="86" t="s">
        <v>48</v>
      </c>
      <c r="V28" s="11" t="s">
        <v>60</v>
      </c>
      <c r="W28" s="12" t="s">
        <v>61</v>
      </c>
      <c r="X28" s="13" t="s">
        <v>61</v>
      </c>
      <c r="Y28" s="13" t="s">
        <v>61</v>
      </c>
      <c r="Z28" s="13" t="s">
        <v>61</v>
      </c>
      <c r="AA28" s="13" t="s">
        <v>61</v>
      </c>
      <c r="AB28" s="13">
        <v>0</v>
      </c>
      <c r="AC28" s="13">
        <v>1</v>
      </c>
      <c r="AD28" s="13">
        <v>1</v>
      </c>
      <c r="AE28" s="79">
        <v>2</v>
      </c>
      <c r="AF28" s="14">
        <v>25</v>
      </c>
    </row>
    <row r="29" spans="2:32" x14ac:dyDescent="0.15">
      <c r="B29" s="87"/>
      <c r="C29" s="15" t="s">
        <v>50</v>
      </c>
      <c r="D29" s="16">
        <v>2</v>
      </c>
      <c r="E29" s="17">
        <v>3</v>
      </c>
      <c r="F29" s="17">
        <v>1</v>
      </c>
      <c r="G29" s="17">
        <v>18</v>
      </c>
      <c r="H29" s="17">
        <v>1</v>
      </c>
      <c r="I29" s="17">
        <v>19</v>
      </c>
      <c r="J29" s="17">
        <v>1</v>
      </c>
      <c r="K29" s="17">
        <v>1</v>
      </c>
      <c r="L29" s="17">
        <v>0</v>
      </c>
      <c r="M29" s="17">
        <v>0</v>
      </c>
      <c r="N29" s="17">
        <v>7</v>
      </c>
      <c r="O29" s="17">
        <v>0</v>
      </c>
      <c r="P29" s="17">
        <v>0</v>
      </c>
      <c r="Q29" s="17">
        <v>0</v>
      </c>
      <c r="R29" s="18">
        <v>53</v>
      </c>
      <c r="S29" s="10"/>
      <c r="T29" s="10"/>
      <c r="U29" s="87"/>
      <c r="V29" s="15" t="s">
        <v>50</v>
      </c>
      <c r="W29" s="16" t="s">
        <v>61</v>
      </c>
      <c r="X29" s="17" t="s">
        <v>61</v>
      </c>
      <c r="Y29" s="17" t="s">
        <v>61</v>
      </c>
      <c r="Z29" s="17" t="s">
        <v>61</v>
      </c>
      <c r="AA29" s="17" t="s">
        <v>61</v>
      </c>
      <c r="AB29" s="17">
        <v>0</v>
      </c>
      <c r="AC29" s="17">
        <v>1</v>
      </c>
      <c r="AD29" s="17">
        <v>1</v>
      </c>
      <c r="AE29" s="78">
        <v>2</v>
      </c>
      <c r="AF29" s="18">
        <v>55</v>
      </c>
    </row>
    <row r="30" spans="2:32" x14ac:dyDescent="0.15">
      <c r="B30" s="87"/>
      <c r="C30" s="15" t="s">
        <v>51</v>
      </c>
      <c r="D30" s="16">
        <v>21</v>
      </c>
      <c r="E30" s="17">
        <v>0</v>
      </c>
      <c r="F30" s="17">
        <v>0</v>
      </c>
      <c r="G30" s="17">
        <v>12</v>
      </c>
      <c r="H30" s="17">
        <v>0</v>
      </c>
      <c r="I30" s="17">
        <v>3</v>
      </c>
      <c r="J30" s="17">
        <v>1</v>
      </c>
      <c r="K30" s="17">
        <v>3</v>
      </c>
      <c r="L30" s="17">
        <v>0</v>
      </c>
      <c r="M30" s="17">
        <v>1</v>
      </c>
      <c r="N30" s="17">
        <v>1</v>
      </c>
      <c r="O30" s="17">
        <v>1</v>
      </c>
      <c r="P30" s="17">
        <v>0</v>
      </c>
      <c r="Q30" s="17">
        <v>0</v>
      </c>
      <c r="R30" s="18">
        <v>43</v>
      </c>
      <c r="S30" s="10"/>
      <c r="T30" s="10"/>
      <c r="U30" s="87"/>
      <c r="V30" s="15" t="s">
        <v>51</v>
      </c>
      <c r="W30" s="16" t="s">
        <v>61</v>
      </c>
      <c r="X30" s="17" t="s">
        <v>61</v>
      </c>
      <c r="Y30" s="17" t="s">
        <v>61</v>
      </c>
      <c r="Z30" s="17" t="s">
        <v>61</v>
      </c>
      <c r="AA30" s="17" t="s">
        <v>61</v>
      </c>
      <c r="AB30" s="17">
        <v>0</v>
      </c>
      <c r="AC30" s="17">
        <v>2</v>
      </c>
      <c r="AD30" s="17">
        <v>0</v>
      </c>
      <c r="AE30" s="78">
        <v>2</v>
      </c>
      <c r="AF30" s="18">
        <v>45</v>
      </c>
    </row>
    <row r="31" spans="2:32" x14ac:dyDescent="0.15">
      <c r="B31" s="87"/>
      <c r="C31" s="15" t="s">
        <v>52</v>
      </c>
      <c r="D31" s="16">
        <v>17</v>
      </c>
      <c r="E31" s="17">
        <v>85</v>
      </c>
      <c r="F31" s="17">
        <v>0</v>
      </c>
      <c r="G31" s="17">
        <v>4</v>
      </c>
      <c r="H31" s="17">
        <v>11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1</v>
      </c>
      <c r="O31" s="17">
        <v>0</v>
      </c>
      <c r="P31" s="17">
        <v>0</v>
      </c>
      <c r="Q31" s="17">
        <v>0</v>
      </c>
      <c r="R31" s="18">
        <v>118</v>
      </c>
      <c r="S31" s="10"/>
      <c r="T31" s="10"/>
      <c r="U31" s="87"/>
      <c r="V31" s="15" t="s">
        <v>52</v>
      </c>
      <c r="W31" s="16" t="s">
        <v>61</v>
      </c>
      <c r="X31" s="17" t="s">
        <v>61</v>
      </c>
      <c r="Y31" s="17" t="s">
        <v>61</v>
      </c>
      <c r="Z31" s="17" t="s">
        <v>61</v>
      </c>
      <c r="AA31" s="17" t="s">
        <v>61</v>
      </c>
      <c r="AB31" s="17">
        <v>0</v>
      </c>
      <c r="AC31" s="17">
        <v>0</v>
      </c>
      <c r="AD31" s="17">
        <v>3</v>
      </c>
      <c r="AE31" s="78">
        <v>3</v>
      </c>
      <c r="AF31" s="18">
        <v>121</v>
      </c>
    </row>
    <row r="32" spans="2:32" x14ac:dyDescent="0.15">
      <c r="B32" s="87"/>
      <c r="C32" s="15" t="s">
        <v>53</v>
      </c>
      <c r="D32" s="16">
        <v>60</v>
      </c>
      <c r="E32" s="17">
        <v>26</v>
      </c>
      <c r="F32" s="17">
        <v>1</v>
      </c>
      <c r="G32" s="17">
        <v>76</v>
      </c>
      <c r="H32" s="17">
        <v>1</v>
      </c>
      <c r="I32" s="17">
        <v>22</v>
      </c>
      <c r="J32" s="17">
        <v>3</v>
      </c>
      <c r="K32" s="17">
        <v>10</v>
      </c>
      <c r="L32" s="17">
        <v>0</v>
      </c>
      <c r="M32" s="17">
        <v>2</v>
      </c>
      <c r="N32" s="17">
        <v>0</v>
      </c>
      <c r="O32" s="17">
        <v>3</v>
      </c>
      <c r="P32" s="17">
        <v>0</v>
      </c>
      <c r="Q32" s="17">
        <v>0</v>
      </c>
      <c r="R32" s="18">
        <v>204</v>
      </c>
      <c r="S32" s="10"/>
      <c r="T32" s="10"/>
      <c r="U32" s="87"/>
      <c r="V32" s="15" t="s">
        <v>53</v>
      </c>
      <c r="W32" s="16" t="s">
        <v>61</v>
      </c>
      <c r="X32" s="17" t="s">
        <v>61</v>
      </c>
      <c r="Y32" s="17" t="s">
        <v>61</v>
      </c>
      <c r="Z32" s="17" t="s">
        <v>61</v>
      </c>
      <c r="AA32" s="17" t="s">
        <v>61</v>
      </c>
      <c r="AB32" s="17">
        <v>1</v>
      </c>
      <c r="AC32" s="17">
        <v>3</v>
      </c>
      <c r="AD32" s="17">
        <v>1</v>
      </c>
      <c r="AE32" s="78">
        <v>5</v>
      </c>
      <c r="AF32" s="18">
        <v>209</v>
      </c>
    </row>
    <row r="33" spans="2:32" ht="14.25" thickBot="1" x14ac:dyDescent="0.2">
      <c r="B33" s="88"/>
      <c r="C33" s="4" t="s">
        <v>16</v>
      </c>
      <c r="D33" s="22">
        <v>103</v>
      </c>
      <c r="E33" s="23">
        <v>116</v>
      </c>
      <c r="F33" s="23">
        <v>2</v>
      </c>
      <c r="G33" s="23">
        <v>122</v>
      </c>
      <c r="H33" s="23">
        <v>13</v>
      </c>
      <c r="I33" s="23">
        <v>45</v>
      </c>
      <c r="J33" s="23">
        <v>5</v>
      </c>
      <c r="K33" s="23">
        <v>15</v>
      </c>
      <c r="L33" s="23">
        <v>0</v>
      </c>
      <c r="M33" s="23">
        <v>4</v>
      </c>
      <c r="N33" s="23">
        <v>10</v>
      </c>
      <c r="O33" s="23">
        <v>6</v>
      </c>
      <c r="P33" s="23">
        <v>0</v>
      </c>
      <c r="Q33" s="23">
        <v>0</v>
      </c>
      <c r="R33" s="24">
        <v>441</v>
      </c>
      <c r="S33" s="10"/>
      <c r="T33" s="10"/>
      <c r="U33" s="88"/>
      <c r="V33" s="4" t="s">
        <v>16</v>
      </c>
      <c r="W33" s="22" t="s">
        <v>61</v>
      </c>
      <c r="X33" s="23" t="s">
        <v>61</v>
      </c>
      <c r="Y33" s="23" t="s">
        <v>61</v>
      </c>
      <c r="Z33" s="23" t="s">
        <v>61</v>
      </c>
      <c r="AA33" s="23" t="s">
        <v>61</v>
      </c>
      <c r="AB33" s="23">
        <v>1</v>
      </c>
      <c r="AC33" s="23">
        <v>7</v>
      </c>
      <c r="AD33" s="23">
        <v>6</v>
      </c>
      <c r="AE33" s="80">
        <v>14</v>
      </c>
      <c r="AF33" s="24">
        <v>455</v>
      </c>
    </row>
    <row r="34" spans="2:32" ht="14.25" thickBot="1" x14ac:dyDescent="0.2">
      <c r="B34" s="105" t="s">
        <v>15</v>
      </c>
      <c r="C34" s="106"/>
      <c r="D34" s="7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9">
        <v>0</v>
      </c>
      <c r="S34" s="10"/>
      <c r="T34" s="10"/>
      <c r="U34" s="105" t="s">
        <v>15</v>
      </c>
      <c r="V34" s="106"/>
      <c r="W34" s="7">
        <v>4</v>
      </c>
      <c r="X34" s="8">
        <v>12</v>
      </c>
      <c r="Y34" s="8">
        <v>0</v>
      </c>
      <c r="Z34" s="8">
        <v>0</v>
      </c>
      <c r="AA34" s="8">
        <v>154</v>
      </c>
      <c r="AB34" s="8">
        <v>0</v>
      </c>
      <c r="AC34" s="8">
        <v>0</v>
      </c>
      <c r="AD34" s="8">
        <v>0</v>
      </c>
      <c r="AE34" s="47">
        <v>170</v>
      </c>
      <c r="AF34" s="9">
        <v>170</v>
      </c>
    </row>
    <row r="35" spans="2:32" ht="14.25" thickBot="1" x14ac:dyDescent="0.2">
      <c r="B35" s="105" t="s">
        <v>54</v>
      </c>
      <c r="C35" s="106"/>
      <c r="D35" s="7">
        <v>642</v>
      </c>
      <c r="E35" s="8">
        <v>232</v>
      </c>
      <c r="F35" s="8">
        <v>808</v>
      </c>
      <c r="G35" s="8">
        <v>1665</v>
      </c>
      <c r="H35" s="8">
        <v>18</v>
      </c>
      <c r="I35" s="8">
        <v>759</v>
      </c>
      <c r="J35" s="8">
        <v>174</v>
      </c>
      <c r="K35" s="8">
        <v>43</v>
      </c>
      <c r="L35" s="8">
        <v>26</v>
      </c>
      <c r="M35" s="8">
        <v>304</v>
      </c>
      <c r="N35" s="8">
        <v>139</v>
      </c>
      <c r="O35" s="8">
        <v>19</v>
      </c>
      <c r="P35" s="8">
        <v>51</v>
      </c>
      <c r="Q35" s="8">
        <v>0</v>
      </c>
      <c r="R35" s="9">
        <v>4880</v>
      </c>
      <c r="S35" s="10"/>
      <c r="T35" s="10"/>
      <c r="U35" s="105" t="s">
        <v>54</v>
      </c>
      <c r="V35" s="106"/>
      <c r="W35" s="7">
        <v>4</v>
      </c>
      <c r="X35" s="8">
        <v>12</v>
      </c>
      <c r="Y35" s="8">
        <v>0</v>
      </c>
      <c r="Z35" s="8">
        <v>0</v>
      </c>
      <c r="AA35" s="8">
        <v>154</v>
      </c>
      <c r="AB35" s="8">
        <v>30</v>
      </c>
      <c r="AC35" s="8">
        <v>177</v>
      </c>
      <c r="AD35" s="8">
        <v>75</v>
      </c>
      <c r="AE35" s="47">
        <v>452</v>
      </c>
      <c r="AF35" s="9">
        <f>R35+AE35</f>
        <v>5332</v>
      </c>
    </row>
  </sheetData>
  <mergeCells count="19">
    <mergeCell ref="B35:C35"/>
    <mergeCell ref="U35:V35"/>
    <mergeCell ref="B22:B27"/>
    <mergeCell ref="U22:U27"/>
    <mergeCell ref="B28:B33"/>
    <mergeCell ref="U28:U33"/>
    <mergeCell ref="B34:C34"/>
    <mergeCell ref="U34:V34"/>
    <mergeCell ref="W2:AE2"/>
    <mergeCell ref="AF2:AF3"/>
    <mergeCell ref="B5:B13"/>
    <mergeCell ref="U5:U13"/>
    <mergeCell ref="B14:B21"/>
    <mergeCell ref="U14:U21"/>
    <mergeCell ref="B4:C4"/>
    <mergeCell ref="U4:V4"/>
    <mergeCell ref="B2:C3"/>
    <mergeCell ref="D2:R2"/>
    <mergeCell ref="U2:V3"/>
  </mergeCells>
  <phoneticPr fontId="1"/>
  <pageMargins left="0" right="0" top="0.74803149606299213" bottom="0.74803149606299213" header="0.31496062992125984" footer="0.31496062992125984"/>
  <pageSetup paperSize="9"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6"/>
  <sheetViews>
    <sheetView view="pageBreakPreview" zoomScale="75" zoomScaleNormal="100" zoomScaleSheetLayoutView="75" workbookViewId="0"/>
  </sheetViews>
  <sheetFormatPr defaultRowHeight="13.5" x14ac:dyDescent="0.15"/>
  <cols>
    <col min="1" max="1" width="3" style="25" customWidth="1"/>
    <col min="2" max="2" width="6.75" style="25" bestFit="1" customWidth="1"/>
    <col min="3" max="3" width="14.5" style="25" bestFit="1" customWidth="1"/>
    <col min="4" max="6" width="7.75" style="25" customWidth="1"/>
    <col min="7" max="7" width="7.625" style="25" bestFit="1" customWidth="1"/>
    <col min="8" max="17" width="7.75" style="25" customWidth="1"/>
    <col min="18" max="18" width="6.375" style="25" bestFit="1" customWidth="1"/>
    <col min="19" max="20" width="2.75" style="25" customWidth="1"/>
    <col min="21" max="21" width="6.75" style="25" bestFit="1" customWidth="1"/>
    <col min="22" max="22" width="14.5" style="25" bestFit="1" customWidth="1"/>
    <col min="23" max="32" width="8.25" style="25" customWidth="1"/>
    <col min="33" max="16384" width="9" style="25"/>
  </cols>
  <sheetData>
    <row r="1" spans="2:32" ht="14.25" thickBot="1" x14ac:dyDescent="0.2">
      <c r="B1" s="25" t="s">
        <v>62</v>
      </c>
    </row>
    <row r="2" spans="2:32" ht="13.5" customHeight="1" x14ac:dyDescent="0.15">
      <c r="B2" s="93" t="s">
        <v>0</v>
      </c>
      <c r="C2" s="94"/>
      <c r="D2" s="97" t="s">
        <v>1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8"/>
      <c r="S2" s="1"/>
      <c r="T2" s="1"/>
      <c r="U2" s="99" t="s">
        <v>0</v>
      </c>
      <c r="V2" s="100"/>
      <c r="W2" s="83" t="s">
        <v>2</v>
      </c>
      <c r="X2" s="83"/>
      <c r="Y2" s="83"/>
      <c r="Z2" s="83"/>
      <c r="AA2" s="83"/>
      <c r="AB2" s="83"/>
      <c r="AC2" s="83"/>
      <c r="AD2" s="83"/>
      <c r="AE2" s="83"/>
      <c r="AF2" s="84" t="s">
        <v>3</v>
      </c>
    </row>
    <row r="3" spans="2:32" ht="51.75" thickBot="1" x14ac:dyDescent="0.2">
      <c r="B3" s="95"/>
      <c r="C3" s="96"/>
      <c r="D3" s="2" t="s">
        <v>4</v>
      </c>
      <c r="E3" s="3" t="s">
        <v>5</v>
      </c>
      <c r="F3" s="3" t="s">
        <v>6</v>
      </c>
      <c r="G3" s="3" t="s">
        <v>7</v>
      </c>
      <c r="H3" s="3" t="s">
        <v>65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68</v>
      </c>
      <c r="P3" s="3" t="s">
        <v>64</v>
      </c>
      <c r="Q3" s="3" t="s">
        <v>15</v>
      </c>
      <c r="R3" s="4" t="s">
        <v>16</v>
      </c>
      <c r="S3" s="5"/>
      <c r="T3" s="5"/>
      <c r="U3" s="101"/>
      <c r="V3" s="102"/>
      <c r="W3" s="2" t="s">
        <v>17</v>
      </c>
      <c r="X3" s="3" t="s">
        <v>69</v>
      </c>
      <c r="Y3" s="3" t="s">
        <v>19</v>
      </c>
      <c r="Z3" s="3" t="s">
        <v>20</v>
      </c>
      <c r="AA3" s="3" t="s">
        <v>66</v>
      </c>
      <c r="AB3" s="3" t="s">
        <v>21</v>
      </c>
      <c r="AC3" s="6" t="s">
        <v>22</v>
      </c>
      <c r="AD3" s="3" t="s">
        <v>23</v>
      </c>
      <c r="AE3" s="3" t="s">
        <v>16</v>
      </c>
      <c r="AF3" s="85"/>
    </row>
    <row r="4" spans="2:32" ht="14.25" thickBot="1" x14ac:dyDescent="0.2">
      <c r="B4" s="91" t="s">
        <v>24</v>
      </c>
      <c r="C4" s="92"/>
      <c r="D4" s="7">
        <v>55</v>
      </c>
      <c r="E4" s="8">
        <v>12</v>
      </c>
      <c r="F4" s="8">
        <v>2</v>
      </c>
      <c r="G4" s="8">
        <v>2276</v>
      </c>
      <c r="H4" s="8">
        <v>0</v>
      </c>
      <c r="I4" s="8">
        <v>747</v>
      </c>
      <c r="J4" s="8">
        <v>115</v>
      </c>
      <c r="K4" s="8">
        <v>2</v>
      </c>
      <c r="L4" s="8">
        <v>26</v>
      </c>
      <c r="M4" s="8">
        <v>159</v>
      </c>
      <c r="N4" s="8">
        <v>28</v>
      </c>
      <c r="O4" s="8">
        <v>0</v>
      </c>
      <c r="P4" s="8">
        <v>0</v>
      </c>
      <c r="Q4" s="8">
        <v>0</v>
      </c>
      <c r="R4" s="9">
        <f>SUM(D4:Q4)</f>
        <v>3422</v>
      </c>
      <c r="S4" s="10"/>
      <c r="T4" s="10"/>
      <c r="U4" s="91" t="s">
        <v>24</v>
      </c>
      <c r="V4" s="92"/>
      <c r="W4" s="7" t="s">
        <v>61</v>
      </c>
      <c r="X4" s="8" t="s">
        <v>61</v>
      </c>
      <c r="Y4" s="8" t="s">
        <v>61</v>
      </c>
      <c r="Z4" s="8" t="s">
        <v>61</v>
      </c>
      <c r="AA4" s="8" t="s">
        <v>61</v>
      </c>
      <c r="AB4" s="8">
        <v>2</v>
      </c>
      <c r="AC4" s="8">
        <v>49</v>
      </c>
      <c r="AD4" s="8">
        <v>11</v>
      </c>
      <c r="AE4" s="47">
        <f>SUM(AB4:AD4)</f>
        <v>62</v>
      </c>
      <c r="AF4" s="9">
        <f>R4+AE4</f>
        <v>3484</v>
      </c>
    </row>
    <row r="5" spans="2:32" x14ac:dyDescent="0.15">
      <c r="B5" s="86" t="s">
        <v>25</v>
      </c>
      <c r="C5" s="11" t="s">
        <v>26</v>
      </c>
      <c r="D5" s="70">
        <v>14</v>
      </c>
      <c r="E5" s="48">
        <v>1</v>
      </c>
      <c r="F5" s="48">
        <v>0</v>
      </c>
      <c r="G5" s="48">
        <v>914</v>
      </c>
      <c r="H5" s="48">
        <v>1</v>
      </c>
      <c r="I5" s="48">
        <v>1241</v>
      </c>
      <c r="J5" s="48">
        <v>231</v>
      </c>
      <c r="K5" s="48">
        <v>5</v>
      </c>
      <c r="L5" s="48">
        <v>68</v>
      </c>
      <c r="M5" s="48">
        <v>295</v>
      </c>
      <c r="N5" s="48">
        <v>111</v>
      </c>
      <c r="O5" s="48">
        <v>2</v>
      </c>
      <c r="P5" s="48">
        <v>0</v>
      </c>
      <c r="Q5" s="48">
        <v>0</v>
      </c>
      <c r="R5" s="54">
        <f>SUM(D5:Q5)</f>
        <v>2883</v>
      </c>
      <c r="S5" s="10"/>
      <c r="T5" s="10"/>
      <c r="U5" s="86" t="s">
        <v>25</v>
      </c>
      <c r="V5" s="11" t="s">
        <v>26</v>
      </c>
      <c r="W5" s="12" t="s">
        <v>61</v>
      </c>
      <c r="X5" s="13" t="s">
        <v>61</v>
      </c>
      <c r="Y5" s="13" t="s">
        <v>61</v>
      </c>
      <c r="Z5" s="13" t="s">
        <v>61</v>
      </c>
      <c r="AA5" s="13" t="s">
        <v>61</v>
      </c>
      <c r="AB5" s="13">
        <v>5</v>
      </c>
      <c r="AC5" s="13">
        <v>14</v>
      </c>
      <c r="AD5" s="13">
        <v>12</v>
      </c>
      <c r="AE5" s="79">
        <f>SUM(AB5:AD5)</f>
        <v>31</v>
      </c>
      <c r="AF5" s="54">
        <f>R5+AE5</f>
        <v>2914</v>
      </c>
    </row>
    <row r="6" spans="2:32" x14ac:dyDescent="0.15">
      <c r="B6" s="87"/>
      <c r="C6" s="15" t="s">
        <v>27</v>
      </c>
      <c r="D6" s="16">
        <v>19</v>
      </c>
      <c r="E6" s="17">
        <v>0</v>
      </c>
      <c r="F6" s="17">
        <v>2</v>
      </c>
      <c r="G6" s="17">
        <v>3144</v>
      </c>
      <c r="H6" s="17">
        <v>0</v>
      </c>
      <c r="I6" s="17">
        <v>709</v>
      </c>
      <c r="J6" s="17">
        <v>261</v>
      </c>
      <c r="K6" s="17">
        <v>11</v>
      </c>
      <c r="L6" s="17">
        <v>26</v>
      </c>
      <c r="M6" s="17">
        <v>375</v>
      </c>
      <c r="N6" s="17">
        <v>235</v>
      </c>
      <c r="O6" s="17">
        <v>1</v>
      </c>
      <c r="P6" s="17">
        <v>0</v>
      </c>
      <c r="Q6" s="17">
        <v>9</v>
      </c>
      <c r="R6" s="18">
        <f>SUM(D6:Q6)</f>
        <v>4792</v>
      </c>
      <c r="S6" s="10"/>
      <c r="T6" s="10"/>
      <c r="U6" s="87"/>
      <c r="V6" s="15" t="s">
        <v>27</v>
      </c>
      <c r="W6" s="16" t="s">
        <v>61</v>
      </c>
      <c r="X6" s="17" t="s">
        <v>61</v>
      </c>
      <c r="Y6" s="17" t="s">
        <v>61</v>
      </c>
      <c r="Z6" s="17" t="s">
        <v>61</v>
      </c>
      <c r="AA6" s="17" t="s">
        <v>61</v>
      </c>
      <c r="AB6" s="17">
        <v>72</v>
      </c>
      <c r="AC6" s="17">
        <v>598</v>
      </c>
      <c r="AD6" s="17">
        <v>432</v>
      </c>
      <c r="AE6" s="78">
        <f>SUM(AB6:AD6)</f>
        <v>1102</v>
      </c>
      <c r="AF6" s="18">
        <f>R6+AE6</f>
        <v>5894</v>
      </c>
    </row>
    <row r="7" spans="2:32" x14ac:dyDescent="0.15">
      <c r="B7" s="87"/>
      <c r="C7" s="15" t="s">
        <v>28</v>
      </c>
      <c r="D7" s="16">
        <v>6</v>
      </c>
      <c r="E7" s="17">
        <v>2</v>
      </c>
      <c r="F7" s="17">
        <v>0</v>
      </c>
      <c r="G7" s="17">
        <v>405</v>
      </c>
      <c r="H7" s="17">
        <v>0</v>
      </c>
      <c r="I7" s="17">
        <v>705</v>
      </c>
      <c r="J7" s="17">
        <v>76</v>
      </c>
      <c r="K7" s="17">
        <v>5</v>
      </c>
      <c r="L7" s="17">
        <v>4</v>
      </c>
      <c r="M7" s="17">
        <v>47</v>
      </c>
      <c r="N7" s="17">
        <v>809</v>
      </c>
      <c r="O7" s="17">
        <v>3</v>
      </c>
      <c r="P7" s="17">
        <v>0</v>
      </c>
      <c r="Q7" s="17">
        <v>0</v>
      </c>
      <c r="R7" s="18">
        <f t="shared" ref="R7:R34" si="0">SUM(D7:Q7)</f>
        <v>2062</v>
      </c>
      <c r="S7" s="10"/>
      <c r="T7" s="10"/>
      <c r="U7" s="87"/>
      <c r="V7" s="15" t="s">
        <v>28</v>
      </c>
      <c r="W7" s="16" t="s">
        <v>61</v>
      </c>
      <c r="X7" s="17" t="s">
        <v>61</v>
      </c>
      <c r="Y7" s="17" t="s">
        <v>61</v>
      </c>
      <c r="Z7" s="17" t="s">
        <v>61</v>
      </c>
      <c r="AA7" s="17" t="s">
        <v>61</v>
      </c>
      <c r="AB7" s="17">
        <v>28</v>
      </c>
      <c r="AC7" s="17">
        <v>65</v>
      </c>
      <c r="AD7" s="17">
        <v>76</v>
      </c>
      <c r="AE7" s="78">
        <f>SUM(AB7:AD7)</f>
        <v>169</v>
      </c>
      <c r="AF7" s="18">
        <f t="shared" ref="AF7:AF35" si="1">R7+AE7</f>
        <v>2231</v>
      </c>
    </row>
    <row r="8" spans="2:32" x14ac:dyDescent="0.15">
      <c r="B8" s="87"/>
      <c r="C8" s="15" t="s">
        <v>29</v>
      </c>
      <c r="D8" s="16">
        <v>1</v>
      </c>
      <c r="E8" s="17">
        <v>0</v>
      </c>
      <c r="F8" s="17">
        <v>1</v>
      </c>
      <c r="G8" s="17">
        <v>109</v>
      </c>
      <c r="H8" s="17">
        <v>0</v>
      </c>
      <c r="I8" s="17">
        <v>123</v>
      </c>
      <c r="J8" s="17">
        <v>44</v>
      </c>
      <c r="K8" s="17">
        <v>3</v>
      </c>
      <c r="L8" s="17">
        <v>5</v>
      </c>
      <c r="M8" s="17">
        <v>49</v>
      </c>
      <c r="N8" s="17">
        <v>9</v>
      </c>
      <c r="O8" s="17">
        <v>0</v>
      </c>
      <c r="P8" s="17">
        <v>0</v>
      </c>
      <c r="Q8" s="17">
        <v>0</v>
      </c>
      <c r="R8" s="18">
        <f t="shared" si="0"/>
        <v>344</v>
      </c>
      <c r="S8" s="10"/>
      <c r="T8" s="10"/>
      <c r="U8" s="87"/>
      <c r="V8" s="15" t="s">
        <v>29</v>
      </c>
      <c r="W8" s="16" t="s">
        <v>61</v>
      </c>
      <c r="X8" s="17" t="s">
        <v>61</v>
      </c>
      <c r="Y8" s="17" t="s">
        <v>61</v>
      </c>
      <c r="Z8" s="17" t="s">
        <v>61</v>
      </c>
      <c r="AA8" s="17" t="s">
        <v>61</v>
      </c>
      <c r="AB8" s="17">
        <v>6</v>
      </c>
      <c r="AC8" s="17">
        <v>19</v>
      </c>
      <c r="AD8" s="17">
        <v>13</v>
      </c>
      <c r="AE8" s="78">
        <f t="shared" ref="AE8:AE32" si="2">SUM(AB8:AD8)</f>
        <v>38</v>
      </c>
      <c r="AF8" s="18">
        <f t="shared" si="1"/>
        <v>382</v>
      </c>
    </row>
    <row r="9" spans="2:32" x14ac:dyDescent="0.15">
      <c r="B9" s="87"/>
      <c r="C9" s="15" t="s">
        <v>30</v>
      </c>
      <c r="D9" s="16">
        <v>156</v>
      </c>
      <c r="E9" s="17">
        <v>0</v>
      </c>
      <c r="F9" s="17">
        <v>0</v>
      </c>
      <c r="G9" s="17">
        <v>320</v>
      </c>
      <c r="H9" s="17">
        <v>0</v>
      </c>
      <c r="I9" s="17">
        <v>120</v>
      </c>
      <c r="J9" s="17">
        <v>19</v>
      </c>
      <c r="K9" s="17">
        <v>2</v>
      </c>
      <c r="L9" s="17">
        <v>2</v>
      </c>
      <c r="M9" s="17">
        <v>23</v>
      </c>
      <c r="N9" s="17">
        <v>105</v>
      </c>
      <c r="O9" s="17">
        <v>0</v>
      </c>
      <c r="P9" s="17">
        <v>0</v>
      </c>
      <c r="Q9" s="17">
        <v>0</v>
      </c>
      <c r="R9" s="18">
        <f t="shared" si="0"/>
        <v>747</v>
      </c>
      <c r="S9" s="10"/>
      <c r="T9" s="10"/>
      <c r="U9" s="87"/>
      <c r="V9" s="15" t="s">
        <v>30</v>
      </c>
      <c r="W9" s="16" t="s">
        <v>61</v>
      </c>
      <c r="X9" s="17" t="s">
        <v>61</v>
      </c>
      <c r="Y9" s="17" t="s">
        <v>61</v>
      </c>
      <c r="Z9" s="17" t="s">
        <v>61</v>
      </c>
      <c r="AA9" s="17" t="s">
        <v>61</v>
      </c>
      <c r="AB9" s="17">
        <v>1</v>
      </c>
      <c r="AC9" s="17">
        <v>15</v>
      </c>
      <c r="AD9" s="17">
        <v>16</v>
      </c>
      <c r="AE9" s="78">
        <f t="shared" si="2"/>
        <v>32</v>
      </c>
      <c r="AF9" s="18">
        <f t="shared" si="1"/>
        <v>779</v>
      </c>
    </row>
    <row r="10" spans="2:32" x14ac:dyDescent="0.15">
      <c r="B10" s="87"/>
      <c r="C10" s="15" t="s">
        <v>31</v>
      </c>
      <c r="D10" s="16">
        <v>31</v>
      </c>
      <c r="E10" s="17">
        <v>1</v>
      </c>
      <c r="F10" s="17">
        <v>171</v>
      </c>
      <c r="G10" s="17">
        <v>276</v>
      </c>
      <c r="H10" s="17">
        <v>0</v>
      </c>
      <c r="I10" s="17">
        <v>604</v>
      </c>
      <c r="J10" s="17">
        <v>129</v>
      </c>
      <c r="K10" s="17">
        <v>3</v>
      </c>
      <c r="L10" s="17">
        <v>6</v>
      </c>
      <c r="M10" s="17">
        <v>789</v>
      </c>
      <c r="N10" s="17">
        <v>25</v>
      </c>
      <c r="O10" s="17">
        <v>2</v>
      </c>
      <c r="P10" s="17">
        <v>9</v>
      </c>
      <c r="Q10" s="17">
        <v>2</v>
      </c>
      <c r="R10" s="18">
        <f t="shared" si="0"/>
        <v>2048</v>
      </c>
      <c r="S10" s="10"/>
      <c r="T10" s="10"/>
      <c r="U10" s="87"/>
      <c r="V10" s="15" t="s">
        <v>31</v>
      </c>
      <c r="W10" s="16" t="s">
        <v>61</v>
      </c>
      <c r="X10" s="17" t="s">
        <v>61</v>
      </c>
      <c r="Y10" s="17" t="s">
        <v>61</v>
      </c>
      <c r="Z10" s="17" t="s">
        <v>61</v>
      </c>
      <c r="AA10" s="17" t="s">
        <v>61</v>
      </c>
      <c r="AB10" s="17">
        <v>7</v>
      </c>
      <c r="AC10" s="17">
        <v>44</v>
      </c>
      <c r="AD10" s="17">
        <v>24</v>
      </c>
      <c r="AE10" s="78">
        <f t="shared" si="2"/>
        <v>75</v>
      </c>
      <c r="AF10" s="18">
        <f t="shared" si="1"/>
        <v>2123</v>
      </c>
    </row>
    <row r="11" spans="2:32" x14ac:dyDescent="0.15">
      <c r="B11" s="87"/>
      <c r="C11" s="15" t="s">
        <v>32</v>
      </c>
      <c r="D11" s="16">
        <v>87</v>
      </c>
      <c r="E11" s="17">
        <v>0</v>
      </c>
      <c r="F11" s="17">
        <v>2761</v>
      </c>
      <c r="G11" s="17">
        <v>810</v>
      </c>
      <c r="H11" s="17">
        <v>0</v>
      </c>
      <c r="I11" s="17">
        <v>14</v>
      </c>
      <c r="J11" s="17">
        <v>0</v>
      </c>
      <c r="K11" s="17">
        <v>0</v>
      </c>
      <c r="L11" s="17">
        <v>0</v>
      </c>
      <c r="M11" s="17">
        <v>102</v>
      </c>
      <c r="N11" s="17">
        <v>1</v>
      </c>
      <c r="O11" s="17">
        <v>0</v>
      </c>
      <c r="P11" s="17">
        <v>417</v>
      </c>
      <c r="Q11" s="17">
        <v>0</v>
      </c>
      <c r="R11" s="18">
        <f t="shared" si="0"/>
        <v>4192</v>
      </c>
      <c r="S11" s="10"/>
      <c r="T11" s="10"/>
      <c r="U11" s="87"/>
      <c r="V11" s="15" t="s">
        <v>32</v>
      </c>
      <c r="W11" s="16" t="s">
        <v>61</v>
      </c>
      <c r="X11" s="17" t="s">
        <v>61</v>
      </c>
      <c r="Y11" s="17" t="s">
        <v>61</v>
      </c>
      <c r="Z11" s="17" t="s">
        <v>61</v>
      </c>
      <c r="AA11" s="17" t="s">
        <v>61</v>
      </c>
      <c r="AB11" s="17">
        <v>0</v>
      </c>
      <c r="AC11" s="17">
        <v>112</v>
      </c>
      <c r="AD11" s="17">
        <v>49</v>
      </c>
      <c r="AE11" s="78">
        <f t="shared" si="2"/>
        <v>161</v>
      </c>
      <c r="AF11" s="18">
        <f t="shared" si="1"/>
        <v>4353</v>
      </c>
    </row>
    <row r="12" spans="2:32" x14ac:dyDescent="0.15">
      <c r="B12" s="87"/>
      <c r="C12" s="15" t="s">
        <v>33</v>
      </c>
      <c r="D12" s="16">
        <v>62</v>
      </c>
      <c r="E12" s="17">
        <v>0</v>
      </c>
      <c r="F12" s="17">
        <v>5</v>
      </c>
      <c r="G12" s="17">
        <v>252</v>
      </c>
      <c r="H12" s="17">
        <v>0</v>
      </c>
      <c r="I12" s="17">
        <v>897</v>
      </c>
      <c r="J12" s="17">
        <v>171</v>
      </c>
      <c r="K12" s="17">
        <v>0</v>
      </c>
      <c r="L12" s="17">
        <v>41</v>
      </c>
      <c r="M12" s="17">
        <v>197</v>
      </c>
      <c r="N12" s="17">
        <v>72</v>
      </c>
      <c r="O12" s="17">
        <v>2</v>
      </c>
      <c r="P12" s="17">
        <v>0</v>
      </c>
      <c r="Q12" s="17">
        <v>0</v>
      </c>
      <c r="R12" s="18">
        <f t="shared" si="0"/>
        <v>1699</v>
      </c>
      <c r="S12" s="10"/>
      <c r="T12" s="10"/>
      <c r="U12" s="87"/>
      <c r="V12" s="15" t="s">
        <v>33</v>
      </c>
      <c r="W12" s="16" t="s">
        <v>61</v>
      </c>
      <c r="X12" s="17" t="s">
        <v>61</v>
      </c>
      <c r="Y12" s="17" t="s">
        <v>61</v>
      </c>
      <c r="Z12" s="17" t="s">
        <v>61</v>
      </c>
      <c r="AA12" s="17" t="s">
        <v>61</v>
      </c>
      <c r="AB12" s="17">
        <v>2</v>
      </c>
      <c r="AC12" s="17">
        <v>15</v>
      </c>
      <c r="AD12" s="17">
        <v>14</v>
      </c>
      <c r="AE12" s="78">
        <f t="shared" si="2"/>
        <v>31</v>
      </c>
      <c r="AF12" s="18">
        <f t="shared" si="1"/>
        <v>1730</v>
      </c>
    </row>
    <row r="13" spans="2:32" ht="14.25" thickBot="1" x14ac:dyDescent="0.2">
      <c r="B13" s="88"/>
      <c r="C13" s="4" t="s">
        <v>16</v>
      </c>
      <c r="D13" s="19">
        <f>SUM(D5:D12)</f>
        <v>376</v>
      </c>
      <c r="E13" s="20">
        <f>SUM(E5:E12)</f>
        <v>4</v>
      </c>
      <c r="F13" s="20">
        <f t="shared" ref="F13:Q13" si="3">SUM(F5:F12)</f>
        <v>2940</v>
      </c>
      <c r="G13" s="20">
        <f t="shared" si="3"/>
        <v>6230</v>
      </c>
      <c r="H13" s="20">
        <f t="shared" si="3"/>
        <v>1</v>
      </c>
      <c r="I13" s="20">
        <f t="shared" si="3"/>
        <v>4413</v>
      </c>
      <c r="J13" s="20">
        <f t="shared" si="3"/>
        <v>931</v>
      </c>
      <c r="K13" s="20">
        <f t="shared" si="3"/>
        <v>29</v>
      </c>
      <c r="L13" s="20">
        <f t="shared" si="3"/>
        <v>152</v>
      </c>
      <c r="M13" s="20">
        <f t="shared" si="3"/>
        <v>1877</v>
      </c>
      <c r="N13" s="20">
        <f t="shared" si="3"/>
        <v>1367</v>
      </c>
      <c r="O13" s="20">
        <f t="shared" si="3"/>
        <v>10</v>
      </c>
      <c r="P13" s="20">
        <f t="shared" si="3"/>
        <v>426</v>
      </c>
      <c r="Q13" s="20">
        <f t="shared" si="3"/>
        <v>11</v>
      </c>
      <c r="R13" s="21">
        <f>SUM(D13:Q13)</f>
        <v>18767</v>
      </c>
      <c r="S13" s="10"/>
      <c r="T13" s="10"/>
      <c r="U13" s="88"/>
      <c r="V13" s="4" t="s">
        <v>16</v>
      </c>
      <c r="W13" s="19" t="s">
        <v>61</v>
      </c>
      <c r="X13" s="20" t="s">
        <v>61</v>
      </c>
      <c r="Y13" s="20" t="s">
        <v>61</v>
      </c>
      <c r="Z13" s="20" t="s">
        <v>61</v>
      </c>
      <c r="AA13" s="20" t="s">
        <v>61</v>
      </c>
      <c r="AB13" s="20">
        <v>121</v>
      </c>
      <c r="AC13" s="20">
        <v>882</v>
      </c>
      <c r="AD13" s="20">
        <v>636</v>
      </c>
      <c r="AE13" s="44">
        <f t="shared" si="2"/>
        <v>1639</v>
      </c>
      <c r="AF13" s="21">
        <f t="shared" si="1"/>
        <v>20406</v>
      </c>
    </row>
    <row r="14" spans="2:32" x14ac:dyDescent="0.15">
      <c r="B14" s="86" t="s">
        <v>34</v>
      </c>
      <c r="C14" s="11" t="s">
        <v>35</v>
      </c>
      <c r="D14" s="70">
        <v>9</v>
      </c>
      <c r="E14" s="48">
        <v>117</v>
      </c>
      <c r="F14" s="48">
        <v>7</v>
      </c>
      <c r="G14" s="48">
        <v>34</v>
      </c>
      <c r="H14" s="48">
        <v>0</v>
      </c>
      <c r="I14" s="48">
        <v>19</v>
      </c>
      <c r="J14" s="48">
        <v>5</v>
      </c>
      <c r="K14" s="48">
        <v>3</v>
      </c>
      <c r="L14" s="48">
        <v>0</v>
      </c>
      <c r="M14" s="48">
        <v>6</v>
      </c>
      <c r="N14" s="48">
        <v>20</v>
      </c>
      <c r="O14" s="48">
        <v>0</v>
      </c>
      <c r="P14" s="48">
        <v>0</v>
      </c>
      <c r="Q14" s="48">
        <v>0</v>
      </c>
      <c r="R14" s="46">
        <f t="shared" si="0"/>
        <v>220</v>
      </c>
      <c r="S14" s="10"/>
      <c r="T14" s="10"/>
      <c r="U14" s="86" t="s">
        <v>34</v>
      </c>
      <c r="V14" s="11" t="s">
        <v>35</v>
      </c>
      <c r="W14" s="12" t="s">
        <v>61</v>
      </c>
      <c r="X14" s="13" t="s">
        <v>61</v>
      </c>
      <c r="Y14" s="13" t="s">
        <v>61</v>
      </c>
      <c r="Z14" s="13" t="s">
        <v>61</v>
      </c>
      <c r="AA14" s="13" t="s">
        <v>61</v>
      </c>
      <c r="AB14" s="13">
        <v>5</v>
      </c>
      <c r="AC14" s="13">
        <v>40</v>
      </c>
      <c r="AD14" s="13">
        <v>13</v>
      </c>
      <c r="AE14" s="79">
        <f t="shared" si="2"/>
        <v>58</v>
      </c>
      <c r="AF14" s="14">
        <f t="shared" si="1"/>
        <v>278</v>
      </c>
    </row>
    <row r="15" spans="2:32" x14ac:dyDescent="0.15">
      <c r="B15" s="89"/>
      <c r="C15" s="15" t="s">
        <v>36</v>
      </c>
      <c r="D15" s="16">
        <v>295</v>
      </c>
      <c r="E15" s="17">
        <v>12</v>
      </c>
      <c r="F15" s="17">
        <v>9</v>
      </c>
      <c r="G15" s="17">
        <v>53</v>
      </c>
      <c r="H15" s="17">
        <v>0</v>
      </c>
      <c r="I15" s="17">
        <v>4</v>
      </c>
      <c r="J15" s="17">
        <v>0</v>
      </c>
      <c r="K15" s="17">
        <v>3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8">
        <f t="shared" si="0"/>
        <v>376</v>
      </c>
      <c r="S15" s="10"/>
      <c r="T15" s="10"/>
      <c r="U15" s="89"/>
      <c r="V15" s="15" t="s">
        <v>36</v>
      </c>
      <c r="W15" s="16" t="s">
        <v>61</v>
      </c>
      <c r="X15" s="17" t="s">
        <v>61</v>
      </c>
      <c r="Y15" s="17" t="s">
        <v>61</v>
      </c>
      <c r="Z15" s="17" t="s">
        <v>61</v>
      </c>
      <c r="AA15" s="17" t="s">
        <v>61</v>
      </c>
      <c r="AB15" s="17">
        <v>4</v>
      </c>
      <c r="AC15" s="17">
        <v>9</v>
      </c>
      <c r="AD15" s="17">
        <v>4</v>
      </c>
      <c r="AE15" s="78">
        <f t="shared" si="2"/>
        <v>17</v>
      </c>
      <c r="AF15" s="18">
        <f t="shared" si="1"/>
        <v>393</v>
      </c>
    </row>
    <row r="16" spans="2:32" x14ac:dyDescent="0.15">
      <c r="B16" s="89"/>
      <c r="C16" s="15" t="s">
        <v>37</v>
      </c>
      <c r="D16" s="16">
        <v>27</v>
      </c>
      <c r="E16" s="17">
        <v>0</v>
      </c>
      <c r="F16" s="17">
        <v>0</v>
      </c>
      <c r="G16" s="17">
        <v>36</v>
      </c>
      <c r="H16" s="17">
        <v>0</v>
      </c>
      <c r="I16" s="17">
        <v>7</v>
      </c>
      <c r="J16" s="17">
        <v>1</v>
      </c>
      <c r="K16" s="17">
        <v>1</v>
      </c>
      <c r="L16" s="17">
        <v>0</v>
      </c>
      <c r="M16" s="17">
        <v>0</v>
      </c>
      <c r="N16" s="17">
        <v>7</v>
      </c>
      <c r="O16" s="17">
        <v>9</v>
      </c>
      <c r="P16" s="17">
        <v>0</v>
      </c>
      <c r="Q16" s="17">
        <v>0</v>
      </c>
      <c r="R16" s="18">
        <f t="shared" si="0"/>
        <v>88</v>
      </c>
      <c r="S16" s="10"/>
      <c r="T16" s="10"/>
      <c r="U16" s="89"/>
      <c r="V16" s="15" t="s">
        <v>37</v>
      </c>
      <c r="W16" s="16" t="s">
        <v>61</v>
      </c>
      <c r="X16" s="17" t="s">
        <v>61</v>
      </c>
      <c r="Y16" s="17" t="s">
        <v>61</v>
      </c>
      <c r="Z16" s="17" t="s">
        <v>61</v>
      </c>
      <c r="AA16" s="17" t="s">
        <v>61</v>
      </c>
      <c r="AB16" s="17">
        <v>0</v>
      </c>
      <c r="AC16" s="17">
        <v>11</v>
      </c>
      <c r="AD16" s="17">
        <v>1</v>
      </c>
      <c r="AE16" s="78">
        <f t="shared" si="2"/>
        <v>12</v>
      </c>
      <c r="AF16" s="18">
        <f t="shared" si="1"/>
        <v>100</v>
      </c>
    </row>
    <row r="17" spans="2:32" x14ac:dyDescent="0.15">
      <c r="B17" s="89"/>
      <c r="C17" s="15" t="s">
        <v>38</v>
      </c>
      <c r="D17" s="16">
        <v>1</v>
      </c>
      <c r="E17" s="17">
        <v>0</v>
      </c>
      <c r="F17" s="17">
        <v>0</v>
      </c>
      <c r="G17" s="17">
        <v>45</v>
      </c>
      <c r="H17" s="17">
        <v>0</v>
      </c>
      <c r="I17" s="17">
        <v>8</v>
      </c>
      <c r="J17" s="17">
        <v>3</v>
      </c>
      <c r="K17" s="17">
        <v>2</v>
      </c>
      <c r="L17" s="17">
        <v>0</v>
      </c>
      <c r="M17" s="17">
        <v>20</v>
      </c>
      <c r="N17" s="17">
        <v>10</v>
      </c>
      <c r="O17" s="17">
        <v>2</v>
      </c>
      <c r="P17" s="17">
        <v>0</v>
      </c>
      <c r="Q17" s="17">
        <v>0</v>
      </c>
      <c r="R17" s="18">
        <f t="shared" si="0"/>
        <v>91</v>
      </c>
      <c r="S17" s="10"/>
      <c r="T17" s="10"/>
      <c r="U17" s="89"/>
      <c r="V17" s="15" t="s">
        <v>38</v>
      </c>
      <c r="W17" s="16" t="s">
        <v>61</v>
      </c>
      <c r="X17" s="17" t="s">
        <v>61</v>
      </c>
      <c r="Y17" s="17" t="s">
        <v>61</v>
      </c>
      <c r="Z17" s="17" t="s">
        <v>61</v>
      </c>
      <c r="AA17" s="17" t="s">
        <v>61</v>
      </c>
      <c r="AB17" s="17">
        <v>6</v>
      </c>
      <c r="AC17" s="17">
        <v>8</v>
      </c>
      <c r="AD17" s="17">
        <v>5</v>
      </c>
      <c r="AE17" s="78">
        <f t="shared" si="2"/>
        <v>19</v>
      </c>
      <c r="AF17" s="18">
        <f t="shared" si="1"/>
        <v>110</v>
      </c>
    </row>
    <row r="18" spans="2:32" x14ac:dyDescent="0.15">
      <c r="B18" s="89"/>
      <c r="C18" s="15" t="s">
        <v>39</v>
      </c>
      <c r="D18" s="16">
        <v>0</v>
      </c>
      <c r="E18" s="17">
        <v>2</v>
      </c>
      <c r="F18" s="17">
        <v>0</v>
      </c>
      <c r="G18" s="17">
        <v>18</v>
      </c>
      <c r="H18" s="17">
        <v>0</v>
      </c>
      <c r="I18" s="17">
        <v>11</v>
      </c>
      <c r="J18" s="17">
        <v>1</v>
      </c>
      <c r="K18" s="17">
        <v>8</v>
      </c>
      <c r="L18" s="17">
        <v>0</v>
      </c>
      <c r="M18" s="17">
        <v>0</v>
      </c>
      <c r="N18" s="17">
        <v>5</v>
      </c>
      <c r="O18" s="17">
        <v>1</v>
      </c>
      <c r="P18" s="17">
        <v>0</v>
      </c>
      <c r="Q18" s="17">
        <v>0</v>
      </c>
      <c r="R18" s="18">
        <f t="shared" si="0"/>
        <v>46</v>
      </c>
      <c r="S18" s="10"/>
      <c r="T18" s="10"/>
      <c r="U18" s="89"/>
      <c r="V18" s="15" t="s">
        <v>39</v>
      </c>
      <c r="W18" s="16" t="s">
        <v>61</v>
      </c>
      <c r="X18" s="17" t="s">
        <v>61</v>
      </c>
      <c r="Y18" s="17" t="s">
        <v>61</v>
      </c>
      <c r="Z18" s="17" t="s">
        <v>61</v>
      </c>
      <c r="AA18" s="17" t="s">
        <v>61</v>
      </c>
      <c r="AB18" s="17">
        <v>2</v>
      </c>
      <c r="AC18" s="17">
        <v>0</v>
      </c>
      <c r="AD18" s="17">
        <v>1</v>
      </c>
      <c r="AE18" s="78">
        <f t="shared" si="2"/>
        <v>3</v>
      </c>
      <c r="AF18" s="18">
        <f t="shared" si="1"/>
        <v>49</v>
      </c>
    </row>
    <row r="19" spans="2:32" x14ac:dyDescent="0.15">
      <c r="B19" s="89"/>
      <c r="C19" s="15" t="s">
        <v>40</v>
      </c>
      <c r="D19" s="16">
        <v>1</v>
      </c>
      <c r="E19" s="17">
        <v>5</v>
      </c>
      <c r="F19" s="17">
        <v>0</v>
      </c>
      <c r="G19" s="17">
        <v>34</v>
      </c>
      <c r="H19" s="17">
        <v>0</v>
      </c>
      <c r="I19" s="17">
        <v>3</v>
      </c>
      <c r="J19" s="17">
        <v>0</v>
      </c>
      <c r="K19" s="17">
        <v>0</v>
      </c>
      <c r="L19" s="17">
        <v>0</v>
      </c>
      <c r="M19" s="17">
        <v>1</v>
      </c>
      <c r="N19" s="17">
        <v>2</v>
      </c>
      <c r="O19" s="17">
        <v>1</v>
      </c>
      <c r="P19" s="17">
        <v>0</v>
      </c>
      <c r="Q19" s="17">
        <v>0</v>
      </c>
      <c r="R19" s="18">
        <f t="shared" si="0"/>
        <v>47</v>
      </c>
      <c r="S19" s="10"/>
      <c r="T19" s="10"/>
      <c r="U19" s="89"/>
      <c r="V19" s="15" t="s">
        <v>40</v>
      </c>
      <c r="W19" s="16" t="s">
        <v>61</v>
      </c>
      <c r="X19" s="17" t="s">
        <v>61</v>
      </c>
      <c r="Y19" s="17" t="s">
        <v>61</v>
      </c>
      <c r="Z19" s="17" t="s">
        <v>61</v>
      </c>
      <c r="AA19" s="17" t="s">
        <v>61</v>
      </c>
      <c r="AB19" s="17">
        <v>0</v>
      </c>
      <c r="AC19" s="17">
        <v>0</v>
      </c>
      <c r="AD19" s="17">
        <v>1</v>
      </c>
      <c r="AE19" s="78">
        <f t="shared" si="2"/>
        <v>1</v>
      </c>
      <c r="AF19" s="18">
        <f t="shared" si="1"/>
        <v>48</v>
      </c>
    </row>
    <row r="20" spans="2:32" x14ac:dyDescent="0.15">
      <c r="B20" s="89"/>
      <c r="C20" s="15" t="s">
        <v>41</v>
      </c>
      <c r="D20" s="16">
        <v>1</v>
      </c>
      <c r="E20" s="17">
        <v>0</v>
      </c>
      <c r="F20" s="17">
        <v>0</v>
      </c>
      <c r="G20" s="17">
        <v>16</v>
      </c>
      <c r="H20" s="17">
        <v>0</v>
      </c>
      <c r="I20" s="17">
        <v>7</v>
      </c>
      <c r="J20" s="17">
        <v>1</v>
      </c>
      <c r="K20" s="17">
        <v>0</v>
      </c>
      <c r="L20" s="17">
        <v>0</v>
      </c>
      <c r="M20" s="17">
        <v>8</v>
      </c>
      <c r="N20" s="17">
        <v>0</v>
      </c>
      <c r="O20" s="17">
        <v>2</v>
      </c>
      <c r="P20" s="17">
        <v>0</v>
      </c>
      <c r="Q20" s="17">
        <v>0</v>
      </c>
      <c r="R20" s="18">
        <f t="shared" si="0"/>
        <v>35</v>
      </c>
      <c r="S20" s="10"/>
      <c r="T20" s="10"/>
      <c r="U20" s="89"/>
      <c r="V20" s="15" t="s">
        <v>41</v>
      </c>
      <c r="W20" s="16" t="s">
        <v>61</v>
      </c>
      <c r="X20" s="17" t="s">
        <v>61</v>
      </c>
      <c r="Y20" s="17" t="s">
        <v>61</v>
      </c>
      <c r="Z20" s="17" t="s">
        <v>61</v>
      </c>
      <c r="AA20" s="17" t="s">
        <v>61</v>
      </c>
      <c r="AB20" s="17">
        <v>2</v>
      </c>
      <c r="AC20" s="17">
        <v>3</v>
      </c>
      <c r="AD20" s="17">
        <v>1</v>
      </c>
      <c r="AE20" s="78">
        <f t="shared" si="2"/>
        <v>6</v>
      </c>
      <c r="AF20" s="18">
        <f t="shared" si="1"/>
        <v>41</v>
      </c>
    </row>
    <row r="21" spans="2:32" ht="14.25" thickBot="1" x14ac:dyDescent="0.2">
      <c r="B21" s="90"/>
      <c r="C21" s="4" t="s">
        <v>16</v>
      </c>
      <c r="D21" s="19">
        <f>SUM(D14:D20)</f>
        <v>334</v>
      </c>
      <c r="E21" s="20">
        <f>SUM(E14:E20)</f>
        <v>136</v>
      </c>
      <c r="F21" s="20">
        <f t="shared" ref="F21:Q21" si="4">SUM(F14:F20)</f>
        <v>16</v>
      </c>
      <c r="G21" s="20">
        <f t="shared" si="4"/>
        <v>236</v>
      </c>
      <c r="H21" s="20">
        <f t="shared" si="4"/>
        <v>0</v>
      </c>
      <c r="I21" s="20">
        <f t="shared" si="4"/>
        <v>59</v>
      </c>
      <c r="J21" s="20">
        <f t="shared" si="4"/>
        <v>11</v>
      </c>
      <c r="K21" s="20">
        <f t="shared" si="4"/>
        <v>17</v>
      </c>
      <c r="L21" s="20">
        <f t="shared" si="4"/>
        <v>0</v>
      </c>
      <c r="M21" s="20">
        <f t="shared" si="4"/>
        <v>35</v>
      </c>
      <c r="N21" s="20">
        <f t="shared" si="4"/>
        <v>44</v>
      </c>
      <c r="O21" s="20">
        <f t="shared" si="4"/>
        <v>15</v>
      </c>
      <c r="P21" s="20">
        <f t="shared" si="4"/>
        <v>0</v>
      </c>
      <c r="Q21" s="20">
        <f t="shared" si="4"/>
        <v>0</v>
      </c>
      <c r="R21" s="21">
        <f t="shared" si="0"/>
        <v>903</v>
      </c>
      <c r="S21" s="10"/>
      <c r="T21" s="10"/>
      <c r="U21" s="90"/>
      <c r="V21" s="4" t="s">
        <v>16</v>
      </c>
      <c r="W21" s="19" t="s">
        <v>61</v>
      </c>
      <c r="X21" s="20" t="s">
        <v>61</v>
      </c>
      <c r="Y21" s="20" t="s">
        <v>61</v>
      </c>
      <c r="Z21" s="20" t="s">
        <v>61</v>
      </c>
      <c r="AA21" s="20" t="s">
        <v>61</v>
      </c>
      <c r="AB21" s="20">
        <v>19</v>
      </c>
      <c r="AC21" s="20">
        <v>71</v>
      </c>
      <c r="AD21" s="20">
        <v>26</v>
      </c>
      <c r="AE21" s="44">
        <f t="shared" si="2"/>
        <v>116</v>
      </c>
      <c r="AF21" s="21">
        <f t="shared" si="1"/>
        <v>1019</v>
      </c>
    </row>
    <row r="22" spans="2:32" x14ac:dyDescent="0.15">
      <c r="B22" s="86" t="s">
        <v>42</v>
      </c>
      <c r="C22" s="11" t="s">
        <v>43</v>
      </c>
      <c r="D22" s="70">
        <v>756</v>
      </c>
      <c r="E22" s="48">
        <v>5</v>
      </c>
      <c r="F22" s="48">
        <v>21</v>
      </c>
      <c r="G22" s="48">
        <v>35</v>
      </c>
      <c r="H22" s="48">
        <v>0</v>
      </c>
      <c r="I22" s="48">
        <v>12</v>
      </c>
      <c r="J22" s="48">
        <v>3</v>
      </c>
      <c r="K22" s="48">
        <v>7</v>
      </c>
      <c r="L22" s="48">
        <v>0</v>
      </c>
      <c r="M22" s="48">
        <v>0</v>
      </c>
      <c r="N22" s="48">
        <v>5</v>
      </c>
      <c r="O22" s="48">
        <v>8</v>
      </c>
      <c r="P22" s="48">
        <v>0</v>
      </c>
      <c r="Q22" s="48">
        <v>0</v>
      </c>
      <c r="R22" s="46">
        <f t="shared" si="0"/>
        <v>852</v>
      </c>
      <c r="S22" s="10"/>
      <c r="T22" s="10"/>
      <c r="U22" s="86" t="s">
        <v>42</v>
      </c>
      <c r="V22" s="11" t="s">
        <v>43</v>
      </c>
      <c r="W22" s="12" t="s">
        <v>61</v>
      </c>
      <c r="X22" s="13" t="s">
        <v>61</v>
      </c>
      <c r="Y22" s="13" t="s">
        <v>61</v>
      </c>
      <c r="Z22" s="13" t="s">
        <v>61</v>
      </c>
      <c r="AA22" s="13" t="s">
        <v>61</v>
      </c>
      <c r="AB22" s="13">
        <v>6</v>
      </c>
      <c r="AC22" s="13">
        <v>7</v>
      </c>
      <c r="AD22" s="13">
        <v>2</v>
      </c>
      <c r="AE22" s="79">
        <f t="shared" si="2"/>
        <v>15</v>
      </c>
      <c r="AF22" s="14">
        <f t="shared" si="1"/>
        <v>867</v>
      </c>
    </row>
    <row r="23" spans="2:32" x14ac:dyDescent="0.15">
      <c r="B23" s="87"/>
      <c r="C23" s="15" t="s">
        <v>44</v>
      </c>
      <c r="D23" s="16">
        <v>384</v>
      </c>
      <c r="E23" s="17">
        <v>236</v>
      </c>
      <c r="F23" s="17">
        <v>3584</v>
      </c>
      <c r="G23" s="17">
        <v>321</v>
      </c>
      <c r="H23" s="17">
        <v>11</v>
      </c>
      <c r="I23" s="17">
        <v>11</v>
      </c>
      <c r="J23" s="17">
        <v>5</v>
      </c>
      <c r="K23" s="17">
        <v>0</v>
      </c>
      <c r="L23" s="17">
        <v>0</v>
      </c>
      <c r="M23" s="17">
        <v>0</v>
      </c>
      <c r="N23" s="17">
        <v>8</v>
      </c>
      <c r="O23" s="17">
        <v>2</v>
      </c>
      <c r="P23" s="17">
        <v>0</v>
      </c>
      <c r="Q23" s="17">
        <v>0</v>
      </c>
      <c r="R23" s="18">
        <f t="shared" si="0"/>
        <v>4562</v>
      </c>
      <c r="S23" s="10"/>
      <c r="T23" s="10"/>
      <c r="U23" s="87"/>
      <c r="V23" s="15" t="s">
        <v>44</v>
      </c>
      <c r="W23" s="16" t="s">
        <v>61</v>
      </c>
      <c r="X23" s="17" t="s">
        <v>61</v>
      </c>
      <c r="Y23" s="17" t="s">
        <v>61</v>
      </c>
      <c r="Z23" s="17" t="s">
        <v>61</v>
      </c>
      <c r="AA23" s="17" t="s">
        <v>61</v>
      </c>
      <c r="AB23" s="17">
        <v>1</v>
      </c>
      <c r="AC23" s="17">
        <v>32</v>
      </c>
      <c r="AD23" s="17">
        <v>18</v>
      </c>
      <c r="AE23" s="78">
        <f t="shared" si="2"/>
        <v>51</v>
      </c>
      <c r="AF23" s="18">
        <f t="shared" si="1"/>
        <v>4613</v>
      </c>
    </row>
    <row r="24" spans="2:32" x14ac:dyDescent="0.15">
      <c r="B24" s="87"/>
      <c r="C24" s="15" t="s">
        <v>45</v>
      </c>
      <c r="D24" s="16">
        <v>362</v>
      </c>
      <c r="E24" s="17">
        <v>13</v>
      </c>
      <c r="F24" s="17">
        <v>10</v>
      </c>
      <c r="G24" s="17">
        <v>71</v>
      </c>
      <c r="H24" s="17">
        <v>0</v>
      </c>
      <c r="I24" s="17">
        <v>23</v>
      </c>
      <c r="J24" s="17">
        <v>5</v>
      </c>
      <c r="K24" s="17">
        <v>13</v>
      </c>
      <c r="L24" s="17">
        <v>0</v>
      </c>
      <c r="M24" s="17">
        <v>1</v>
      </c>
      <c r="N24" s="17">
        <v>4</v>
      </c>
      <c r="O24" s="17">
        <v>6</v>
      </c>
      <c r="P24" s="17">
        <v>0</v>
      </c>
      <c r="Q24" s="17">
        <v>1</v>
      </c>
      <c r="R24" s="18">
        <f t="shared" si="0"/>
        <v>509</v>
      </c>
      <c r="S24" s="10"/>
      <c r="T24" s="10"/>
      <c r="U24" s="87"/>
      <c r="V24" s="15" t="s">
        <v>45</v>
      </c>
      <c r="W24" s="16" t="s">
        <v>61</v>
      </c>
      <c r="X24" s="17" t="s">
        <v>61</v>
      </c>
      <c r="Y24" s="17" t="s">
        <v>61</v>
      </c>
      <c r="Z24" s="17" t="s">
        <v>61</v>
      </c>
      <c r="AA24" s="17" t="s">
        <v>61</v>
      </c>
      <c r="AB24" s="17">
        <v>5</v>
      </c>
      <c r="AC24" s="17">
        <v>6</v>
      </c>
      <c r="AD24" s="17">
        <v>6</v>
      </c>
      <c r="AE24" s="78">
        <f t="shared" si="2"/>
        <v>17</v>
      </c>
      <c r="AF24" s="18">
        <f t="shared" si="1"/>
        <v>526</v>
      </c>
    </row>
    <row r="25" spans="2:32" x14ac:dyDescent="0.15">
      <c r="B25" s="87"/>
      <c r="C25" s="15" t="s">
        <v>46</v>
      </c>
      <c r="D25" s="16">
        <v>195</v>
      </c>
      <c r="E25" s="17">
        <v>134</v>
      </c>
      <c r="F25" s="17">
        <v>35</v>
      </c>
      <c r="G25" s="17">
        <v>82</v>
      </c>
      <c r="H25" s="17">
        <v>0</v>
      </c>
      <c r="I25" s="17">
        <v>6</v>
      </c>
      <c r="J25" s="17">
        <v>4</v>
      </c>
      <c r="K25" s="17">
        <v>4</v>
      </c>
      <c r="L25" s="17">
        <v>0</v>
      </c>
      <c r="M25" s="17">
        <v>1</v>
      </c>
      <c r="N25" s="17">
        <v>1</v>
      </c>
      <c r="O25" s="17">
        <v>2</v>
      </c>
      <c r="P25" s="17">
        <v>0</v>
      </c>
      <c r="Q25" s="17">
        <v>0</v>
      </c>
      <c r="R25" s="18">
        <f t="shared" si="0"/>
        <v>464</v>
      </c>
      <c r="S25" s="10"/>
      <c r="T25" s="10"/>
      <c r="U25" s="87"/>
      <c r="V25" s="15" t="s">
        <v>46</v>
      </c>
      <c r="W25" s="16" t="s">
        <v>61</v>
      </c>
      <c r="X25" s="17" t="s">
        <v>61</v>
      </c>
      <c r="Y25" s="17" t="s">
        <v>61</v>
      </c>
      <c r="Z25" s="17" t="s">
        <v>61</v>
      </c>
      <c r="AA25" s="17" t="s">
        <v>61</v>
      </c>
      <c r="AB25" s="17">
        <v>2</v>
      </c>
      <c r="AC25" s="17">
        <v>11</v>
      </c>
      <c r="AD25" s="17">
        <v>4</v>
      </c>
      <c r="AE25" s="78">
        <f t="shared" si="2"/>
        <v>17</v>
      </c>
      <c r="AF25" s="18">
        <f t="shared" si="1"/>
        <v>481</v>
      </c>
    </row>
    <row r="26" spans="2:32" x14ac:dyDescent="0.15">
      <c r="B26" s="87"/>
      <c r="C26" s="15" t="s">
        <v>47</v>
      </c>
      <c r="D26" s="16">
        <v>764</v>
      </c>
      <c r="E26" s="17">
        <v>310</v>
      </c>
      <c r="F26" s="17">
        <v>57</v>
      </c>
      <c r="G26" s="17">
        <v>1160</v>
      </c>
      <c r="H26" s="17">
        <v>29</v>
      </c>
      <c r="I26" s="17">
        <v>461</v>
      </c>
      <c r="J26" s="17">
        <v>216</v>
      </c>
      <c r="K26" s="17">
        <v>191</v>
      </c>
      <c r="L26" s="17">
        <v>2</v>
      </c>
      <c r="M26" s="17">
        <v>25</v>
      </c>
      <c r="N26" s="17">
        <v>28</v>
      </c>
      <c r="O26" s="17">
        <v>55</v>
      </c>
      <c r="P26" s="17">
        <v>0</v>
      </c>
      <c r="Q26" s="17">
        <v>5</v>
      </c>
      <c r="R26" s="18">
        <f t="shared" si="0"/>
        <v>3303</v>
      </c>
      <c r="S26" s="10"/>
      <c r="T26" s="10"/>
      <c r="U26" s="87"/>
      <c r="V26" s="15" t="s">
        <v>47</v>
      </c>
      <c r="W26" s="16" t="s">
        <v>61</v>
      </c>
      <c r="X26" s="17" t="s">
        <v>61</v>
      </c>
      <c r="Y26" s="17" t="s">
        <v>61</v>
      </c>
      <c r="Z26" s="17" t="s">
        <v>61</v>
      </c>
      <c r="AA26" s="17" t="s">
        <v>61</v>
      </c>
      <c r="AB26" s="17">
        <v>49</v>
      </c>
      <c r="AC26" s="17">
        <v>28</v>
      </c>
      <c r="AD26" s="17">
        <v>44</v>
      </c>
      <c r="AE26" s="78">
        <f>SUM(AB26:AD26)</f>
        <v>121</v>
      </c>
      <c r="AF26" s="18">
        <f t="shared" si="1"/>
        <v>3424</v>
      </c>
    </row>
    <row r="27" spans="2:32" ht="14.25" thickBot="1" x14ac:dyDescent="0.2">
      <c r="B27" s="88"/>
      <c r="C27" s="4" t="s">
        <v>16</v>
      </c>
      <c r="D27" s="19">
        <f>SUM(D22:D26)</f>
        <v>2461</v>
      </c>
      <c r="E27" s="20">
        <f>SUM(E22:E26)</f>
        <v>698</v>
      </c>
      <c r="F27" s="20">
        <f>SUM(F22:F26)</f>
        <v>3707</v>
      </c>
      <c r="G27" s="20">
        <f t="shared" ref="G27:Q27" si="5">SUM(G22:G26)</f>
        <v>1669</v>
      </c>
      <c r="H27" s="20">
        <f t="shared" si="5"/>
        <v>40</v>
      </c>
      <c r="I27" s="20">
        <f t="shared" si="5"/>
        <v>513</v>
      </c>
      <c r="J27" s="20">
        <f t="shared" si="5"/>
        <v>233</v>
      </c>
      <c r="K27" s="20">
        <f t="shared" si="5"/>
        <v>215</v>
      </c>
      <c r="L27" s="20">
        <f t="shared" si="5"/>
        <v>2</v>
      </c>
      <c r="M27" s="20">
        <f t="shared" si="5"/>
        <v>27</v>
      </c>
      <c r="N27" s="20">
        <f t="shared" si="5"/>
        <v>46</v>
      </c>
      <c r="O27" s="20">
        <f t="shared" si="5"/>
        <v>73</v>
      </c>
      <c r="P27" s="20">
        <f t="shared" si="5"/>
        <v>0</v>
      </c>
      <c r="Q27" s="20">
        <f t="shared" si="5"/>
        <v>6</v>
      </c>
      <c r="R27" s="21">
        <f t="shared" si="0"/>
        <v>9690</v>
      </c>
      <c r="S27" s="10"/>
      <c r="T27" s="10"/>
      <c r="U27" s="88"/>
      <c r="V27" s="4" t="s">
        <v>16</v>
      </c>
      <c r="W27" s="19" t="s">
        <v>61</v>
      </c>
      <c r="X27" s="20" t="s">
        <v>61</v>
      </c>
      <c r="Y27" s="20" t="s">
        <v>61</v>
      </c>
      <c r="Z27" s="20" t="s">
        <v>61</v>
      </c>
      <c r="AA27" s="20" t="s">
        <v>61</v>
      </c>
      <c r="AB27" s="20">
        <v>63</v>
      </c>
      <c r="AC27" s="20">
        <v>84</v>
      </c>
      <c r="AD27" s="20">
        <f>SUM(AD22:AD26)</f>
        <v>74</v>
      </c>
      <c r="AE27" s="44">
        <f t="shared" si="2"/>
        <v>221</v>
      </c>
      <c r="AF27" s="21">
        <f t="shared" si="1"/>
        <v>9911</v>
      </c>
    </row>
    <row r="28" spans="2:32" x14ac:dyDescent="0.15">
      <c r="B28" s="128" t="s">
        <v>48</v>
      </c>
      <c r="C28" s="69" t="s">
        <v>60</v>
      </c>
      <c r="D28" s="12">
        <v>28</v>
      </c>
      <c r="E28" s="13">
        <v>16</v>
      </c>
      <c r="F28" s="13">
        <v>2</v>
      </c>
      <c r="G28" s="13">
        <v>47</v>
      </c>
      <c r="H28" s="13">
        <v>0</v>
      </c>
      <c r="I28" s="13">
        <v>22</v>
      </c>
      <c r="J28" s="13">
        <v>3</v>
      </c>
      <c r="K28" s="13">
        <v>6</v>
      </c>
      <c r="L28" s="13">
        <v>0</v>
      </c>
      <c r="M28" s="13">
        <v>7</v>
      </c>
      <c r="N28" s="13">
        <v>5</v>
      </c>
      <c r="O28" s="13">
        <v>28</v>
      </c>
      <c r="P28" s="13">
        <v>0</v>
      </c>
      <c r="Q28" s="13">
        <v>0</v>
      </c>
      <c r="R28" s="14">
        <f t="shared" si="0"/>
        <v>164</v>
      </c>
      <c r="S28" s="10"/>
      <c r="T28" s="10"/>
      <c r="U28" s="86" t="s">
        <v>48</v>
      </c>
      <c r="V28" s="11" t="s">
        <v>60</v>
      </c>
      <c r="W28" s="12" t="s">
        <v>61</v>
      </c>
      <c r="X28" s="13" t="s">
        <v>61</v>
      </c>
      <c r="Y28" s="13" t="s">
        <v>61</v>
      </c>
      <c r="Z28" s="13" t="s">
        <v>61</v>
      </c>
      <c r="AA28" s="13" t="s">
        <v>61</v>
      </c>
      <c r="AB28" s="13">
        <v>4</v>
      </c>
      <c r="AC28" s="13">
        <v>19</v>
      </c>
      <c r="AD28" s="13">
        <v>9</v>
      </c>
      <c r="AE28" s="79">
        <f t="shared" si="2"/>
        <v>32</v>
      </c>
      <c r="AF28" s="14">
        <f t="shared" si="1"/>
        <v>196</v>
      </c>
    </row>
    <row r="29" spans="2:32" x14ac:dyDescent="0.15">
      <c r="B29" s="87"/>
      <c r="C29" s="15" t="s">
        <v>50</v>
      </c>
      <c r="D29" s="16">
        <v>13</v>
      </c>
      <c r="E29" s="17">
        <v>24</v>
      </c>
      <c r="F29" s="17">
        <v>1</v>
      </c>
      <c r="G29" s="17">
        <v>118</v>
      </c>
      <c r="H29" s="17">
        <v>3</v>
      </c>
      <c r="I29" s="17">
        <v>90</v>
      </c>
      <c r="J29" s="17">
        <v>8</v>
      </c>
      <c r="K29" s="17">
        <v>6</v>
      </c>
      <c r="L29" s="17">
        <v>0</v>
      </c>
      <c r="M29" s="17">
        <v>4</v>
      </c>
      <c r="N29" s="17">
        <v>34</v>
      </c>
      <c r="O29" s="17">
        <v>1</v>
      </c>
      <c r="P29" s="17">
        <v>0</v>
      </c>
      <c r="Q29" s="17">
        <v>0</v>
      </c>
      <c r="R29" s="18">
        <f t="shared" si="0"/>
        <v>302</v>
      </c>
      <c r="S29" s="10"/>
      <c r="T29" s="10"/>
      <c r="U29" s="87"/>
      <c r="V29" s="15" t="s">
        <v>50</v>
      </c>
      <c r="W29" s="16" t="s">
        <v>61</v>
      </c>
      <c r="X29" s="17" t="s">
        <v>61</v>
      </c>
      <c r="Y29" s="17" t="s">
        <v>61</v>
      </c>
      <c r="Z29" s="17" t="s">
        <v>61</v>
      </c>
      <c r="AA29" s="17" t="s">
        <v>61</v>
      </c>
      <c r="AB29" s="17">
        <v>3</v>
      </c>
      <c r="AC29" s="17">
        <v>6</v>
      </c>
      <c r="AD29" s="17">
        <v>15</v>
      </c>
      <c r="AE29" s="78">
        <f t="shared" si="2"/>
        <v>24</v>
      </c>
      <c r="AF29" s="18">
        <f t="shared" si="1"/>
        <v>326</v>
      </c>
    </row>
    <row r="30" spans="2:32" x14ac:dyDescent="0.15">
      <c r="B30" s="87"/>
      <c r="C30" s="15" t="s">
        <v>51</v>
      </c>
      <c r="D30" s="16">
        <v>182</v>
      </c>
      <c r="E30" s="17">
        <v>14</v>
      </c>
      <c r="F30" s="17">
        <v>0</v>
      </c>
      <c r="G30" s="17">
        <v>63</v>
      </c>
      <c r="H30" s="17">
        <v>2</v>
      </c>
      <c r="I30" s="17">
        <v>32</v>
      </c>
      <c r="J30" s="17">
        <v>6</v>
      </c>
      <c r="K30" s="17">
        <v>10</v>
      </c>
      <c r="L30" s="17">
        <v>0</v>
      </c>
      <c r="M30" s="17">
        <v>6</v>
      </c>
      <c r="N30" s="17">
        <v>10</v>
      </c>
      <c r="O30" s="17">
        <v>8</v>
      </c>
      <c r="P30" s="17">
        <v>0</v>
      </c>
      <c r="Q30" s="17">
        <v>0</v>
      </c>
      <c r="R30" s="18">
        <f t="shared" si="0"/>
        <v>333</v>
      </c>
      <c r="S30" s="10"/>
      <c r="T30" s="10"/>
      <c r="U30" s="87"/>
      <c r="V30" s="15" t="s">
        <v>51</v>
      </c>
      <c r="W30" s="16" t="s">
        <v>61</v>
      </c>
      <c r="X30" s="17" t="s">
        <v>61</v>
      </c>
      <c r="Y30" s="17" t="s">
        <v>61</v>
      </c>
      <c r="Z30" s="17" t="s">
        <v>61</v>
      </c>
      <c r="AA30" s="17" t="s">
        <v>61</v>
      </c>
      <c r="AB30" s="17">
        <v>8</v>
      </c>
      <c r="AC30" s="17">
        <v>5</v>
      </c>
      <c r="AD30" s="17">
        <v>4</v>
      </c>
      <c r="AE30" s="78">
        <f t="shared" si="2"/>
        <v>17</v>
      </c>
      <c r="AF30" s="18">
        <f t="shared" si="1"/>
        <v>350</v>
      </c>
    </row>
    <row r="31" spans="2:32" x14ac:dyDescent="0.15">
      <c r="B31" s="87"/>
      <c r="C31" s="15" t="s">
        <v>52</v>
      </c>
      <c r="D31" s="16">
        <v>232</v>
      </c>
      <c r="E31" s="17">
        <v>581</v>
      </c>
      <c r="F31" s="17">
        <v>1</v>
      </c>
      <c r="G31" s="17">
        <v>79</v>
      </c>
      <c r="H31" s="17">
        <v>59</v>
      </c>
      <c r="I31" s="17">
        <v>9</v>
      </c>
      <c r="J31" s="17">
        <v>0</v>
      </c>
      <c r="K31" s="17">
        <v>1</v>
      </c>
      <c r="L31" s="17">
        <v>0</v>
      </c>
      <c r="M31" s="17">
        <v>0</v>
      </c>
      <c r="N31" s="17">
        <v>3</v>
      </c>
      <c r="O31" s="17">
        <v>1</v>
      </c>
      <c r="P31" s="17">
        <v>0</v>
      </c>
      <c r="Q31" s="17">
        <v>0</v>
      </c>
      <c r="R31" s="18">
        <f t="shared" si="0"/>
        <v>966</v>
      </c>
      <c r="S31" s="10"/>
      <c r="T31" s="10"/>
      <c r="U31" s="87"/>
      <c r="V31" s="15" t="s">
        <v>52</v>
      </c>
      <c r="W31" s="16" t="s">
        <v>61</v>
      </c>
      <c r="X31" s="17" t="s">
        <v>61</v>
      </c>
      <c r="Y31" s="17" t="s">
        <v>61</v>
      </c>
      <c r="Z31" s="17" t="s">
        <v>61</v>
      </c>
      <c r="AA31" s="17" t="s">
        <v>61</v>
      </c>
      <c r="AB31" s="17">
        <v>2</v>
      </c>
      <c r="AC31" s="17">
        <v>18</v>
      </c>
      <c r="AD31" s="17">
        <v>8</v>
      </c>
      <c r="AE31" s="78">
        <f t="shared" si="2"/>
        <v>28</v>
      </c>
      <c r="AF31" s="18">
        <f t="shared" si="1"/>
        <v>994</v>
      </c>
    </row>
    <row r="32" spans="2:32" x14ac:dyDescent="0.15">
      <c r="B32" s="87"/>
      <c r="C32" s="15" t="s">
        <v>53</v>
      </c>
      <c r="D32" s="16">
        <v>553</v>
      </c>
      <c r="E32" s="17">
        <v>157</v>
      </c>
      <c r="F32" s="17">
        <v>15</v>
      </c>
      <c r="G32" s="17">
        <v>654</v>
      </c>
      <c r="H32" s="17">
        <v>10</v>
      </c>
      <c r="I32" s="17">
        <v>237</v>
      </c>
      <c r="J32" s="17">
        <v>52</v>
      </c>
      <c r="K32" s="17">
        <v>61</v>
      </c>
      <c r="L32" s="17">
        <v>3</v>
      </c>
      <c r="M32" s="17">
        <v>15</v>
      </c>
      <c r="N32" s="17">
        <v>17</v>
      </c>
      <c r="O32" s="17">
        <v>14</v>
      </c>
      <c r="P32" s="17">
        <v>0</v>
      </c>
      <c r="Q32" s="17">
        <v>0</v>
      </c>
      <c r="R32" s="18">
        <f t="shared" si="0"/>
        <v>1788</v>
      </c>
      <c r="S32" s="10"/>
      <c r="T32" s="10"/>
      <c r="U32" s="87"/>
      <c r="V32" s="15" t="s">
        <v>53</v>
      </c>
      <c r="W32" s="16" t="s">
        <v>61</v>
      </c>
      <c r="X32" s="17" t="s">
        <v>61</v>
      </c>
      <c r="Y32" s="17" t="s">
        <v>61</v>
      </c>
      <c r="Z32" s="17" t="s">
        <v>61</v>
      </c>
      <c r="AA32" s="17" t="s">
        <v>61</v>
      </c>
      <c r="AB32" s="17">
        <v>18</v>
      </c>
      <c r="AC32" s="17">
        <v>37</v>
      </c>
      <c r="AD32" s="17">
        <v>44</v>
      </c>
      <c r="AE32" s="78">
        <f t="shared" si="2"/>
        <v>99</v>
      </c>
      <c r="AF32" s="18">
        <f t="shared" si="1"/>
        <v>1887</v>
      </c>
    </row>
    <row r="33" spans="2:32" ht="14.25" thickBot="1" x14ac:dyDescent="0.2">
      <c r="B33" s="91"/>
      <c r="C33" s="75" t="s">
        <v>16</v>
      </c>
      <c r="D33" s="22">
        <f>SUM(D28:D32)</f>
        <v>1008</v>
      </c>
      <c r="E33" s="23">
        <f>SUM(E28:E32)</f>
        <v>792</v>
      </c>
      <c r="F33" s="23">
        <f t="shared" ref="F33:Q33" si="6">SUM(F28:F32)</f>
        <v>19</v>
      </c>
      <c r="G33" s="23">
        <f t="shared" si="6"/>
        <v>961</v>
      </c>
      <c r="H33" s="23">
        <f t="shared" si="6"/>
        <v>74</v>
      </c>
      <c r="I33" s="23">
        <f t="shared" si="6"/>
        <v>390</v>
      </c>
      <c r="J33" s="23">
        <f t="shared" si="6"/>
        <v>69</v>
      </c>
      <c r="K33" s="23">
        <f t="shared" si="6"/>
        <v>84</v>
      </c>
      <c r="L33" s="23">
        <f t="shared" si="6"/>
        <v>3</v>
      </c>
      <c r="M33" s="23">
        <f t="shared" si="6"/>
        <v>32</v>
      </c>
      <c r="N33" s="23">
        <f t="shared" si="6"/>
        <v>69</v>
      </c>
      <c r="O33" s="23">
        <f t="shared" si="6"/>
        <v>52</v>
      </c>
      <c r="P33" s="23">
        <f t="shared" si="6"/>
        <v>0</v>
      </c>
      <c r="Q33" s="23">
        <f t="shared" si="6"/>
        <v>0</v>
      </c>
      <c r="R33" s="24">
        <f>SUM(D33:Q33)</f>
        <v>3553</v>
      </c>
      <c r="S33" s="10"/>
      <c r="T33" s="10"/>
      <c r="U33" s="88"/>
      <c r="V33" s="4" t="s">
        <v>16</v>
      </c>
      <c r="W33" s="22" t="s">
        <v>61</v>
      </c>
      <c r="X33" s="23" t="s">
        <v>61</v>
      </c>
      <c r="Y33" s="23" t="s">
        <v>61</v>
      </c>
      <c r="Z33" s="23" t="s">
        <v>61</v>
      </c>
      <c r="AA33" s="23" t="s">
        <v>61</v>
      </c>
      <c r="AB33" s="23">
        <v>35</v>
      </c>
      <c r="AC33" s="23">
        <v>85</v>
      </c>
      <c r="AD33" s="23">
        <v>80</v>
      </c>
      <c r="AE33" s="44">
        <f>SUM(AB33:AD33)</f>
        <v>200</v>
      </c>
      <c r="AF33" s="21">
        <f t="shared" si="1"/>
        <v>3753</v>
      </c>
    </row>
    <row r="34" spans="2:32" ht="14.25" thickBot="1" x14ac:dyDescent="0.2">
      <c r="B34" s="105" t="s">
        <v>15</v>
      </c>
      <c r="C34" s="106"/>
      <c r="D34" s="7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9">
        <f t="shared" si="0"/>
        <v>0</v>
      </c>
      <c r="S34" s="10"/>
      <c r="T34" s="10"/>
      <c r="U34" s="105" t="s">
        <v>15</v>
      </c>
      <c r="V34" s="106"/>
      <c r="W34" s="7">
        <v>66</v>
      </c>
      <c r="X34" s="8">
        <v>50</v>
      </c>
      <c r="Y34" s="8">
        <v>13</v>
      </c>
      <c r="Z34" s="8">
        <v>3</v>
      </c>
      <c r="AA34" s="8">
        <v>1396</v>
      </c>
      <c r="AB34" s="8">
        <v>0</v>
      </c>
      <c r="AC34" s="8">
        <v>1</v>
      </c>
      <c r="AD34" s="8">
        <v>0</v>
      </c>
      <c r="AE34" s="81">
        <f>SUM(W34:AD34)</f>
        <v>1529</v>
      </c>
      <c r="AF34" s="43">
        <f t="shared" si="1"/>
        <v>1529</v>
      </c>
    </row>
    <row r="35" spans="2:32" ht="14.25" thickBot="1" x14ac:dyDescent="0.2">
      <c r="B35" s="103" t="s">
        <v>54</v>
      </c>
      <c r="C35" s="104"/>
      <c r="D35" s="49">
        <f>D4+D13+D21+D27+D33+D34</f>
        <v>4234</v>
      </c>
      <c r="E35" s="49">
        <f t="shared" ref="E35:Q35" si="7">E4+E13+E21+E27+E33+E34</f>
        <v>1642</v>
      </c>
      <c r="F35" s="49">
        <f t="shared" si="7"/>
        <v>6684</v>
      </c>
      <c r="G35" s="49">
        <f t="shared" si="7"/>
        <v>11372</v>
      </c>
      <c r="H35" s="49">
        <f t="shared" si="7"/>
        <v>115</v>
      </c>
      <c r="I35" s="49">
        <f t="shared" si="7"/>
        <v>6122</v>
      </c>
      <c r="J35" s="49">
        <f t="shared" si="7"/>
        <v>1359</v>
      </c>
      <c r="K35" s="49">
        <f t="shared" si="7"/>
        <v>347</v>
      </c>
      <c r="L35" s="49">
        <f t="shared" si="7"/>
        <v>183</v>
      </c>
      <c r="M35" s="49">
        <f t="shared" si="7"/>
        <v>2130</v>
      </c>
      <c r="N35" s="49">
        <f t="shared" si="7"/>
        <v>1554</v>
      </c>
      <c r="O35" s="49">
        <f t="shared" si="7"/>
        <v>150</v>
      </c>
      <c r="P35" s="49">
        <f t="shared" si="7"/>
        <v>426</v>
      </c>
      <c r="Q35" s="49">
        <f t="shared" si="7"/>
        <v>17</v>
      </c>
      <c r="R35" s="43">
        <f>SUM(D35:Q35)</f>
        <v>36335</v>
      </c>
      <c r="S35" s="10"/>
      <c r="T35" s="10"/>
      <c r="U35" s="105" t="s">
        <v>54</v>
      </c>
      <c r="V35" s="106"/>
      <c r="W35" s="7">
        <f>SUM(W34)</f>
        <v>66</v>
      </c>
      <c r="X35" s="8">
        <v>50</v>
      </c>
      <c r="Y35" s="8">
        <v>13</v>
      </c>
      <c r="Z35" s="8">
        <v>3</v>
      </c>
      <c r="AA35" s="8">
        <v>1396</v>
      </c>
      <c r="AB35" s="8">
        <f>AB4+AB13+AB21+AB27+AB34+AB33</f>
        <v>240</v>
      </c>
      <c r="AC35" s="8">
        <f t="shared" ref="AC35" si="8">AC4+AC13+AC21+AC27+AC34+AC33</f>
        <v>1172</v>
      </c>
      <c r="AD35" s="8">
        <f>AD4+AD13+AD21+AD27+AD34+AD33</f>
        <v>827</v>
      </c>
      <c r="AE35" s="79">
        <f>SUM(W35:AD35)</f>
        <v>3767</v>
      </c>
      <c r="AF35" s="14">
        <f t="shared" si="1"/>
        <v>40102</v>
      </c>
    </row>
    <row r="36" spans="2:32" x14ac:dyDescent="0.15">
      <c r="AF36" s="82"/>
    </row>
  </sheetData>
  <mergeCells count="19">
    <mergeCell ref="B35:C35"/>
    <mergeCell ref="U35:V35"/>
    <mergeCell ref="B22:B27"/>
    <mergeCell ref="U22:U27"/>
    <mergeCell ref="B28:B33"/>
    <mergeCell ref="U28:U33"/>
    <mergeCell ref="B34:C34"/>
    <mergeCell ref="U34:V34"/>
    <mergeCell ref="W2:AE2"/>
    <mergeCell ref="AF2:AF3"/>
    <mergeCell ref="B5:B13"/>
    <mergeCell ref="U5:U13"/>
    <mergeCell ref="B14:B21"/>
    <mergeCell ref="U14:U21"/>
    <mergeCell ref="B4:C4"/>
    <mergeCell ref="U4:V4"/>
    <mergeCell ref="B2:C3"/>
    <mergeCell ref="D2:R2"/>
    <mergeCell ref="U2:V3"/>
  </mergeCells>
  <phoneticPr fontId="1"/>
  <pageMargins left="0" right="0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8-1</vt:lpstr>
      <vt:lpstr>8-2</vt:lpstr>
      <vt:lpstr>8-3</vt:lpstr>
      <vt:lpstr>8-4</vt:lpstr>
      <vt:lpstr>8-5</vt:lpstr>
      <vt:lpstr>8-6</vt:lpstr>
      <vt:lpstr>8-7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2016-11-04T01:48:59Z</dcterms:modified>
</cp:coreProperties>
</file>