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04C38DC-CDBC-4398-AF0E-70FB770F3C67}" xr6:coauthVersionLast="47" xr6:coauthVersionMax="47" xr10:uidLastSave="{00000000-0000-0000-0000-000000000000}"/>
  <bookViews>
    <workbookView xWindow="-120" yWindow="-16320" windowWidth="29040" windowHeight="15720" activeTab="6" xr2:uid="{00000000-000D-0000-FFFF-FFFF00000000}"/>
  </bookViews>
  <sheets>
    <sheet name="4-1(1)" sheetId="11" r:id="rId1"/>
    <sheet name="4-1(2)" sheetId="13" r:id="rId2"/>
    <sheet name="4-2(1)" sheetId="15" r:id="rId3"/>
    <sheet name="4-2(2)" sheetId="17" r:id="rId4"/>
    <sheet name="4-3(1)" sheetId="22" r:id="rId5"/>
    <sheet name="4-3(2)" sheetId="26" r:id="rId6"/>
    <sheet name="4-4(1)" sheetId="24" r:id="rId7"/>
    <sheet name="4-4(2)" sheetId="25" r:id="rId8"/>
  </sheets>
  <definedNames>
    <definedName name="_xlnm.Print_Area" localSheetId="0">'4-1(1)'!$A$1:$AH$62</definedName>
    <definedName name="_xlnm.Print_Area" localSheetId="1">'4-1(2)'!$A$1:$AH$43</definedName>
    <definedName name="_xlnm.Print_Area" localSheetId="2">'4-2(1)'!$A$1:$AH$62</definedName>
    <definedName name="_xlnm.Print_Area" localSheetId="3">'4-2(2)'!$A$1:$AH$43</definedName>
    <definedName name="_xlnm.Print_Area" localSheetId="4">'4-3(1)'!$A$1:$AF$62</definedName>
    <definedName name="_xlnm.Print_Area" localSheetId="5">'4-3(2)'!$A$1:$AF$43</definedName>
    <definedName name="_xlnm.Print_Area" localSheetId="6">'4-4(1)'!$A$1:$AF$62</definedName>
    <definedName name="_xlnm.Print_Area" localSheetId="7">'4-4(2)'!$A$1:$AF$43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42" i="25" l="1"/>
  <c r="Y42" i="25"/>
  <c r="Z42" i="25"/>
  <c r="AA42" i="25"/>
  <c r="AB42" i="25"/>
  <c r="AC42" i="25"/>
  <c r="AD42" i="25"/>
  <c r="W42" i="25"/>
  <c r="E42" i="25"/>
  <c r="F42" i="25"/>
  <c r="G42" i="25"/>
  <c r="H42" i="25"/>
  <c r="I42" i="25"/>
  <c r="J42" i="25"/>
  <c r="K42" i="25"/>
  <c r="L42" i="25"/>
  <c r="M42" i="25"/>
  <c r="N42" i="25"/>
  <c r="O42" i="25"/>
  <c r="P42" i="25"/>
  <c r="Q42" i="25"/>
  <c r="D42" i="25"/>
  <c r="D42" i="13"/>
  <c r="AG4" i="13"/>
  <c r="AH45" i="11"/>
  <c r="R4" i="26"/>
  <c r="AF4" i="26" s="1"/>
  <c r="R5" i="26"/>
  <c r="AF5" i="26"/>
  <c r="R6" i="26"/>
  <c r="AF6" i="26" s="1"/>
  <c r="R7" i="26"/>
  <c r="AF7" i="26" s="1"/>
  <c r="R8" i="26"/>
  <c r="R9" i="26"/>
  <c r="R10" i="26"/>
  <c r="AF10" i="26" s="1"/>
  <c r="R11" i="26"/>
  <c r="AF11" i="26"/>
  <c r="R12" i="26"/>
  <c r="R13" i="26"/>
  <c r="AF13" i="26" s="1"/>
  <c r="R14" i="26"/>
  <c r="AF14" i="26"/>
  <c r="R15" i="26"/>
  <c r="AF15" i="26" s="1"/>
  <c r="R16" i="26"/>
  <c r="AF16" i="26" s="1"/>
  <c r="R17" i="26"/>
  <c r="AF17" i="26" s="1"/>
  <c r="R18" i="26"/>
  <c r="AF18" i="26"/>
  <c r="L42" i="26"/>
  <c r="AC42" i="26"/>
  <c r="R20" i="26"/>
  <c r="AF20" i="26" s="1"/>
  <c r="R21" i="26"/>
  <c r="R22" i="26"/>
  <c r="AF22" i="26"/>
  <c r="R23" i="26"/>
  <c r="R24" i="26"/>
  <c r="R25" i="26"/>
  <c r="R26" i="26"/>
  <c r="R27" i="26"/>
  <c r="AF27" i="26"/>
  <c r="R28" i="26"/>
  <c r="R29" i="26"/>
  <c r="AD42" i="26"/>
  <c r="R31" i="26"/>
  <c r="R32" i="26"/>
  <c r="AF32" i="26"/>
  <c r="R33" i="26"/>
  <c r="R34" i="26"/>
  <c r="R35" i="26"/>
  <c r="R36" i="26"/>
  <c r="AF36" i="26" s="1"/>
  <c r="R37" i="26"/>
  <c r="R38" i="26"/>
  <c r="R39" i="26"/>
  <c r="AF39" i="26" s="1"/>
  <c r="R40" i="26"/>
  <c r="AF40" i="26"/>
  <c r="AF23" i="26" l="1"/>
  <c r="Q42" i="26"/>
  <c r="P42" i="26"/>
  <c r="D42" i="26"/>
  <c r="E42" i="26"/>
  <c r="O42" i="26"/>
  <c r="AF9" i="26"/>
  <c r="N42" i="26"/>
  <c r="F42" i="26"/>
  <c r="AB42" i="26"/>
  <c r="M42" i="26"/>
  <c r="AF33" i="26"/>
  <c r="AF31" i="26"/>
  <c r="AF37" i="26"/>
  <c r="AF35" i="26"/>
  <c r="AF38" i="26"/>
  <c r="AF34" i="26"/>
  <c r="AF26" i="26"/>
  <c r="AF25" i="26"/>
  <c r="AF29" i="26"/>
  <c r="AF24" i="26"/>
  <c r="AF21" i="26"/>
  <c r="AF28" i="26"/>
  <c r="X42" i="26"/>
  <c r="AA42" i="26"/>
  <c r="Y42" i="26"/>
  <c r="AF8" i="26"/>
  <c r="Z42" i="26"/>
  <c r="AF12" i="26"/>
  <c r="R41" i="26"/>
  <c r="AF41" i="26" s="1"/>
  <c r="R30" i="26"/>
  <c r="AF30" i="26" s="1"/>
  <c r="H42" i="26"/>
  <c r="I42" i="26"/>
  <c r="J42" i="26"/>
  <c r="R19" i="26"/>
  <c r="K42" i="26"/>
  <c r="W42" i="26"/>
  <c r="G42" i="26"/>
  <c r="AE40" i="25"/>
  <c r="R40" i="25"/>
  <c r="AE38" i="25"/>
  <c r="R38" i="25"/>
  <c r="AE37" i="25"/>
  <c r="R37" i="25"/>
  <c r="AE35" i="25"/>
  <c r="R35" i="25"/>
  <c r="AE34" i="25"/>
  <c r="R34" i="25"/>
  <c r="AE29" i="25"/>
  <c r="R29" i="25"/>
  <c r="AE24" i="25"/>
  <c r="R24" i="25"/>
  <c r="AE23" i="25"/>
  <c r="R23" i="25"/>
  <c r="AE21" i="25"/>
  <c r="R21" i="25"/>
  <c r="AF21" i="25" s="1"/>
  <c r="AE20" i="25"/>
  <c r="R20" i="25"/>
  <c r="AF20" i="25" s="1"/>
  <c r="AE18" i="25"/>
  <c r="R18" i="25"/>
  <c r="AE16" i="25"/>
  <c r="R16" i="25"/>
  <c r="AE15" i="25"/>
  <c r="R15" i="25"/>
  <c r="AE14" i="25"/>
  <c r="R14" i="25"/>
  <c r="AE13" i="25"/>
  <c r="R13" i="25"/>
  <c r="AE12" i="25"/>
  <c r="R12" i="25"/>
  <c r="AE11" i="25"/>
  <c r="R11" i="25"/>
  <c r="AE10" i="25"/>
  <c r="R10" i="25"/>
  <c r="AE9" i="25"/>
  <c r="R9" i="25"/>
  <c r="AE8" i="25"/>
  <c r="R8" i="25"/>
  <c r="AE7" i="25"/>
  <c r="R7" i="25"/>
  <c r="AE6" i="25"/>
  <c r="R6" i="25"/>
  <c r="AE4" i="25"/>
  <c r="R4" i="25"/>
  <c r="AE59" i="24"/>
  <c r="R59" i="24"/>
  <c r="AE58" i="24"/>
  <c r="R58" i="24"/>
  <c r="AE57" i="24"/>
  <c r="R57" i="24"/>
  <c r="AE55" i="24"/>
  <c r="R55" i="24"/>
  <c r="AE53" i="24"/>
  <c r="R53" i="24"/>
  <c r="AF53" i="24" s="1"/>
  <c r="AE51" i="24"/>
  <c r="R51" i="24"/>
  <c r="AE50" i="24"/>
  <c r="R50" i="24"/>
  <c r="AE48" i="24"/>
  <c r="R48" i="24"/>
  <c r="AF48" i="24" s="1"/>
  <c r="AE47" i="24"/>
  <c r="R47" i="24"/>
  <c r="AE42" i="24"/>
  <c r="R42" i="24"/>
  <c r="AE37" i="24"/>
  <c r="R37" i="24"/>
  <c r="AE36" i="24"/>
  <c r="R36" i="24"/>
  <c r="AE34" i="24"/>
  <c r="R34" i="24"/>
  <c r="AE33" i="24"/>
  <c r="R33" i="24"/>
  <c r="AE31" i="24"/>
  <c r="R31" i="24"/>
  <c r="AF31" i="24" s="1"/>
  <c r="AE29" i="24"/>
  <c r="R29" i="24"/>
  <c r="AF29" i="24" s="1"/>
  <c r="AE28" i="24"/>
  <c r="R28" i="24"/>
  <c r="AE27" i="24"/>
  <c r="R27" i="24"/>
  <c r="AE26" i="24"/>
  <c r="R26" i="24"/>
  <c r="AE25" i="24"/>
  <c r="R25" i="24"/>
  <c r="AE24" i="24"/>
  <c r="R24" i="24"/>
  <c r="AE23" i="24"/>
  <c r="R23" i="24"/>
  <c r="AE22" i="24"/>
  <c r="R22" i="24"/>
  <c r="AE20" i="24"/>
  <c r="R20" i="24"/>
  <c r="AE19" i="24"/>
  <c r="R19" i="24"/>
  <c r="AE18" i="24"/>
  <c r="R18" i="24"/>
  <c r="AF18" i="24" s="1"/>
  <c r="AE16" i="24"/>
  <c r="R16" i="24"/>
  <c r="AE15" i="24"/>
  <c r="R15" i="24"/>
  <c r="AE14" i="24"/>
  <c r="R14" i="24"/>
  <c r="AE13" i="24"/>
  <c r="R13" i="24"/>
  <c r="AE12" i="24"/>
  <c r="R12" i="24"/>
  <c r="AE11" i="24"/>
  <c r="R11" i="24"/>
  <c r="AE10" i="24"/>
  <c r="R10" i="24"/>
  <c r="AE7" i="24"/>
  <c r="R7" i="24"/>
  <c r="AE5" i="24"/>
  <c r="R5" i="24"/>
  <c r="AE4" i="24"/>
  <c r="R4" i="24"/>
  <c r="AE59" i="22"/>
  <c r="R59" i="22"/>
  <c r="AE58" i="22"/>
  <c r="R58" i="22"/>
  <c r="AE57" i="22"/>
  <c r="R57" i="22"/>
  <c r="AE56" i="22"/>
  <c r="R56" i="22"/>
  <c r="AE55" i="22"/>
  <c r="R55" i="22"/>
  <c r="AE53" i="22"/>
  <c r="R53" i="22"/>
  <c r="AE52" i="22"/>
  <c r="R52" i="22"/>
  <c r="AE51" i="22"/>
  <c r="R51" i="22"/>
  <c r="AE50" i="22"/>
  <c r="R50" i="22"/>
  <c r="AE49" i="22"/>
  <c r="R49" i="22"/>
  <c r="AE48" i="22"/>
  <c r="R48" i="22"/>
  <c r="AE47" i="22"/>
  <c r="R47" i="22"/>
  <c r="AE46" i="22"/>
  <c r="R46" i="22"/>
  <c r="AE45" i="22"/>
  <c r="R45" i="22"/>
  <c r="AE44" i="22"/>
  <c r="R44" i="22"/>
  <c r="AE42" i="22"/>
  <c r="R42" i="22"/>
  <c r="AE41" i="22"/>
  <c r="R41" i="22"/>
  <c r="AE40" i="22"/>
  <c r="R40" i="22"/>
  <c r="AE39" i="22"/>
  <c r="R39" i="22"/>
  <c r="AE38" i="22"/>
  <c r="R38" i="22"/>
  <c r="AE37" i="22"/>
  <c r="R37" i="22"/>
  <c r="AF37" i="22" s="1"/>
  <c r="AE36" i="22"/>
  <c r="R36" i="22"/>
  <c r="AF36" i="22" s="1"/>
  <c r="AE35" i="22"/>
  <c r="R35" i="22"/>
  <c r="AF35" i="22" s="1"/>
  <c r="AE34" i="22"/>
  <c r="R34" i="22"/>
  <c r="AE33" i="22"/>
  <c r="R33" i="22"/>
  <c r="AE31" i="22"/>
  <c r="R31" i="22"/>
  <c r="AE30" i="22"/>
  <c r="R30" i="22"/>
  <c r="AE29" i="22"/>
  <c r="R29" i="22"/>
  <c r="AE28" i="22"/>
  <c r="R28" i="22"/>
  <c r="AE27" i="22"/>
  <c r="R27" i="22"/>
  <c r="AE26" i="22"/>
  <c r="R26" i="22"/>
  <c r="AE25" i="22"/>
  <c r="R25" i="22"/>
  <c r="AE24" i="22"/>
  <c r="R24" i="22"/>
  <c r="AE23" i="22"/>
  <c r="R23" i="22"/>
  <c r="AE22" i="22"/>
  <c r="R22" i="22"/>
  <c r="AE21" i="22"/>
  <c r="R21" i="22"/>
  <c r="AE20" i="22"/>
  <c r="R20" i="22"/>
  <c r="AE19" i="22"/>
  <c r="R19" i="22"/>
  <c r="AE18" i="22"/>
  <c r="R18" i="22"/>
  <c r="AE16" i="22"/>
  <c r="R16" i="22"/>
  <c r="AE15" i="22"/>
  <c r="R15" i="22"/>
  <c r="AE14" i="22"/>
  <c r="R14" i="22"/>
  <c r="AE13" i="22"/>
  <c r="R13" i="22"/>
  <c r="AE12" i="22"/>
  <c r="R12" i="22"/>
  <c r="AE11" i="22"/>
  <c r="R11" i="22"/>
  <c r="AE10" i="22"/>
  <c r="R10" i="22"/>
  <c r="AE8" i="22"/>
  <c r="R8" i="22"/>
  <c r="AE7" i="22"/>
  <c r="R7" i="22"/>
  <c r="AE6" i="22"/>
  <c r="R6" i="22"/>
  <c r="AE5" i="22"/>
  <c r="R5" i="22"/>
  <c r="AE4" i="22"/>
  <c r="R4" i="22"/>
  <c r="AF40" i="25" l="1"/>
  <c r="AF20" i="22"/>
  <c r="AF19" i="24"/>
  <c r="AF26" i="24"/>
  <c r="AF24" i="25"/>
  <c r="AF15" i="24"/>
  <c r="AF12" i="22"/>
  <c r="AF16" i="22"/>
  <c r="AF34" i="22"/>
  <c r="AF56" i="22"/>
  <c r="AF13" i="22"/>
  <c r="AF27" i="22"/>
  <c r="AF37" i="24"/>
  <c r="AF22" i="22"/>
  <c r="AF42" i="22"/>
  <c r="AF51" i="22"/>
  <c r="R42" i="26"/>
  <c r="AF30" i="22"/>
  <c r="AE43" i="22"/>
  <c r="AF8" i="25"/>
  <c r="AF19" i="26"/>
  <c r="AF36" i="24"/>
  <c r="AF23" i="25"/>
  <c r="AF11" i="25"/>
  <c r="AF57" i="24"/>
  <c r="AE54" i="24"/>
  <c r="AF24" i="24"/>
  <c r="AF10" i="24"/>
  <c r="AC61" i="24"/>
  <c r="E61" i="24"/>
  <c r="O61" i="24"/>
  <c r="AF23" i="24"/>
  <c r="Q61" i="24"/>
  <c r="AF13" i="24"/>
  <c r="G61" i="24"/>
  <c r="AE42" i="26"/>
  <c r="AF49" i="22"/>
  <c r="AF41" i="22"/>
  <c r="AF28" i="22"/>
  <c r="AF15" i="22"/>
  <c r="AF5" i="22"/>
  <c r="AB61" i="22"/>
  <c r="AF48" i="22"/>
  <c r="AF39" i="22"/>
  <c r="R32" i="22"/>
  <c r="AF19" i="22"/>
  <c r="E61" i="22"/>
  <c r="AF11" i="22"/>
  <c r="K61" i="22"/>
  <c r="AE54" i="22"/>
  <c r="AF8" i="22"/>
  <c r="AF38" i="22"/>
  <c r="AF16" i="24"/>
  <c r="X61" i="24"/>
  <c r="R43" i="22"/>
  <c r="AF45" i="22"/>
  <c r="N61" i="22"/>
  <c r="AF15" i="25"/>
  <c r="H61" i="22"/>
  <c r="O61" i="22"/>
  <c r="AF53" i="22"/>
  <c r="AA61" i="24"/>
  <c r="AF35" i="25"/>
  <c r="W61" i="22"/>
  <c r="L61" i="24"/>
  <c r="AE17" i="24"/>
  <c r="R60" i="22"/>
  <c r="AF33" i="22"/>
  <c r="AF14" i="24"/>
  <c r="AF37" i="25"/>
  <c r="I61" i="22"/>
  <c r="AF18" i="22"/>
  <c r="AF29" i="22"/>
  <c r="L61" i="22"/>
  <c r="AC61" i="22"/>
  <c r="F61" i="24"/>
  <c r="R9" i="24"/>
  <c r="J61" i="24"/>
  <c r="AE41" i="25"/>
  <c r="AF4" i="22"/>
  <c r="AF50" i="22"/>
  <c r="AE60" i="22"/>
  <c r="M61" i="22"/>
  <c r="AF38" i="25"/>
  <c r="AF7" i="22"/>
  <c r="R17" i="22"/>
  <c r="AE17" i="22"/>
  <c r="AF23" i="22"/>
  <c r="AF26" i="22"/>
  <c r="AE32" i="22"/>
  <c r="AF40" i="22"/>
  <c r="Q61" i="22"/>
  <c r="AF42" i="24"/>
  <c r="AF29" i="25"/>
  <c r="AF10" i="22"/>
  <c r="AF14" i="22"/>
  <c r="AF25" i="22"/>
  <c r="AF47" i="22"/>
  <c r="AF57" i="22"/>
  <c r="AF59" i="22"/>
  <c r="AF59" i="24"/>
  <c r="AF34" i="25"/>
  <c r="D61" i="22"/>
  <c r="P61" i="22"/>
  <c r="AD61" i="22"/>
  <c r="AF11" i="24"/>
  <c r="AF20" i="24"/>
  <c r="AF22" i="24"/>
  <c r="R54" i="24"/>
  <c r="AF18" i="25"/>
  <c r="AF7" i="24"/>
  <c r="AF6" i="22"/>
  <c r="AE9" i="22"/>
  <c r="AF31" i="22"/>
  <c r="AF44" i="22"/>
  <c r="AF46" i="22"/>
  <c r="AF52" i="22"/>
  <c r="R54" i="22"/>
  <c r="X61" i="22"/>
  <c r="AF4" i="24"/>
  <c r="H61" i="24"/>
  <c r="AF16" i="25"/>
  <c r="R9" i="22"/>
  <c r="F61" i="22"/>
  <c r="Y61" i="22"/>
  <c r="N61" i="24"/>
  <c r="AF34" i="24"/>
  <c r="AF14" i="25"/>
  <c r="G61" i="22"/>
  <c r="AF21" i="22"/>
  <c r="AF24" i="22"/>
  <c r="Z61" i="22"/>
  <c r="AF55" i="22"/>
  <c r="AF58" i="22"/>
  <c r="J61" i="22"/>
  <c r="AA61" i="22"/>
  <c r="AF25" i="24"/>
  <c r="R43" i="24"/>
  <c r="Y61" i="24"/>
  <c r="K61" i="24"/>
  <c r="Z61" i="24"/>
  <c r="AF12" i="24"/>
  <c r="AF12" i="25"/>
  <c r="R32" i="24"/>
  <c r="R19" i="25"/>
  <c r="R42" i="25" s="1"/>
  <c r="R30" i="25"/>
  <c r="M61" i="24"/>
  <c r="AB61" i="24"/>
  <c r="AF28" i="24"/>
  <c r="AF47" i="24"/>
  <c r="AE30" i="25"/>
  <c r="R41" i="25"/>
  <c r="AF27" i="24"/>
  <c r="AF33" i="24"/>
  <c r="AF58" i="24"/>
  <c r="AF5" i="24"/>
  <c r="R17" i="24"/>
  <c r="AE43" i="24"/>
  <c r="AF50" i="24"/>
  <c r="AE60" i="24"/>
  <c r="D61" i="24"/>
  <c r="P61" i="24"/>
  <c r="AD61" i="24"/>
  <c r="AF9" i="25"/>
  <c r="AF13" i="25"/>
  <c r="R60" i="24"/>
  <c r="AF7" i="25"/>
  <c r="I61" i="24"/>
  <c r="AE32" i="24"/>
  <c r="AF51" i="24"/>
  <c r="AF55" i="24"/>
  <c r="AF4" i="25"/>
  <c r="AF6" i="25"/>
  <c r="AF10" i="25"/>
  <c r="AE9" i="24"/>
  <c r="AE19" i="25"/>
  <c r="AE42" i="25" s="1"/>
  <c r="W61" i="24"/>
  <c r="AF42" i="26" l="1"/>
  <c r="AF43" i="22"/>
  <c r="AF32" i="22"/>
  <c r="AF60" i="22"/>
  <c r="AF32" i="24"/>
  <c r="AF54" i="22"/>
  <c r="AF9" i="22"/>
  <c r="AE61" i="22"/>
  <c r="AF54" i="24"/>
  <c r="AF19" i="25"/>
  <c r="AF42" i="25" s="1"/>
  <c r="AF17" i="22"/>
  <c r="R61" i="22"/>
  <c r="AF60" i="24"/>
  <c r="AF41" i="25"/>
  <c r="AF9" i="24"/>
  <c r="AF17" i="24"/>
  <c r="AE61" i="24"/>
  <c r="AF43" i="24"/>
  <c r="AF30" i="25"/>
  <c r="R61" i="24"/>
  <c r="AF61" i="24" l="1"/>
  <c r="AF61" i="22"/>
  <c r="AG33" i="17" l="1"/>
  <c r="AG34" i="17"/>
  <c r="AG35" i="17"/>
  <c r="AG37" i="17"/>
  <c r="AG38" i="17"/>
  <c r="AG39" i="17"/>
  <c r="AG40" i="17"/>
  <c r="AG32" i="17"/>
  <c r="AG31" i="17"/>
  <c r="R40" i="17"/>
  <c r="R39" i="17"/>
  <c r="R38" i="17"/>
  <c r="R37" i="17"/>
  <c r="R35" i="17"/>
  <c r="R34" i="17"/>
  <c r="R33" i="17"/>
  <c r="R32" i="17"/>
  <c r="R31" i="17"/>
  <c r="AG29" i="17"/>
  <c r="R29" i="17"/>
  <c r="AG28" i="17"/>
  <c r="R28" i="17"/>
  <c r="AG27" i="17"/>
  <c r="R27" i="17"/>
  <c r="AG26" i="17"/>
  <c r="R26" i="17"/>
  <c r="AG25" i="17"/>
  <c r="R25" i="17"/>
  <c r="AG24" i="17"/>
  <c r="R24" i="17"/>
  <c r="AG23" i="17"/>
  <c r="R23" i="17"/>
  <c r="AG22" i="17"/>
  <c r="R22" i="17"/>
  <c r="AG21" i="17"/>
  <c r="R21" i="17"/>
  <c r="AG20" i="17"/>
  <c r="R20" i="17"/>
  <c r="AG18" i="17"/>
  <c r="R18" i="17"/>
  <c r="AG17" i="17"/>
  <c r="R17" i="17"/>
  <c r="AG16" i="17"/>
  <c r="R16" i="17"/>
  <c r="AG15" i="17"/>
  <c r="R15" i="17"/>
  <c r="AG14" i="17"/>
  <c r="R14" i="17"/>
  <c r="AG13" i="17"/>
  <c r="R13" i="17"/>
  <c r="AG12" i="17"/>
  <c r="R12" i="17"/>
  <c r="AG11" i="17"/>
  <c r="R11" i="17"/>
  <c r="AG10" i="17"/>
  <c r="R10" i="17"/>
  <c r="AG9" i="17"/>
  <c r="R9" i="17"/>
  <c r="AG8" i="17"/>
  <c r="R8" i="17"/>
  <c r="AG7" i="17"/>
  <c r="R7" i="17"/>
  <c r="AG6" i="17"/>
  <c r="R6" i="17"/>
  <c r="AG5" i="17"/>
  <c r="R5" i="17"/>
  <c r="AG4" i="17"/>
  <c r="R4" i="17"/>
  <c r="AB42" i="17" l="1"/>
  <c r="AH22" i="17"/>
  <c r="D42" i="17"/>
  <c r="Y42" i="17"/>
  <c r="AH20" i="17"/>
  <c r="AH39" i="17"/>
  <c r="AH31" i="17"/>
  <c r="AH37" i="17"/>
  <c r="O42" i="17"/>
  <c r="K42" i="17"/>
  <c r="G42" i="17"/>
  <c r="AH34" i="17"/>
  <c r="AH18" i="17"/>
  <c r="R30" i="17"/>
  <c r="AH33" i="17"/>
  <c r="AH35" i="17"/>
  <c r="AH10" i="17"/>
  <c r="AH38" i="17"/>
  <c r="AH40" i="17"/>
  <c r="AH32" i="17"/>
  <c r="AF42" i="17"/>
  <c r="AG41" i="17"/>
  <c r="AH26" i="17"/>
  <c r="AH28" i="17"/>
  <c r="AH29" i="17"/>
  <c r="AD42" i="17"/>
  <c r="Z42" i="17"/>
  <c r="AH21" i="17"/>
  <c r="AH23" i="17"/>
  <c r="AH25" i="17"/>
  <c r="AH27" i="17"/>
  <c r="AG30" i="17"/>
  <c r="AH12" i="17"/>
  <c r="AG19" i="17"/>
  <c r="AH11" i="17"/>
  <c r="AH13" i="17"/>
  <c r="AH24" i="17"/>
  <c r="AC42" i="17"/>
  <c r="AH6" i="17"/>
  <c r="AH8" i="17"/>
  <c r="AH15" i="17"/>
  <c r="AH17" i="17"/>
  <c r="AA42" i="17"/>
  <c r="AE42" i="17"/>
  <c r="AH5" i="17"/>
  <c r="AH7" i="17"/>
  <c r="AH9" i="17"/>
  <c r="AH14" i="17"/>
  <c r="AH16" i="17"/>
  <c r="AH4" i="17"/>
  <c r="R41" i="17"/>
  <c r="F42" i="17"/>
  <c r="J42" i="17"/>
  <c r="N42" i="17"/>
  <c r="H42" i="17"/>
  <c r="L42" i="17"/>
  <c r="P42" i="17"/>
  <c r="E42" i="17"/>
  <c r="I42" i="17"/>
  <c r="M42" i="17"/>
  <c r="Q42" i="17"/>
  <c r="R19" i="17"/>
  <c r="AG42" i="17" l="1"/>
  <c r="AH41" i="17"/>
  <c r="AH30" i="17"/>
  <c r="AH19" i="17"/>
  <c r="R42" i="17"/>
  <c r="AH42" i="17" l="1"/>
  <c r="AG57" i="15"/>
  <c r="AG58" i="15"/>
  <c r="AG59" i="15"/>
  <c r="AG56" i="15"/>
  <c r="AG55" i="15"/>
  <c r="AG46" i="15"/>
  <c r="AG47" i="15"/>
  <c r="AG48" i="15"/>
  <c r="AG50" i="15"/>
  <c r="AG51" i="15"/>
  <c r="AG52" i="15"/>
  <c r="AG53" i="15"/>
  <c r="AG45" i="15"/>
  <c r="AG44" i="15"/>
  <c r="AG35" i="15"/>
  <c r="AG36" i="15"/>
  <c r="AG37" i="15"/>
  <c r="AG38" i="15"/>
  <c r="AG39" i="15"/>
  <c r="AG40" i="15"/>
  <c r="AG41" i="15"/>
  <c r="AG42" i="15"/>
  <c r="AG34" i="15"/>
  <c r="AG33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19" i="15"/>
  <c r="AG18" i="15"/>
  <c r="AG11" i="15"/>
  <c r="AG12" i="15"/>
  <c r="AG13" i="15"/>
  <c r="AG14" i="15"/>
  <c r="AG15" i="15"/>
  <c r="AG16" i="15"/>
  <c r="AG10" i="15"/>
  <c r="R59" i="15"/>
  <c r="R58" i="15"/>
  <c r="R57" i="15"/>
  <c r="R56" i="15"/>
  <c r="R55" i="15"/>
  <c r="R53" i="15"/>
  <c r="R52" i="15"/>
  <c r="R51" i="15"/>
  <c r="R50" i="15"/>
  <c r="R48" i="15"/>
  <c r="R47" i="15"/>
  <c r="R46" i="15"/>
  <c r="R45" i="15"/>
  <c r="R44" i="15"/>
  <c r="R42" i="15"/>
  <c r="R41" i="15"/>
  <c r="R40" i="15"/>
  <c r="R39" i="15"/>
  <c r="R38" i="15"/>
  <c r="R37" i="15"/>
  <c r="R36" i="15"/>
  <c r="R35" i="15"/>
  <c r="R34" i="15"/>
  <c r="R33" i="15"/>
  <c r="R31" i="15"/>
  <c r="R30" i="15"/>
  <c r="R29" i="15"/>
  <c r="R28" i="15"/>
  <c r="R27" i="15"/>
  <c r="R26" i="15"/>
  <c r="R25" i="15"/>
  <c r="R24" i="15"/>
  <c r="R23" i="15"/>
  <c r="R22" i="15"/>
  <c r="R21" i="15"/>
  <c r="R20" i="15"/>
  <c r="R19" i="15"/>
  <c r="R18" i="15"/>
  <c r="R16" i="15"/>
  <c r="R15" i="15"/>
  <c r="R14" i="15"/>
  <c r="R13" i="15"/>
  <c r="R12" i="15"/>
  <c r="R11" i="15"/>
  <c r="R10" i="15"/>
  <c r="AG8" i="15"/>
  <c r="R8" i="15"/>
  <c r="AH8" i="15" s="1"/>
  <c r="AG7" i="15"/>
  <c r="R7" i="15"/>
  <c r="AG6" i="15"/>
  <c r="R6" i="15"/>
  <c r="AG5" i="15"/>
  <c r="R5" i="15"/>
  <c r="AG4" i="15"/>
  <c r="R4" i="15"/>
  <c r="AH50" i="15" l="1"/>
  <c r="D61" i="15"/>
  <c r="AH23" i="15"/>
  <c r="AH30" i="15"/>
  <c r="AH22" i="15"/>
  <c r="AH55" i="15"/>
  <c r="AH40" i="15"/>
  <c r="AH10" i="15"/>
  <c r="AH6" i="15"/>
  <c r="AH36" i="15"/>
  <c r="AH26" i="15"/>
  <c r="AH48" i="15"/>
  <c r="AH27" i="15"/>
  <c r="AC61" i="15"/>
  <c r="AH52" i="15"/>
  <c r="AH47" i="15"/>
  <c r="AH44" i="15"/>
  <c r="AH46" i="15"/>
  <c r="AH45" i="15"/>
  <c r="AH41" i="15"/>
  <c r="AH42" i="15"/>
  <c r="AH37" i="15"/>
  <c r="AH38" i="15"/>
  <c r="AH31" i="15"/>
  <c r="AH18" i="15"/>
  <c r="AH19" i="15"/>
  <c r="AH11" i="15"/>
  <c r="AH15" i="15"/>
  <c r="AH13" i="15"/>
  <c r="AH5" i="15"/>
  <c r="AH56" i="15"/>
  <c r="AH58" i="15"/>
  <c r="AH59" i="15"/>
  <c r="AH53" i="15"/>
  <c r="AH51" i="15"/>
  <c r="AH34" i="15"/>
  <c r="AH33" i="15"/>
  <c r="AH21" i="15"/>
  <c r="AH25" i="15"/>
  <c r="AH29" i="15"/>
  <c r="AH20" i="15"/>
  <c r="AH24" i="15"/>
  <c r="AH28" i="15"/>
  <c r="AH16" i="15"/>
  <c r="AH14" i="15"/>
  <c r="AH12" i="15"/>
  <c r="AG60" i="15"/>
  <c r="AG54" i="15"/>
  <c r="AG43" i="15"/>
  <c r="AB61" i="15"/>
  <c r="AF61" i="15"/>
  <c r="AG32" i="15"/>
  <c r="Z61" i="15"/>
  <c r="AD61" i="15"/>
  <c r="AA61" i="15"/>
  <c r="AE61" i="15"/>
  <c r="AG17" i="15"/>
  <c r="R60" i="15"/>
  <c r="AH57" i="15"/>
  <c r="H61" i="15"/>
  <c r="L61" i="15"/>
  <c r="P61" i="15"/>
  <c r="E61" i="15"/>
  <c r="I61" i="15"/>
  <c r="M61" i="15"/>
  <c r="Q61" i="15"/>
  <c r="R54" i="15"/>
  <c r="G61" i="15"/>
  <c r="K61" i="15"/>
  <c r="O61" i="15"/>
  <c r="AH35" i="15"/>
  <c r="AH39" i="15"/>
  <c r="R43" i="15"/>
  <c r="F61" i="15"/>
  <c r="J61" i="15"/>
  <c r="N61" i="15"/>
  <c r="R32" i="15"/>
  <c r="R17" i="15"/>
  <c r="AH7" i="15"/>
  <c r="AH4" i="15"/>
  <c r="AG9" i="15"/>
  <c r="R9" i="15"/>
  <c r="Y61" i="15"/>
  <c r="AG40" i="13"/>
  <c r="AG31" i="13"/>
  <c r="R40" i="13"/>
  <c r="R31" i="13"/>
  <c r="AG22" i="13"/>
  <c r="R22" i="13"/>
  <c r="AG18" i="13"/>
  <c r="R18" i="13"/>
  <c r="AG16" i="13"/>
  <c r="R16" i="13"/>
  <c r="AG15" i="13"/>
  <c r="R15" i="13"/>
  <c r="AG14" i="13"/>
  <c r="R14" i="13"/>
  <c r="AG13" i="13"/>
  <c r="R13" i="13"/>
  <c r="AG12" i="13"/>
  <c r="R12" i="13"/>
  <c r="AG11" i="13"/>
  <c r="R11" i="13"/>
  <c r="AG10" i="13"/>
  <c r="R10" i="13"/>
  <c r="AG9" i="13"/>
  <c r="R9" i="13"/>
  <c r="AG8" i="13"/>
  <c r="R8" i="13"/>
  <c r="AG7" i="13"/>
  <c r="R7" i="13"/>
  <c r="AG6" i="13"/>
  <c r="R6" i="13"/>
  <c r="AG5" i="13"/>
  <c r="R5" i="13"/>
  <c r="R4" i="13"/>
  <c r="AH36" i="11"/>
  <c r="AH31" i="13" l="1"/>
  <c r="AH31" i="11"/>
  <c r="AH8" i="11"/>
  <c r="AH26" i="11"/>
  <c r="N42" i="13"/>
  <c r="AG41" i="13"/>
  <c r="AH11" i="13"/>
  <c r="AG30" i="13"/>
  <c r="AH22" i="11"/>
  <c r="AH14" i="11"/>
  <c r="AH35" i="11"/>
  <c r="AH34" i="11"/>
  <c r="AH57" i="11"/>
  <c r="AH5" i="11"/>
  <c r="AH30" i="11"/>
  <c r="AH59" i="11"/>
  <c r="AH28" i="11"/>
  <c r="AH20" i="11"/>
  <c r="AH6" i="11"/>
  <c r="AH58" i="11"/>
  <c r="AH15" i="11"/>
  <c r="AH18" i="11"/>
  <c r="AH29" i="11"/>
  <c r="AH24" i="11"/>
  <c r="D61" i="11"/>
  <c r="AH54" i="15"/>
  <c r="AH56" i="11"/>
  <c r="Y61" i="11"/>
  <c r="AH60" i="15"/>
  <c r="AH43" i="15"/>
  <c r="AH32" i="15"/>
  <c r="AG61" i="15"/>
  <c r="AH17" i="15"/>
  <c r="AH9" i="15"/>
  <c r="R61" i="15"/>
  <c r="AH40" i="13"/>
  <c r="AH12" i="13"/>
  <c r="AH14" i="13"/>
  <c r="AH10" i="13"/>
  <c r="AH6" i="13"/>
  <c r="AH18" i="13"/>
  <c r="AH5" i="13"/>
  <c r="AH13" i="13"/>
  <c r="AH9" i="13"/>
  <c r="AH22" i="13"/>
  <c r="AH8" i="13"/>
  <c r="AH15" i="13"/>
  <c r="Y42" i="13"/>
  <c r="AC42" i="13"/>
  <c r="Z42" i="13"/>
  <c r="AD42" i="13"/>
  <c r="AG19" i="13"/>
  <c r="AH16" i="13"/>
  <c r="AA42" i="13"/>
  <c r="AE42" i="13"/>
  <c r="AB42" i="13"/>
  <c r="AF42" i="13"/>
  <c r="F42" i="13"/>
  <c r="J42" i="13"/>
  <c r="R30" i="13"/>
  <c r="R19" i="13"/>
  <c r="G42" i="13"/>
  <c r="K42" i="13"/>
  <c r="O42" i="13"/>
  <c r="H42" i="13"/>
  <c r="L42" i="13"/>
  <c r="P42" i="13"/>
  <c r="E42" i="13"/>
  <c r="I42" i="13"/>
  <c r="M42" i="13"/>
  <c r="Q42" i="13"/>
  <c r="R41" i="13"/>
  <c r="AH4" i="13"/>
  <c r="AH7" i="13"/>
  <c r="AH53" i="11"/>
  <c r="AH44" i="11"/>
  <c r="AH42" i="11"/>
  <c r="AH23" i="11"/>
  <c r="AH27" i="11"/>
  <c r="AH19" i="11"/>
  <c r="AH12" i="11"/>
  <c r="AH16" i="11"/>
  <c r="AH13" i="11"/>
  <c r="AH10" i="11"/>
  <c r="AH7" i="11"/>
  <c r="AC61" i="11"/>
  <c r="I61" i="11"/>
  <c r="M61" i="11"/>
  <c r="Q61" i="11"/>
  <c r="Z61" i="11"/>
  <c r="AD61" i="11"/>
  <c r="AF61" i="11"/>
  <c r="AA61" i="11"/>
  <c r="AE61" i="11"/>
  <c r="AB61" i="11"/>
  <c r="AH55" i="11"/>
  <c r="H61" i="11"/>
  <c r="L61" i="11"/>
  <c r="P61" i="11"/>
  <c r="F61" i="11"/>
  <c r="J61" i="11"/>
  <c r="N61" i="11"/>
  <c r="AH21" i="11"/>
  <c r="G61" i="11"/>
  <c r="K61" i="11"/>
  <c r="O61" i="11"/>
  <c r="AH25" i="11"/>
  <c r="AH11" i="11"/>
  <c r="AH4" i="11"/>
  <c r="E61" i="11"/>
  <c r="R61" i="11" l="1"/>
  <c r="AG42" i="13"/>
  <c r="AH9" i="11"/>
  <c r="AH61" i="15"/>
  <c r="AH41" i="13"/>
  <c r="R42" i="13"/>
  <c r="AH30" i="13"/>
  <c r="AH19" i="13"/>
  <c r="AH54" i="11"/>
  <c r="AH17" i="11"/>
  <c r="AH32" i="11"/>
  <c r="AH60" i="11"/>
  <c r="AH43" i="11"/>
  <c r="AG61" i="11"/>
  <c r="AH61" i="11" l="1"/>
  <c r="AH42" i="13"/>
</calcChain>
</file>

<file path=xl/sharedStrings.xml><?xml version="1.0" encoding="utf-8"?>
<sst xmlns="http://schemas.openxmlformats.org/spreadsheetml/2006/main" count="1097" uniqueCount="132">
  <si>
    <t>区　　　分</t>
    <rPh sb="0" eb="1">
      <t>ク</t>
    </rPh>
    <rPh sb="4" eb="5">
      <t>ブン</t>
    </rPh>
    <phoneticPr fontId="3"/>
  </si>
  <si>
    <t>負傷</t>
    <rPh sb="0" eb="2">
      <t>フショウ</t>
    </rPh>
    <phoneticPr fontId="3"/>
  </si>
  <si>
    <t>疾病</t>
    <rPh sb="0" eb="2">
      <t>シッペイ</t>
    </rPh>
    <phoneticPr fontId="3"/>
  </si>
  <si>
    <t>負傷・疾病
の合計</t>
    <rPh sb="0" eb="2">
      <t>フショウ</t>
    </rPh>
    <rPh sb="3" eb="5">
      <t>シッペイ</t>
    </rPh>
    <rPh sb="7" eb="9">
      <t>ゴウケイ</t>
    </rPh>
    <phoneticPr fontId="3"/>
  </si>
  <si>
    <t>骨折</t>
    <rPh sb="0" eb="2">
      <t>コッセツ</t>
    </rPh>
    <phoneticPr fontId="3"/>
  </si>
  <si>
    <t>捻挫</t>
    <rPh sb="0" eb="2">
      <t>ネンザ</t>
    </rPh>
    <phoneticPr fontId="3"/>
  </si>
  <si>
    <t>脱臼</t>
    <rPh sb="0" eb="2">
      <t>ダッキュウ</t>
    </rPh>
    <phoneticPr fontId="3"/>
  </si>
  <si>
    <t>挫傷
・打撲</t>
    <rPh sb="0" eb="2">
      <t>ザショウ</t>
    </rPh>
    <rPh sb="4" eb="6">
      <t>ダボク</t>
    </rPh>
    <phoneticPr fontId="3"/>
  </si>
  <si>
    <t>靱帯
損傷
・断裂</t>
    <rPh sb="0" eb="2">
      <t>ジンタイ</t>
    </rPh>
    <rPh sb="3" eb="5">
      <t>ソンショウ</t>
    </rPh>
    <rPh sb="7" eb="9">
      <t>ダンレツ</t>
    </rPh>
    <phoneticPr fontId="3"/>
  </si>
  <si>
    <t>挫創</t>
    <rPh sb="0" eb="2">
      <t>ザソウ</t>
    </rPh>
    <phoneticPr fontId="3"/>
  </si>
  <si>
    <t>切創</t>
    <rPh sb="0" eb="2">
      <t>セッソウ</t>
    </rPh>
    <phoneticPr fontId="3"/>
  </si>
  <si>
    <t>刺創</t>
    <rPh sb="0" eb="1">
      <t>サ</t>
    </rPh>
    <rPh sb="1" eb="2">
      <t>ソウ</t>
    </rPh>
    <phoneticPr fontId="3"/>
  </si>
  <si>
    <t>割創</t>
    <rPh sb="0" eb="1">
      <t>ワ</t>
    </rPh>
    <rPh sb="1" eb="2">
      <t>ソウ</t>
    </rPh>
    <phoneticPr fontId="3"/>
  </si>
  <si>
    <t>裂創</t>
    <rPh sb="0" eb="1">
      <t>レツ</t>
    </rPh>
    <rPh sb="1" eb="2">
      <t>ソウ</t>
    </rPh>
    <phoneticPr fontId="3"/>
  </si>
  <si>
    <t>擦過傷</t>
    <rPh sb="0" eb="3">
      <t>サッカショウ</t>
    </rPh>
    <phoneticPr fontId="3"/>
  </si>
  <si>
    <t>熱傷
・火傷</t>
    <rPh sb="0" eb="2">
      <t>ネッショウ</t>
    </rPh>
    <rPh sb="4" eb="6">
      <t>ヤケド</t>
    </rPh>
    <phoneticPr fontId="3"/>
  </si>
  <si>
    <t>歯牙
破折</t>
    <rPh sb="0" eb="1">
      <t>ハ</t>
    </rPh>
    <rPh sb="1" eb="2">
      <t>キバ</t>
    </rPh>
    <rPh sb="3" eb="4">
      <t>ヤブ</t>
    </rPh>
    <rPh sb="4" eb="5">
      <t>オ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</si>
  <si>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</si>
  <si>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</si>
  <si>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食中毒</t>
    <rPh sb="0" eb="3">
      <t>ショクチュウドク</t>
    </rPh>
    <phoneticPr fontId="3"/>
  </si>
  <si>
    <t>食中毒
以外の
中毒</t>
    <rPh sb="0" eb="3">
      <t>ショクチュウドク</t>
    </rPh>
    <rPh sb="4" eb="6">
      <t>イガイ</t>
    </rPh>
    <rPh sb="8" eb="10">
      <t>チュウドク</t>
    </rPh>
    <phoneticPr fontId="3"/>
  </si>
  <si>
    <t>熱中症</t>
    <rPh sb="0" eb="2">
      <t>ネッチュウ</t>
    </rPh>
    <rPh sb="2" eb="3">
      <t>ショウ</t>
    </rPh>
    <phoneticPr fontId="3"/>
  </si>
  <si>
    <t>溺水</t>
    <rPh sb="0" eb="1">
      <t>デキ</t>
    </rPh>
    <rPh sb="1" eb="2">
      <t>ミズ</t>
    </rPh>
    <phoneticPr fontId="3"/>
  </si>
  <si>
    <t>異物の
嚥下
・迷入</t>
    <rPh sb="0" eb="2">
      <t>イブツ</t>
    </rPh>
    <rPh sb="4" eb="6">
      <t>エンゲ</t>
    </rPh>
    <rPh sb="8" eb="9">
      <t>メイ</t>
    </rPh>
    <rPh sb="9" eb="10">
      <t>ハイ</t>
    </rPh>
    <phoneticPr fontId="3"/>
  </si>
  <si>
    <t>接触性の
皮膚炎</t>
    <rPh sb="0" eb="3">
      <t>セッショクセイ</t>
    </rPh>
    <rPh sb="5" eb="7">
      <t>ヒフ</t>
    </rPh>
    <rPh sb="7" eb="8">
      <t>エン</t>
    </rPh>
    <phoneticPr fontId="3"/>
  </si>
  <si>
    <t>負傷に
起因する
疾病</t>
    <rPh sb="0" eb="2">
      <t>フショウ</t>
    </rPh>
    <rPh sb="4" eb="6">
      <t>キイン</t>
    </rPh>
    <rPh sb="9" eb="11">
      <t>シッペイ</t>
    </rPh>
    <phoneticPr fontId="3"/>
  </si>
  <si>
    <t>水泳</t>
    <rPh sb="0" eb="2">
      <t>スイエイ</t>
    </rPh>
    <phoneticPr fontId="3"/>
  </si>
  <si>
    <t>器械体操
・新体操</t>
    <rPh sb="0" eb="2">
      <t>キカイ</t>
    </rPh>
    <rPh sb="2" eb="4">
      <t>タイソウ</t>
    </rPh>
    <rPh sb="6" eb="9">
      <t>シンタイソウ</t>
    </rPh>
    <phoneticPr fontId="3"/>
  </si>
  <si>
    <t>鉄棒運動</t>
    <rPh sb="0" eb="2">
      <t>テツボウ</t>
    </rPh>
    <rPh sb="2" eb="4">
      <t>ウンドウ</t>
    </rPh>
    <phoneticPr fontId="3"/>
  </si>
  <si>
    <t>跳箱運動</t>
    <rPh sb="0" eb="2">
      <t>トビバコ</t>
    </rPh>
    <rPh sb="2" eb="4">
      <t>ウンドウ</t>
    </rPh>
    <phoneticPr fontId="3"/>
  </si>
  <si>
    <t>マット運動</t>
    <rPh sb="3" eb="5">
      <t>ウンドウ</t>
    </rPh>
    <phoneticPr fontId="3"/>
  </si>
  <si>
    <t>陸上競技</t>
    <rPh sb="0" eb="2">
      <t>リクジョウ</t>
    </rPh>
    <rPh sb="2" eb="4">
      <t>キョウギ</t>
    </rPh>
    <phoneticPr fontId="3"/>
  </si>
  <si>
    <t>短距離走</t>
    <rPh sb="0" eb="4">
      <t>タンキョリソウ</t>
    </rPh>
    <phoneticPr fontId="3"/>
  </si>
  <si>
    <t>持久走・長距離走</t>
    <rPh sb="0" eb="2">
      <t>ジキュウ</t>
    </rPh>
    <rPh sb="2" eb="3">
      <t>ソウ</t>
    </rPh>
    <rPh sb="4" eb="8">
      <t>チョウキョリソウ</t>
    </rPh>
    <phoneticPr fontId="3"/>
  </si>
  <si>
    <t>障害走（ハードル）</t>
    <rPh sb="0" eb="2">
      <t>ショウガイ</t>
    </rPh>
    <rPh sb="2" eb="3">
      <t>ソウ</t>
    </rPh>
    <phoneticPr fontId="3"/>
  </si>
  <si>
    <t>走り高跳び</t>
    <rPh sb="0" eb="1">
      <t>ハシ</t>
    </rPh>
    <rPh sb="2" eb="4">
      <t>タカト</t>
    </rPh>
    <phoneticPr fontId="3"/>
  </si>
  <si>
    <t>走り幅跳び</t>
    <rPh sb="0" eb="1">
      <t>ハシ</t>
    </rPh>
    <rPh sb="2" eb="4">
      <t>ハバト</t>
    </rPh>
    <phoneticPr fontId="3"/>
  </si>
  <si>
    <t>投てき</t>
    <rPh sb="0" eb="1">
      <t>トウ</t>
    </rPh>
    <phoneticPr fontId="3"/>
  </si>
  <si>
    <t>球技</t>
    <rPh sb="0" eb="2">
      <t>キュウギ</t>
    </rPh>
    <phoneticPr fontId="3"/>
  </si>
  <si>
    <t>テニス（含ソフトテニス）</t>
    <rPh sb="4" eb="5">
      <t>フク</t>
    </rPh>
    <phoneticPr fontId="3"/>
  </si>
  <si>
    <t>野球（含軟式）</t>
    <rPh sb="0" eb="2">
      <t>ヤキュウ</t>
    </rPh>
    <rPh sb="3" eb="4">
      <t>フク</t>
    </rPh>
    <rPh sb="4" eb="6">
      <t>ナンシキ</t>
    </rPh>
    <phoneticPr fontId="3"/>
  </si>
  <si>
    <t>卓球</t>
    <rPh sb="0" eb="2">
      <t>タッキュウ</t>
    </rPh>
    <phoneticPr fontId="3"/>
  </si>
  <si>
    <t>武道等</t>
    <rPh sb="0" eb="2">
      <t>ブドウ</t>
    </rPh>
    <rPh sb="2" eb="3">
      <t>トウ</t>
    </rPh>
    <phoneticPr fontId="3"/>
  </si>
  <si>
    <t>柔道</t>
    <rPh sb="0" eb="2">
      <t>ジュウドウ</t>
    </rPh>
    <phoneticPr fontId="3"/>
  </si>
  <si>
    <t>剣道</t>
    <rPh sb="0" eb="2">
      <t>ケンドウ</t>
    </rPh>
    <phoneticPr fontId="3"/>
  </si>
  <si>
    <t>相撲</t>
    <rPh sb="0" eb="2">
      <t>スモウ</t>
    </rPh>
    <phoneticPr fontId="3"/>
  </si>
  <si>
    <t>空手</t>
    <rPh sb="0" eb="2">
      <t>カラテ</t>
    </rPh>
    <phoneticPr fontId="3"/>
  </si>
  <si>
    <t>弓道</t>
    <rPh sb="0" eb="2">
      <t>キュウドウ</t>
    </rPh>
    <phoneticPr fontId="3"/>
  </si>
  <si>
    <t>登山</t>
    <rPh sb="0" eb="2">
      <t>トザン</t>
    </rPh>
    <phoneticPr fontId="3"/>
  </si>
  <si>
    <t>自転車競技</t>
    <rPh sb="0" eb="3">
      <t>ジテンシャ</t>
    </rPh>
    <rPh sb="3" eb="5">
      <t>キョウギ</t>
    </rPh>
    <phoneticPr fontId="3"/>
  </si>
  <si>
    <t>ヨット</t>
    <phoneticPr fontId="3"/>
  </si>
  <si>
    <t>アーチェリー</t>
    <phoneticPr fontId="3"/>
  </si>
  <si>
    <t>カヌー</t>
    <phoneticPr fontId="3"/>
  </si>
  <si>
    <t>準備運動等</t>
    <rPh sb="0" eb="2">
      <t>ジュンビ</t>
    </rPh>
    <rPh sb="2" eb="4">
      <t>ウンドウ</t>
    </rPh>
    <rPh sb="4" eb="5">
      <t>トウ</t>
    </rPh>
    <phoneticPr fontId="3"/>
  </si>
  <si>
    <t>準備・整理運動</t>
    <rPh sb="0" eb="2">
      <t>ジュンビ</t>
    </rPh>
    <rPh sb="3" eb="5">
      <t>セイリ</t>
    </rPh>
    <rPh sb="5" eb="7">
      <t>ウンドウ</t>
    </rPh>
    <phoneticPr fontId="3"/>
  </si>
  <si>
    <t>体操（組体操）</t>
    <rPh sb="0" eb="2">
      <t>タイソウ</t>
    </rPh>
    <rPh sb="3" eb="4">
      <t>クミ</t>
    </rPh>
    <rPh sb="4" eb="6">
      <t>タイソウ</t>
    </rPh>
    <phoneticPr fontId="3"/>
  </si>
  <si>
    <t>縄跳び</t>
    <rPh sb="0" eb="2">
      <t>ナワト</t>
    </rPh>
    <phoneticPr fontId="3"/>
  </si>
  <si>
    <t>筋力トレーニング</t>
    <rPh sb="0" eb="2">
      <t>キンリョク</t>
    </rPh>
    <phoneticPr fontId="3"/>
  </si>
  <si>
    <t>合計</t>
    <rPh sb="0" eb="2">
      <t>ゴウケイ</t>
    </rPh>
    <phoneticPr fontId="3"/>
  </si>
  <si>
    <t>靱帯損傷
・断裂</t>
    <rPh sb="0" eb="2">
      <t>ジンタイ</t>
    </rPh>
    <rPh sb="2" eb="4">
      <t>ソンショウ</t>
    </rPh>
    <rPh sb="6" eb="8">
      <t>ダンレツ</t>
    </rPh>
    <phoneticPr fontId="3"/>
  </si>
  <si>
    <t>歯牙破折</t>
    <rPh sb="0" eb="1">
      <t>ハ</t>
    </rPh>
    <rPh sb="1" eb="2">
      <t>キバ</t>
    </rPh>
    <rPh sb="2" eb="3">
      <t>ヤブ</t>
    </rPh>
    <rPh sb="3" eb="4">
      <t>オ</t>
    </rPh>
    <phoneticPr fontId="3"/>
  </si>
  <si>
    <t>食中毒
以外の中毒</t>
    <rPh sb="0" eb="3">
      <t>ショクチュウドク</t>
    </rPh>
    <rPh sb="4" eb="6">
      <t>イガイ</t>
    </rPh>
    <rPh sb="7" eb="9">
      <t>チュウドク</t>
    </rPh>
    <phoneticPr fontId="3"/>
  </si>
  <si>
    <t>異物の
嚥下・迷入</t>
    <rPh sb="0" eb="2">
      <t>イブツ</t>
    </rPh>
    <rPh sb="4" eb="6">
      <t>エンゲ</t>
    </rPh>
    <rPh sb="7" eb="8">
      <t>メイ</t>
    </rPh>
    <rPh sb="8" eb="9">
      <t>ハイ</t>
    </rPh>
    <phoneticPr fontId="3"/>
  </si>
  <si>
    <t>負傷に
起因する疾病</t>
    <rPh sb="0" eb="2">
      <t>フショウ</t>
    </rPh>
    <rPh sb="4" eb="6">
      <t>キイン</t>
    </rPh>
    <rPh sb="8" eb="10">
      <t>シッペイ</t>
    </rPh>
    <phoneticPr fontId="3"/>
  </si>
  <si>
    <t>水泳部</t>
    <rPh sb="0" eb="2">
      <t>スイエイ</t>
    </rPh>
    <rPh sb="2" eb="3">
      <t>ブ</t>
    </rPh>
    <phoneticPr fontId="3"/>
  </si>
  <si>
    <t>器械体操・新体操部</t>
    <rPh sb="0" eb="2">
      <t>キカイ</t>
    </rPh>
    <rPh sb="2" eb="4">
      <t>タイソウ</t>
    </rPh>
    <rPh sb="5" eb="8">
      <t>シンタイソウ</t>
    </rPh>
    <rPh sb="8" eb="9">
      <t>ブ</t>
    </rPh>
    <phoneticPr fontId="3"/>
  </si>
  <si>
    <t>陸上競技部</t>
    <rPh sb="0" eb="2">
      <t>リクジョウ</t>
    </rPh>
    <rPh sb="2" eb="4">
      <t>キョウギ</t>
    </rPh>
    <rPh sb="4" eb="5">
      <t>ブ</t>
    </rPh>
    <phoneticPr fontId="3"/>
  </si>
  <si>
    <t>サッカー・フットサル部</t>
    <rPh sb="10" eb="11">
      <t>ブ</t>
    </rPh>
    <phoneticPr fontId="3"/>
  </si>
  <si>
    <t>テニス部（含ソフトテニス）</t>
    <rPh sb="3" eb="4">
      <t>ブ</t>
    </rPh>
    <rPh sb="5" eb="6">
      <t>フク</t>
    </rPh>
    <phoneticPr fontId="3"/>
  </si>
  <si>
    <t>ソフトボール部</t>
    <rPh sb="6" eb="7">
      <t>ブ</t>
    </rPh>
    <phoneticPr fontId="3"/>
  </si>
  <si>
    <t>野球部（含軟式）</t>
    <rPh sb="0" eb="2">
      <t>ヤキュウ</t>
    </rPh>
    <rPh sb="2" eb="3">
      <t>ブ</t>
    </rPh>
    <rPh sb="4" eb="5">
      <t>フク</t>
    </rPh>
    <rPh sb="5" eb="7">
      <t>ナンシキ</t>
    </rPh>
    <phoneticPr fontId="3"/>
  </si>
  <si>
    <t>ハンドボール部</t>
    <rPh sb="6" eb="7">
      <t>ブ</t>
    </rPh>
    <phoneticPr fontId="3"/>
  </si>
  <si>
    <t>バレーボール部</t>
    <rPh sb="6" eb="7">
      <t>ブ</t>
    </rPh>
    <phoneticPr fontId="3"/>
  </si>
  <si>
    <t>バスケットボール部</t>
    <rPh sb="8" eb="9">
      <t>ブ</t>
    </rPh>
    <phoneticPr fontId="3"/>
  </si>
  <si>
    <t>ラグビー部</t>
    <rPh sb="4" eb="5">
      <t>ブ</t>
    </rPh>
    <phoneticPr fontId="3"/>
  </si>
  <si>
    <t>卓球部</t>
    <rPh sb="0" eb="2">
      <t>タッキュウ</t>
    </rPh>
    <rPh sb="2" eb="3">
      <t>ブ</t>
    </rPh>
    <phoneticPr fontId="3"/>
  </si>
  <si>
    <t>バドミントン部</t>
    <rPh sb="6" eb="7">
      <t>ブ</t>
    </rPh>
    <phoneticPr fontId="3"/>
  </si>
  <si>
    <t>ホッケー部</t>
    <rPh sb="4" eb="5">
      <t>ブ</t>
    </rPh>
    <phoneticPr fontId="3"/>
  </si>
  <si>
    <t>柔道部</t>
    <rPh sb="0" eb="2">
      <t>ジュウドウ</t>
    </rPh>
    <rPh sb="2" eb="3">
      <t>ブ</t>
    </rPh>
    <phoneticPr fontId="3"/>
  </si>
  <si>
    <t>剣道部</t>
    <rPh sb="0" eb="2">
      <t>ケンドウ</t>
    </rPh>
    <rPh sb="2" eb="3">
      <t>ブ</t>
    </rPh>
    <phoneticPr fontId="3"/>
  </si>
  <si>
    <t>相撲部</t>
    <rPh sb="0" eb="2">
      <t>スモウ</t>
    </rPh>
    <rPh sb="2" eb="3">
      <t>ブ</t>
    </rPh>
    <phoneticPr fontId="3"/>
  </si>
  <si>
    <t>空手道部</t>
    <rPh sb="0" eb="2">
      <t>カラテ</t>
    </rPh>
    <rPh sb="2" eb="3">
      <t>ドウ</t>
    </rPh>
    <rPh sb="3" eb="4">
      <t>ブ</t>
    </rPh>
    <phoneticPr fontId="3"/>
  </si>
  <si>
    <t>弓道部</t>
    <rPh sb="0" eb="2">
      <t>キュウドウ</t>
    </rPh>
    <rPh sb="2" eb="3">
      <t>ブ</t>
    </rPh>
    <phoneticPr fontId="3"/>
  </si>
  <si>
    <t>なぎなた部</t>
    <rPh sb="4" eb="5">
      <t>ブ</t>
    </rPh>
    <phoneticPr fontId="3"/>
  </si>
  <si>
    <t>ボクシング部</t>
    <rPh sb="5" eb="6">
      <t>ブ</t>
    </rPh>
    <phoneticPr fontId="3"/>
  </si>
  <si>
    <t>レスリング部</t>
    <rPh sb="5" eb="6">
      <t>ブ</t>
    </rPh>
    <phoneticPr fontId="3"/>
  </si>
  <si>
    <t>フェンシング部</t>
    <rPh sb="6" eb="7">
      <t>ブ</t>
    </rPh>
    <phoneticPr fontId="3"/>
  </si>
  <si>
    <t>スキー部</t>
    <rPh sb="3" eb="4">
      <t>ブ</t>
    </rPh>
    <phoneticPr fontId="3"/>
  </si>
  <si>
    <t>スケート部</t>
    <rPh sb="4" eb="5">
      <t>ブ</t>
    </rPh>
    <phoneticPr fontId="3"/>
  </si>
  <si>
    <t>ボート部</t>
    <rPh sb="3" eb="4">
      <t>ブ</t>
    </rPh>
    <phoneticPr fontId="3"/>
  </si>
  <si>
    <t>登山部</t>
    <rPh sb="0" eb="2">
      <t>トザン</t>
    </rPh>
    <rPh sb="2" eb="3">
      <t>ブ</t>
    </rPh>
    <phoneticPr fontId="3"/>
  </si>
  <si>
    <t>自転車競技部</t>
    <rPh sb="0" eb="3">
      <t>ジテンシャ</t>
    </rPh>
    <rPh sb="3" eb="5">
      <t>キョウギ</t>
    </rPh>
    <rPh sb="5" eb="6">
      <t>ブ</t>
    </rPh>
    <phoneticPr fontId="3"/>
  </si>
  <si>
    <t>ウェイトリフティング部</t>
    <rPh sb="10" eb="11">
      <t>ブ</t>
    </rPh>
    <phoneticPr fontId="3"/>
  </si>
  <si>
    <t>ヨット部</t>
    <rPh sb="3" eb="4">
      <t>ブ</t>
    </rPh>
    <phoneticPr fontId="3"/>
  </si>
  <si>
    <t>アーチェリー部</t>
    <rPh sb="6" eb="7">
      <t>ブ</t>
    </rPh>
    <phoneticPr fontId="3"/>
  </si>
  <si>
    <t>カヌー部</t>
    <rPh sb="3" eb="4">
      <t>ブ</t>
    </rPh>
    <phoneticPr fontId="3"/>
  </si>
  <si>
    <t>ドッジボール</t>
    <phoneticPr fontId="3"/>
  </si>
  <si>
    <t>サッカー・フットサル</t>
    <phoneticPr fontId="3"/>
  </si>
  <si>
    <t>ポートボール</t>
    <phoneticPr fontId="3"/>
  </si>
  <si>
    <t>ソフトボール</t>
    <phoneticPr fontId="3"/>
  </si>
  <si>
    <t>ハンドボール</t>
    <phoneticPr fontId="3"/>
  </si>
  <si>
    <t>バレーボール</t>
    <phoneticPr fontId="3"/>
  </si>
  <si>
    <t>バスケットボール</t>
    <phoneticPr fontId="3"/>
  </si>
  <si>
    <t>ラグビー</t>
    <phoneticPr fontId="3"/>
  </si>
  <si>
    <t>バドミントン</t>
    <phoneticPr fontId="3"/>
  </si>
  <si>
    <t>ホッケー</t>
    <phoneticPr fontId="3"/>
  </si>
  <si>
    <t>なぎなた</t>
    <phoneticPr fontId="3"/>
  </si>
  <si>
    <t>ボクシング</t>
    <phoneticPr fontId="3"/>
  </si>
  <si>
    <t>レスリング</t>
    <phoneticPr fontId="3"/>
  </si>
  <si>
    <t>フェンシング</t>
    <phoneticPr fontId="3"/>
  </si>
  <si>
    <t>スキー</t>
    <phoneticPr fontId="3"/>
  </si>
  <si>
    <t>スケート</t>
    <phoneticPr fontId="3"/>
  </si>
  <si>
    <t>ボート</t>
    <phoneticPr fontId="3"/>
  </si>
  <si>
    <t>ウェイトリフティング</t>
    <phoneticPr fontId="3"/>
  </si>
  <si>
    <t>ヨット</t>
    <phoneticPr fontId="3"/>
  </si>
  <si>
    <t>アーチェリー</t>
    <phoneticPr fontId="3"/>
  </si>
  <si>
    <t>挫傷・
打撲</t>
    <rPh sb="0" eb="2">
      <t>ザショウ</t>
    </rPh>
    <rPh sb="4" eb="6">
      <t>ダボク</t>
    </rPh>
    <phoneticPr fontId="3"/>
  </si>
  <si>
    <t>熱傷・
火傷</t>
    <rPh sb="0" eb="2">
      <t>ネッショウ</t>
    </rPh>
    <rPh sb="4" eb="6">
      <t>ヤケド</t>
    </rPh>
    <phoneticPr fontId="3"/>
  </si>
  <si>
    <t>※運動、心身負担の累積に起因する疾病を含む</t>
    <phoneticPr fontId="1"/>
  </si>
  <si>
    <r>
      <t>外部衝撃等</t>
    </r>
    <r>
      <rPr>
        <vertAlign val="superscript"/>
        <sz val="10"/>
        <rFont val="ＭＳ Ｐ明朝"/>
        <family val="1"/>
        <charset val="128"/>
      </rPr>
      <t>※</t>
    </r>
    <r>
      <rPr>
        <sz val="10"/>
        <rFont val="ＭＳ Ｐ明朝"/>
        <family val="1"/>
        <charset val="128"/>
      </rPr>
      <t>に起因する疾病</t>
    </r>
    <rPh sb="0" eb="2">
      <t>ガイブ</t>
    </rPh>
    <rPh sb="2" eb="4">
      <t>ショウゲキ</t>
    </rPh>
    <rPh sb="4" eb="5">
      <t>トウ</t>
    </rPh>
    <rPh sb="7" eb="9">
      <t>キイン</t>
    </rPh>
    <rPh sb="11" eb="13">
      <t>シッペイ</t>
    </rPh>
    <phoneticPr fontId="3"/>
  </si>
  <si>
    <r>
      <t>外部衝撃等</t>
    </r>
    <r>
      <rPr>
        <vertAlign val="superscript"/>
        <sz val="11"/>
        <rFont val="ＭＳ Ｐ明朝"/>
        <family val="1"/>
        <charset val="128"/>
      </rPr>
      <t>※</t>
    </r>
    <r>
      <rPr>
        <sz val="11"/>
        <rFont val="ＭＳ Ｐ明朝"/>
        <family val="1"/>
        <charset val="128"/>
      </rPr>
      <t>に起因する疾病</t>
    </r>
    <rPh sb="0" eb="2">
      <t>ガイブ</t>
    </rPh>
    <rPh sb="2" eb="4">
      <t>ショウゲキ</t>
    </rPh>
    <rPh sb="4" eb="5">
      <t>トウ</t>
    </rPh>
    <rPh sb="7" eb="9">
      <t>キイン</t>
    </rPh>
    <rPh sb="11" eb="13">
      <t>シッペイ</t>
    </rPh>
    <phoneticPr fontId="3"/>
  </si>
  <si>
    <t>器械体操・新体操</t>
    <rPh sb="0" eb="2">
      <t>キカイ</t>
    </rPh>
    <rPh sb="2" eb="4">
      <t>タイソウ</t>
    </rPh>
    <rPh sb="5" eb="8">
      <t>シンタイソウ</t>
    </rPh>
    <phoneticPr fontId="3"/>
  </si>
  <si>
    <t xml:space="preserve"> </t>
    <phoneticPr fontId="1"/>
  </si>
  <si>
    <t>４－１（１）　運動種目別、負傷・疾病の種類別件数表（小学校）</t>
    <rPh sb="13" eb="15">
      <t>フショウ</t>
    </rPh>
    <rPh sb="16" eb="18">
      <t>シッペイ</t>
    </rPh>
    <rPh sb="19" eb="21">
      <t>シュルイ</t>
    </rPh>
    <rPh sb="21" eb="22">
      <t>ベツ</t>
    </rPh>
    <rPh sb="26" eb="29">
      <t>ショウガッコウ</t>
    </rPh>
    <phoneticPr fontId="1"/>
  </si>
  <si>
    <t>４－１（２）　体育的部活動別、負傷・疾病の種類別件数表（小学校）</t>
    <rPh sb="7" eb="10">
      <t>タイイクテキ</t>
    </rPh>
    <rPh sb="10" eb="13">
      <t>ブカツドウ</t>
    </rPh>
    <rPh sb="13" eb="14">
      <t>ベツ</t>
    </rPh>
    <rPh sb="15" eb="17">
      <t>フショウ</t>
    </rPh>
    <rPh sb="18" eb="20">
      <t>シッペイ</t>
    </rPh>
    <rPh sb="21" eb="23">
      <t>シュルイ</t>
    </rPh>
    <rPh sb="23" eb="24">
      <t>ベツ</t>
    </rPh>
    <rPh sb="28" eb="31">
      <t>ショウガッコウ</t>
    </rPh>
    <phoneticPr fontId="1"/>
  </si>
  <si>
    <t>４－２（１）　運動種目別、負傷・疾病の種類別件数表（中学校）</t>
    <rPh sb="13" eb="15">
      <t>フショウ</t>
    </rPh>
    <rPh sb="16" eb="18">
      <t>シッペイ</t>
    </rPh>
    <rPh sb="19" eb="21">
      <t>シュルイ</t>
    </rPh>
    <rPh sb="21" eb="22">
      <t>ベツ</t>
    </rPh>
    <rPh sb="26" eb="29">
      <t>チュウガッコウ</t>
    </rPh>
    <phoneticPr fontId="1"/>
  </si>
  <si>
    <t>４－２（２）　体育的部活動別、負傷・疾病の種類別件数表（中学校）</t>
    <rPh sb="7" eb="10">
      <t>タイイクテキ</t>
    </rPh>
    <rPh sb="10" eb="13">
      <t>ブカツドウ</t>
    </rPh>
    <rPh sb="13" eb="14">
      <t>ベツ</t>
    </rPh>
    <rPh sb="15" eb="17">
      <t>フショウ</t>
    </rPh>
    <rPh sb="18" eb="20">
      <t>シッペイ</t>
    </rPh>
    <rPh sb="21" eb="23">
      <t>シュルイ</t>
    </rPh>
    <rPh sb="23" eb="24">
      <t>ベツ</t>
    </rPh>
    <rPh sb="28" eb="31">
      <t>チュウガッコウ</t>
    </rPh>
    <phoneticPr fontId="1"/>
  </si>
  <si>
    <t>４－３（１）　運動種目別、負傷・疾病の種類別件数表（高等学校等）</t>
    <rPh sb="13" eb="15">
      <t>フショウ</t>
    </rPh>
    <rPh sb="16" eb="18">
      <t>シッペイ</t>
    </rPh>
    <rPh sb="19" eb="21">
      <t>シュルイ</t>
    </rPh>
    <rPh sb="21" eb="22">
      <t>ベツ</t>
    </rPh>
    <rPh sb="26" eb="28">
      <t>コウトウ</t>
    </rPh>
    <rPh sb="28" eb="30">
      <t>ガッコウ</t>
    </rPh>
    <rPh sb="30" eb="31">
      <t>トウ</t>
    </rPh>
    <phoneticPr fontId="1"/>
  </si>
  <si>
    <t>４－３（２）　体育的部活動別、負傷・疾病の種類別件数表（高等学校等）</t>
    <rPh sb="7" eb="10">
      <t>タイイクテキ</t>
    </rPh>
    <rPh sb="10" eb="13">
      <t>ブカツドウ</t>
    </rPh>
    <rPh sb="13" eb="14">
      <t>ベツ</t>
    </rPh>
    <rPh sb="15" eb="17">
      <t>フショウ</t>
    </rPh>
    <rPh sb="18" eb="20">
      <t>シッペイ</t>
    </rPh>
    <rPh sb="21" eb="23">
      <t>シュルイ</t>
    </rPh>
    <rPh sb="23" eb="24">
      <t>ベツ</t>
    </rPh>
    <rPh sb="28" eb="30">
      <t>コウトウ</t>
    </rPh>
    <rPh sb="30" eb="32">
      <t>ガッコウ</t>
    </rPh>
    <rPh sb="32" eb="33">
      <t>トウ</t>
    </rPh>
    <phoneticPr fontId="1"/>
  </si>
  <si>
    <t>４－４（１）　運動種目別、負傷・疾病の種類別件数表（高等専門学校）</t>
    <rPh sb="13" eb="15">
      <t>フショウ</t>
    </rPh>
    <rPh sb="16" eb="18">
      <t>シッペイ</t>
    </rPh>
    <rPh sb="19" eb="21">
      <t>シュルイ</t>
    </rPh>
    <rPh sb="21" eb="22">
      <t>ベツ</t>
    </rPh>
    <rPh sb="26" eb="28">
      <t>コウトウ</t>
    </rPh>
    <rPh sb="28" eb="30">
      <t>センモン</t>
    </rPh>
    <rPh sb="30" eb="32">
      <t>ガッコウ</t>
    </rPh>
    <phoneticPr fontId="1"/>
  </si>
  <si>
    <t>４－４（２）　体育的部活動別、負傷・疾病の種類別件数表（高等専門学校）</t>
    <rPh sb="7" eb="10">
      <t>タイイクテキ</t>
    </rPh>
    <rPh sb="10" eb="13">
      <t>ブカツドウ</t>
    </rPh>
    <rPh sb="13" eb="14">
      <t>ベツ</t>
    </rPh>
    <rPh sb="15" eb="17">
      <t>フショウ</t>
    </rPh>
    <rPh sb="18" eb="20">
      <t>シッペイ</t>
    </rPh>
    <rPh sb="21" eb="23">
      <t>シュルイ</t>
    </rPh>
    <rPh sb="23" eb="24">
      <t>ベツ</t>
    </rPh>
    <rPh sb="28" eb="30">
      <t>コウトウ</t>
    </rPh>
    <rPh sb="30" eb="32">
      <t>センモン</t>
    </rPh>
    <rPh sb="32" eb="34">
      <t>ガッコウ</t>
    </rPh>
    <phoneticPr fontId="1"/>
  </si>
  <si>
    <t>※運動種目から「運動なし」を除く
※運動、心身負担の累積に起因する疾病を含む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</si>
</sst>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4" fillId="0" borderId="0" xfId="1" applyFont="1" applyAlignment="1">
      <alignment horizontal="center" vertical="center" shrinkToFi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 shrinkToFit="1"/>
    </xf>
    <xf numFmtId="3" fontId="4" fillId="0" borderId="19" xfId="1" applyNumberFormat="1" applyFont="1" applyBorder="1" applyAlignment="1">
      <alignment horizontal="right" vertical="center"/>
    </xf>
    <xf numFmtId="3" fontId="4" fillId="0" borderId="20" xfId="1" applyNumberFormat="1" applyFont="1" applyBorder="1" applyAlignment="1">
      <alignment horizontal="right" vertical="center"/>
    </xf>
    <xf numFmtId="3" fontId="4" fillId="0" borderId="21" xfId="1" applyNumberFormat="1" applyFont="1" applyBorder="1" applyAlignment="1">
      <alignment horizontal="right" vertical="center"/>
    </xf>
    <xf numFmtId="3" fontId="4" fillId="0" borderId="0" xfId="1" applyNumberFormat="1" applyFont="1">
      <alignment vertical="center"/>
    </xf>
    <xf numFmtId="0" fontId="4" fillId="0" borderId="23" xfId="1" applyFont="1" applyBorder="1">
      <alignment vertical="center"/>
    </xf>
    <xf numFmtId="3" fontId="4" fillId="0" borderId="24" xfId="1" applyNumberFormat="1" applyFont="1" applyBorder="1" applyAlignment="1">
      <alignment horizontal="right" vertical="center"/>
    </xf>
    <xf numFmtId="3" fontId="4" fillId="0" borderId="25" xfId="1" applyNumberFormat="1" applyFont="1" applyBorder="1" applyAlignment="1">
      <alignment horizontal="right" vertical="center"/>
    </xf>
    <xf numFmtId="3" fontId="4" fillId="0" borderId="26" xfId="1" applyNumberFormat="1" applyFont="1" applyBorder="1" applyAlignment="1">
      <alignment horizontal="right" vertical="center"/>
    </xf>
    <xf numFmtId="3" fontId="4" fillId="0" borderId="27" xfId="1" applyNumberFormat="1" applyFont="1" applyBorder="1" applyAlignment="1">
      <alignment horizontal="right" vertical="center"/>
    </xf>
    <xf numFmtId="3" fontId="4" fillId="0" borderId="28" xfId="1" applyNumberFormat="1" applyFont="1" applyBorder="1" applyAlignment="1">
      <alignment horizontal="right" vertical="center"/>
    </xf>
    <xf numFmtId="3" fontId="4" fillId="0" borderId="29" xfId="1" applyNumberFormat="1" applyFont="1" applyBorder="1" applyAlignment="1">
      <alignment horizontal="right" vertical="center"/>
    </xf>
    <xf numFmtId="0" fontId="4" fillId="0" borderId="31" xfId="1" applyFont="1" applyBorder="1">
      <alignment vertical="center"/>
    </xf>
    <xf numFmtId="3" fontId="4" fillId="0" borderId="32" xfId="1" applyNumberFormat="1" applyFont="1" applyBorder="1" applyAlignment="1">
      <alignment horizontal="right" vertical="center"/>
    </xf>
    <xf numFmtId="3" fontId="4" fillId="0" borderId="33" xfId="1" applyNumberFormat="1" applyFont="1" applyBorder="1" applyAlignment="1">
      <alignment horizontal="right" vertical="center"/>
    </xf>
    <xf numFmtId="3" fontId="4" fillId="0" borderId="34" xfId="1" applyNumberFormat="1" applyFont="1" applyBorder="1" applyAlignment="1">
      <alignment horizontal="right" vertical="center"/>
    </xf>
    <xf numFmtId="0" fontId="4" fillId="0" borderId="12" xfId="1" applyFont="1" applyBorder="1" applyAlignment="1">
      <alignment horizontal="center" vertical="center"/>
    </xf>
    <xf numFmtId="3" fontId="4" fillId="0" borderId="36" xfId="1" applyNumberFormat="1" applyFont="1" applyBorder="1" applyAlignment="1">
      <alignment horizontal="right" vertical="center"/>
    </xf>
    <xf numFmtId="3" fontId="4" fillId="0" borderId="37" xfId="1" applyNumberFormat="1" applyFont="1" applyBorder="1" applyAlignment="1">
      <alignment horizontal="right" vertical="center"/>
    </xf>
    <xf numFmtId="3" fontId="4" fillId="0" borderId="13" xfId="1" applyNumberFormat="1" applyFont="1" applyBorder="1" applyAlignment="1">
      <alignment horizontal="right" vertical="center"/>
    </xf>
    <xf numFmtId="0" fontId="4" fillId="0" borderId="38" xfId="1" applyFont="1" applyBorder="1">
      <alignment vertical="center"/>
    </xf>
    <xf numFmtId="0" fontId="4" fillId="0" borderId="31" xfId="1" applyFont="1" applyBorder="1" applyAlignment="1">
      <alignment horizontal="left" vertical="center"/>
    </xf>
    <xf numFmtId="3" fontId="4" fillId="0" borderId="39" xfId="1" applyNumberFormat="1" applyFont="1" applyBorder="1" applyAlignment="1">
      <alignment horizontal="right" vertical="center"/>
    </xf>
    <xf numFmtId="3" fontId="4" fillId="0" borderId="40" xfId="1" applyNumberFormat="1" applyFont="1" applyBorder="1" applyAlignment="1">
      <alignment horizontal="right" vertical="center"/>
    </xf>
    <xf numFmtId="3" fontId="4" fillId="0" borderId="41" xfId="1" applyNumberFormat="1" applyFont="1" applyBorder="1" applyAlignment="1">
      <alignment horizontal="right" vertical="center"/>
    </xf>
    <xf numFmtId="3" fontId="4" fillId="0" borderId="18" xfId="1" applyNumberFormat="1" applyFont="1" applyBorder="1" applyAlignment="1">
      <alignment horizontal="right" vertical="center"/>
    </xf>
    <xf numFmtId="0" fontId="4" fillId="0" borderId="38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/>
    </xf>
    <xf numFmtId="3" fontId="4" fillId="0" borderId="42" xfId="1" applyNumberFormat="1" applyFont="1" applyBorder="1" applyAlignment="1">
      <alignment horizontal="right" vertical="center"/>
    </xf>
    <xf numFmtId="3" fontId="4" fillId="0" borderId="43" xfId="1" applyNumberFormat="1" applyFont="1" applyBorder="1" applyAlignment="1">
      <alignment horizontal="right" vertical="center"/>
    </xf>
    <xf numFmtId="3" fontId="4" fillId="0" borderId="44" xfId="1" applyNumberFormat="1" applyFont="1" applyBorder="1" applyAlignment="1">
      <alignment horizontal="right" vertical="center"/>
    </xf>
    <xf numFmtId="3" fontId="4" fillId="0" borderId="35" xfId="1" applyNumberFormat="1" applyFont="1" applyBorder="1" applyAlignment="1">
      <alignment horizontal="right" vertical="center"/>
    </xf>
    <xf numFmtId="3" fontId="4" fillId="0" borderId="47" xfId="1" applyNumberFormat="1" applyFont="1" applyBorder="1" applyAlignment="1">
      <alignment horizontal="right" vertical="center"/>
    </xf>
    <xf numFmtId="3" fontId="4" fillId="0" borderId="16" xfId="1" applyNumberFormat="1" applyFont="1" applyBorder="1" applyAlignment="1">
      <alignment horizontal="right" vertical="center"/>
    </xf>
    <xf numFmtId="3" fontId="4" fillId="0" borderId="8" xfId="1" applyNumberFormat="1" applyFont="1" applyBorder="1" applyAlignment="1">
      <alignment horizontal="right" vertical="center"/>
    </xf>
    <xf numFmtId="3" fontId="4" fillId="0" borderId="9" xfId="1" applyNumberFormat="1" applyFont="1" applyBorder="1" applyAlignment="1">
      <alignment horizontal="right" vertical="center"/>
    </xf>
    <xf numFmtId="3" fontId="4" fillId="0" borderId="48" xfId="1" applyNumberFormat="1" applyFont="1" applyBorder="1" applyAlignment="1">
      <alignment horizontal="right" vertical="center"/>
    </xf>
    <xf numFmtId="3" fontId="4" fillId="0" borderId="38" xfId="1" applyNumberFormat="1" applyFont="1" applyBorder="1" applyAlignment="1">
      <alignment horizontal="right" vertical="center"/>
    </xf>
    <xf numFmtId="3" fontId="4" fillId="0" borderId="12" xfId="1" applyNumberFormat="1" applyFont="1" applyBorder="1" applyAlignment="1">
      <alignment horizontal="right" vertical="center"/>
    </xf>
    <xf numFmtId="3" fontId="4" fillId="0" borderId="49" xfId="1" applyNumberFormat="1" applyFont="1" applyBorder="1" applyAlignment="1">
      <alignment horizontal="right" vertical="center"/>
    </xf>
    <xf numFmtId="0" fontId="4" fillId="0" borderId="50" xfId="1" applyFont="1" applyBorder="1" applyAlignment="1">
      <alignment horizontal="center" vertical="center"/>
    </xf>
    <xf numFmtId="3" fontId="4" fillId="0" borderId="51" xfId="1" applyNumberFormat="1" applyFont="1" applyBorder="1" applyAlignment="1">
      <alignment horizontal="right" vertical="center"/>
    </xf>
    <xf numFmtId="3" fontId="4" fillId="0" borderId="53" xfId="1" applyNumberFormat="1" applyFont="1" applyBorder="1" applyAlignment="1">
      <alignment horizontal="right" vertical="center"/>
    </xf>
    <xf numFmtId="3" fontId="4" fillId="0" borderId="54" xfId="1" applyNumberFormat="1" applyFont="1" applyBorder="1" applyAlignment="1">
      <alignment horizontal="right" vertical="center"/>
    </xf>
    <xf numFmtId="3" fontId="4" fillId="0" borderId="7" xfId="1" applyNumberFormat="1" applyFont="1" applyBorder="1" applyAlignment="1">
      <alignment horizontal="right" vertical="center"/>
    </xf>
    <xf numFmtId="3" fontId="4" fillId="0" borderId="55" xfId="1" applyNumberFormat="1" applyFont="1" applyBorder="1" applyAlignment="1">
      <alignment horizontal="right" vertical="center"/>
    </xf>
    <xf numFmtId="3" fontId="4" fillId="0" borderId="56" xfId="1" applyNumberFormat="1" applyFont="1" applyBorder="1" applyAlignment="1">
      <alignment horizontal="right" vertical="center"/>
    </xf>
    <xf numFmtId="3" fontId="4" fillId="0" borderId="57" xfId="1" applyNumberFormat="1" applyFont="1" applyBorder="1" applyAlignment="1">
      <alignment horizontal="right" vertical="center"/>
    </xf>
    <xf numFmtId="3" fontId="4" fillId="0" borderId="58" xfId="1" applyNumberFormat="1" applyFont="1" applyBorder="1" applyAlignment="1">
      <alignment horizontal="right" vertical="center"/>
    </xf>
    <xf numFmtId="0" fontId="4" fillId="0" borderId="26" xfId="1" applyFont="1" applyBorder="1">
      <alignment vertical="center"/>
    </xf>
    <xf numFmtId="0" fontId="4" fillId="0" borderId="34" xfId="1" applyFont="1" applyBorder="1">
      <alignment vertical="center"/>
    </xf>
    <xf numFmtId="0" fontId="4" fillId="0" borderId="13" xfId="1" applyFont="1" applyBorder="1" applyAlignment="1">
      <alignment horizontal="center" vertical="center"/>
    </xf>
    <xf numFmtId="0" fontId="4" fillId="0" borderId="29" xfId="1" applyFont="1" applyBorder="1">
      <alignment vertical="center"/>
    </xf>
    <xf numFmtId="0" fontId="4" fillId="0" borderId="41" xfId="1" applyFont="1" applyBorder="1" applyAlignment="1">
      <alignment horizontal="center" vertical="center"/>
    </xf>
    <xf numFmtId="0" fontId="4" fillId="0" borderId="34" xfId="1" applyFont="1" applyBorder="1" applyAlignment="1">
      <alignment horizontal="left" vertical="center"/>
    </xf>
    <xf numFmtId="3" fontId="4" fillId="0" borderId="52" xfId="1" applyNumberFormat="1" applyFont="1" applyBorder="1" applyAlignment="1">
      <alignment horizontal="right" vertical="center"/>
    </xf>
    <xf numFmtId="3" fontId="4" fillId="0" borderId="59" xfId="1" applyNumberFormat="1" applyFont="1" applyBorder="1" applyAlignment="1">
      <alignment horizontal="right" vertical="center"/>
    </xf>
    <xf numFmtId="3" fontId="4" fillId="0" borderId="31" xfId="1" applyNumberFormat="1" applyFont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/>
    </xf>
    <xf numFmtId="3" fontId="4" fillId="0" borderId="50" xfId="1" applyNumberFormat="1" applyFont="1" applyBorder="1" applyAlignment="1">
      <alignment horizontal="right" vertical="center"/>
    </xf>
    <xf numFmtId="3" fontId="4" fillId="0" borderId="23" xfId="1" applyNumberFormat="1" applyFont="1" applyBorder="1" applyAlignment="1">
      <alignment horizontal="right" vertical="center"/>
    </xf>
    <xf numFmtId="0" fontId="4" fillId="0" borderId="29" xfId="1" applyFont="1" applyBorder="1" applyAlignment="1">
      <alignment horizontal="left" vertical="center"/>
    </xf>
    <xf numFmtId="0" fontId="5" fillId="0" borderId="12" xfId="1" applyFont="1" applyBorder="1" applyAlignment="1">
      <alignment horizontal="center" vertical="center" wrapText="1" shrinkToFit="1"/>
    </xf>
    <xf numFmtId="0" fontId="5" fillId="0" borderId="12" xfId="1" applyFont="1" applyBorder="1" applyAlignment="1">
      <alignment horizontal="center" vertical="center" wrapText="1"/>
    </xf>
    <xf numFmtId="3" fontId="4" fillId="0" borderId="10" xfId="1" applyNumberFormat="1" applyFont="1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3" fontId="0" fillId="0" borderId="0" xfId="0" applyNumberForma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3" fontId="9" fillId="0" borderId="0" xfId="0" applyNumberFormat="1" applyFont="1">
      <alignment vertical="center"/>
    </xf>
    <xf numFmtId="3" fontId="10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38" fontId="10" fillId="0" borderId="0" xfId="2" applyFont="1" applyFill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top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4" fillId="0" borderId="24" xfId="1" applyFont="1" applyBorder="1" applyAlignment="1">
      <alignment horizontal="center" vertical="center" textRotation="255"/>
    </xf>
    <xf numFmtId="0" fontId="4" fillId="0" borderId="32" xfId="1" applyFont="1" applyBorder="1" applyAlignment="1">
      <alignment horizontal="center" vertical="center" textRotation="255"/>
    </xf>
    <xf numFmtId="0" fontId="4" fillId="0" borderId="36" xfId="1" applyFont="1" applyBorder="1" applyAlignment="1">
      <alignment horizontal="center" vertical="center" textRotation="255"/>
    </xf>
    <xf numFmtId="0" fontId="4" fillId="0" borderId="22" xfId="1" applyFont="1" applyBorder="1" applyAlignment="1">
      <alignment horizontal="center" vertical="center" textRotation="255"/>
    </xf>
    <xf numFmtId="0" fontId="4" fillId="0" borderId="30" xfId="1" applyFont="1" applyBorder="1" applyAlignment="1">
      <alignment horizontal="center" vertical="center" textRotation="255"/>
    </xf>
    <xf numFmtId="0" fontId="4" fillId="0" borderId="35" xfId="1" applyFont="1" applyBorder="1" applyAlignment="1">
      <alignment horizontal="center" vertical="center" textRotation="255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30" xfId="1" applyFont="1" applyBorder="1" applyAlignment="1">
      <alignment horizontal="center" vertical="center" textRotation="255" wrapText="1"/>
    </xf>
    <xf numFmtId="0" fontId="4" fillId="0" borderId="35" xfId="1" applyFont="1" applyBorder="1" applyAlignment="1">
      <alignment horizontal="center" vertical="center" textRotation="255" wrapText="1"/>
    </xf>
    <xf numFmtId="0" fontId="4" fillId="0" borderId="17" xfId="1" applyFont="1" applyBorder="1">
      <alignment vertical="center"/>
    </xf>
    <xf numFmtId="0" fontId="4" fillId="0" borderId="18" xfId="1" applyFont="1" applyBorder="1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46" xfId="1" applyFont="1" applyBorder="1" applyAlignment="1">
      <alignment horizontal="center" vertical="center"/>
    </xf>
    <xf numFmtId="0" fontId="4" fillId="0" borderId="1" xfId="1" applyFont="1" applyBorder="1" applyAlignment="1">
      <alignment vertical="center" textRotation="255"/>
    </xf>
    <xf numFmtId="0" fontId="4" fillId="0" borderId="45" xfId="1" applyFont="1" applyBorder="1" applyAlignment="1">
      <alignment vertical="center" textRotation="255"/>
    </xf>
    <xf numFmtId="0" fontId="4" fillId="0" borderId="22" xfId="1" applyFont="1" applyBorder="1" applyAlignment="1">
      <alignment vertical="center" textRotation="255"/>
    </xf>
    <xf numFmtId="0" fontId="4" fillId="0" borderId="30" xfId="1" applyFont="1" applyBorder="1" applyAlignment="1">
      <alignment vertical="center" textRotation="255"/>
    </xf>
    <xf numFmtId="0" fontId="4" fillId="0" borderId="35" xfId="1" applyFont="1" applyBorder="1" applyAlignment="1">
      <alignment vertical="center" textRotation="255"/>
    </xf>
    <xf numFmtId="0" fontId="4" fillId="0" borderId="24" xfId="1" applyFont="1" applyBorder="1" applyAlignment="1">
      <alignment horizontal="center" vertical="center" textRotation="255" wrapText="1"/>
    </xf>
    <xf numFmtId="0" fontId="4" fillId="0" borderId="39" xfId="1" applyFont="1" applyBorder="1" applyAlignment="1">
      <alignment horizontal="center" vertical="center" textRotation="255"/>
    </xf>
    <xf numFmtId="0" fontId="4" fillId="0" borderId="27" xfId="1" applyFont="1" applyBorder="1" applyAlignment="1">
      <alignment horizontal="center" vertical="center" textRotation="255"/>
    </xf>
    <xf numFmtId="0" fontId="4" fillId="0" borderId="1" xfId="1" applyFont="1" applyBorder="1">
      <alignment vertical="center"/>
    </xf>
    <xf numFmtId="0" fontId="4" fillId="0" borderId="6" xfId="1" applyFont="1" applyBorder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46" xfId="1" applyFont="1" applyBorder="1">
      <alignment vertical="center"/>
    </xf>
    <xf numFmtId="0" fontId="4" fillId="0" borderId="9" xfId="1" applyFont="1" applyBorder="1" applyAlignment="1">
      <alignment vertical="center" textRotation="255"/>
    </xf>
    <xf numFmtId="0" fontId="4" fillId="0" borderId="3" xfId="1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_Xl000004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76"/>
  <sheetViews>
    <sheetView topLeftCell="A16" zoomScale="85" zoomScaleNormal="85" zoomScaleSheetLayoutView="150" zoomScalePageLayoutView="85" workbookViewId="0">
      <selection activeCell="B62" sqref="B62:R62"/>
    </sheetView>
  </sheetViews>
  <sheetFormatPr defaultColWidth="8.81640625" defaultRowHeight="13" x14ac:dyDescent="0.2"/>
  <cols>
    <col min="1" max="1" width="3.1796875" customWidth="1"/>
    <col min="2" max="2" width="4.81640625" customWidth="1"/>
    <col min="3" max="3" width="20.6328125" bestFit="1" customWidth="1"/>
    <col min="4" max="20" width="7.81640625" customWidth="1"/>
    <col min="21" max="22" width="2.1796875" customWidth="1"/>
    <col min="23" max="23" width="5.36328125" customWidth="1"/>
    <col min="24" max="24" width="20.6328125" bestFit="1" customWidth="1"/>
    <col min="25" max="34" width="8" customWidth="1"/>
  </cols>
  <sheetData>
    <row r="1" spans="2:38" ht="13.5" thickBot="1" x14ac:dyDescent="0.25">
      <c r="B1" t="s">
        <v>123</v>
      </c>
      <c r="AH1" s="73"/>
    </row>
    <row r="2" spans="2:38" ht="13.5" customHeight="1" x14ac:dyDescent="0.2">
      <c r="B2" s="105" t="s">
        <v>0</v>
      </c>
      <c r="C2" s="106"/>
      <c r="D2" s="109" t="s">
        <v>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1"/>
      <c r="S2" s="1"/>
      <c r="T2" s="1"/>
      <c r="U2" s="1"/>
      <c r="V2" s="1"/>
      <c r="W2" s="105" t="s">
        <v>0</v>
      </c>
      <c r="X2" s="112"/>
      <c r="Y2" s="96" t="s">
        <v>2</v>
      </c>
      <c r="Z2" s="96"/>
      <c r="AA2" s="96"/>
      <c r="AB2" s="96"/>
      <c r="AC2" s="96"/>
      <c r="AD2" s="96"/>
      <c r="AE2" s="96"/>
      <c r="AF2" s="96"/>
      <c r="AG2" s="97"/>
      <c r="AH2" s="98" t="s">
        <v>3</v>
      </c>
    </row>
    <row r="3" spans="2:38" ht="50.5" thickBot="1" x14ac:dyDescent="0.25">
      <c r="B3" s="107"/>
      <c r="C3" s="108"/>
      <c r="D3" s="2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4" t="s">
        <v>18</v>
      </c>
      <c r="S3" s="5"/>
      <c r="T3" s="5"/>
      <c r="U3" s="5"/>
      <c r="V3" s="5"/>
      <c r="W3" s="107"/>
      <c r="X3" s="113"/>
      <c r="Y3" s="6" t="s">
        <v>19</v>
      </c>
      <c r="Z3" s="3" t="s">
        <v>20</v>
      </c>
      <c r="AA3" s="3" t="s">
        <v>21</v>
      </c>
      <c r="AB3" s="3" t="s">
        <v>22</v>
      </c>
      <c r="AC3" s="3" t="s">
        <v>23</v>
      </c>
      <c r="AD3" s="3" t="s">
        <v>24</v>
      </c>
      <c r="AE3" s="69" t="s">
        <v>119</v>
      </c>
      <c r="AF3" s="70" t="s">
        <v>25</v>
      </c>
      <c r="AG3" s="3" t="s">
        <v>18</v>
      </c>
      <c r="AH3" s="99"/>
    </row>
    <row r="4" spans="2:38" ht="13.5" thickBot="1" x14ac:dyDescent="0.25">
      <c r="B4" s="103" t="s">
        <v>26</v>
      </c>
      <c r="C4" s="104"/>
      <c r="D4" s="8">
        <v>341</v>
      </c>
      <c r="E4" s="9">
        <v>147</v>
      </c>
      <c r="F4" s="9">
        <v>45</v>
      </c>
      <c r="G4" s="9">
        <v>720</v>
      </c>
      <c r="H4" s="9">
        <v>16</v>
      </c>
      <c r="I4" s="9">
        <v>186</v>
      </c>
      <c r="J4" s="9">
        <v>34</v>
      </c>
      <c r="K4" s="9">
        <v>42</v>
      </c>
      <c r="L4" s="9">
        <v>1</v>
      </c>
      <c r="M4" s="9">
        <v>33</v>
      </c>
      <c r="N4" s="9">
        <v>31</v>
      </c>
      <c r="O4" s="9">
        <v>20</v>
      </c>
      <c r="P4" s="9">
        <v>52</v>
      </c>
      <c r="Q4" s="9">
        <v>0</v>
      </c>
      <c r="R4" s="10">
        <v>1668</v>
      </c>
      <c r="S4" s="74"/>
      <c r="T4" s="74"/>
      <c r="U4" s="11"/>
      <c r="V4" s="11"/>
      <c r="W4" s="103" t="s">
        <v>26</v>
      </c>
      <c r="X4" s="104"/>
      <c r="Y4" s="63">
        <v>1</v>
      </c>
      <c r="Z4" s="9">
        <v>1</v>
      </c>
      <c r="AA4" s="9">
        <v>14</v>
      </c>
      <c r="AB4" s="9">
        <v>4</v>
      </c>
      <c r="AC4" s="9">
        <v>14</v>
      </c>
      <c r="AD4" s="9">
        <v>13</v>
      </c>
      <c r="AE4" s="9">
        <v>52</v>
      </c>
      <c r="AF4" s="9">
        <v>39</v>
      </c>
      <c r="AG4" s="43">
        <v>138</v>
      </c>
      <c r="AH4" s="10">
        <f>R4+AG4</f>
        <v>1806</v>
      </c>
      <c r="AJ4" s="75"/>
      <c r="AL4" s="75"/>
    </row>
    <row r="5" spans="2:38" ht="13.5" customHeight="1" x14ac:dyDescent="0.2">
      <c r="B5" s="100" t="s">
        <v>121</v>
      </c>
      <c r="C5" s="12" t="s">
        <v>28</v>
      </c>
      <c r="D5" s="13">
        <v>758</v>
      </c>
      <c r="E5" s="14">
        <v>371</v>
      </c>
      <c r="F5" s="14">
        <v>78</v>
      </c>
      <c r="G5" s="14">
        <v>1214</v>
      </c>
      <c r="H5" s="14">
        <v>29</v>
      </c>
      <c r="I5" s="14">
        <v>75</v>
      </c>
      <c r="J5" s="14">
        <v>6</v>
      </c>
      <c r="K5" s="14">
        <v>3</v>
      </c>
      <c r="L5" s="14">
        <v>1</v>
      </c>
      <c r="M5" s="14">
        <v>27</v>
      </c>
      <c r="N5" s="14">
        <v>26</v>
      </c>
      <c r="O5" s="14">
        <v>3</v>
      </c>
      <c r="P5" s="14">
        <v>50</v>
      </c>
      <c r="Q5" s="14">
        <v>0</v>
      </c>
      <c r="R5" s="18">
        <v>2641</v>
      </c>
      <c r="S5" s="74"/>
      <c r="T5" s="74"/>
      <c r="U5" s="11"/>
      <c r="V5" s="11"/>
      <c r="W5" s="100" t="s">
        <v>27</v>
      </c>
      <c r="X5" s="56" t="s">
        <v>28</v>
      </c>
      <c r="Y5" s="54">
        <v>0</v>
      </c>
      <c r="Z5" s="17">
        <v>0</v>
      </c>
      <c r="AA5" s="17">
        <v>1</v>
      </c>
      <c r="AB5" s="17">
        <v>0</v>
      </c>
      <c r="AC5" s="17">
        <v>17</v>
      </c>
      <c r="AD5" s="17">
        <v>5</v>
      </c>
      <c r="AE5" s="17">
        <v>60</v>
      </c>
      <c r="AF5" s="17">
        <v>42</v>
      </c>
      <c r="AG5" s="44">
        <v>125</v>
      </c>
      <c r="AH5" s="15">
        <f t="shared" ref="AH5:AH60" si="0">R5+AG5</f>
        <v>2766</v>
      </c>
      <c r="AJ5" s="75"/>
      <c r="AL5" s="75"/>
    </row>
    <row r="6" spans="2:38" x14ac:dyDescent="0.2">
      <c r="B6" s="101"/>
      <c r="C6" s="19" t="s">
        <v>29</v>
      </c>
      <c r="D6" s="20">
        <v>5528</v>
      </c>
      <c r="E6" s="21">
        <v>4685</v>
      </c>
      <c r="F6" s="21">
        <v>233</v>
      </c>
      <c r="G6" s="21">
        <v>3301</v>
      </c>
      <c r="H6" s="21">
        <v>378</v>
      </c>
      <c r="I6" s="21">
        <v>53</v>
      </c>
      <c r="J6" s="21">
        <v>7</v>
      </c>
      <c r="K6" s="21">
        <v>5</v>
      </c>
      <c r="L6" s="21">
        <v>1</v>
      </c>
      <c r="M6" s="21">
        <v>17</v>
      </c>
      <c r="N6" s="21">
        <v>9</v>
      </c>
      <c r="O6" s="21">
        <v>0</v>
      </c>
      <c r="P6" s="21">
        <v>15</v>
      </c>
      <c r="Q6" s="21">
        <v>0</v>
      </c>
      <c r="R6" s="22">
        <v>14232</v>
      </c>
      <c r="S6" s="74"/>
      <c r="T6" s="74"/>
      <c r="U6" s="11"/>
      <c r="V6" s="11"/>
      <c r="W6" s="101"/>
      <c r="X6" s="57" t="s">
        <v>29</v>
      </c>
      <c r="Y6" s="52">
        <v>0</v>
      </c>
      <c r="Z6" s="21">
        <v>0</v>
      </c>
      <c r="AA6" s="21">
        <v>3</v>
      </c>
      <c r="AB6" s="21">
        <v>0</v>
      </c>
      <c r="AC6" s="21">
        <v>4</v>
      </c>
      <c r="AD6" s="21">
        <v>1</v>
      </c>
      <c r="AE6" s="21">
        <v>208</v>
      </c>
      <c r="AF6" s="21">
        <v>174</v>
      </c>
      <c r="AG6" s="44">
        <v>390</v>
      </c>
      <c r="AH6" s="22">
        <f t="shared" si="0"/>
        <v>14622</v>
      </c>
      <c r="AJ6" s="75"/>
      <c r="AL6" s="75"/>
    </row>
    <row r="7" spans="2:38" x14ac:dyDescent="0.2">
      <c r="B7" s="101"/>
      <c r="C7" s="19" t="s">
        <v>30</v>
      </c>
      <c r="D7" s="20">
        <v>1238</v>
      </c>
      <c r="E7" s="21">
        <v>2677</v>
      </c>
      <c r="F7" s="21">
        <v>75</v>
      </c>
      <c r="G7" s="21">
        <v>1499</v>
      </c>
      <c r="H7" s="21">
        <v>120</v>
      </c>
      <c r="I7" s="21">
        <v>36</v>
      </c>
      <c r="J7" s="21">
        <v>2</v>
      </c>
      <c r="K7" s="21">
        <v>3</v>
      </c>
      <c r="L7" s="21">
        <v>1</v>
      </c>
      <c r="M7" s="21">
        <v>17</v>
      </c>
      <c r="N7" s="21">
        <v>5</v>
      </c>
      <c r="O7" s="21">
        <v>0</v>
      </c>
      <c r="P7" s="21">
        <v>17</v>
      </c>
      <c r="Q7" s="21">
        <v>0</v>
      </c>
      <c r="R7" s="22">
        <v>5690</v>
      </c>
      <c r="S7" s="74"/>
      <c r="T7" s="74"/>
      <c r="U7" s="11"/>
      <c r="V7" s="11"/>
      <c r="W7" s="101"/>
      <c r="X7" s="57" t="s">
        <v>30</v>
      </c>
      <c r="Y7" s="52">
        <v>0</v>
      </c>
      <c r="Z7" s="21">
        <v>0</v>
      </c>
      <c r="AA7" s="21">
        <v>2</v>
      </c>
      <c r="AB7" s="21">
        <v>0</v>
      </c>
      <c r="AC7" s="21">
        <v>3</v>
      </c>
      <c r="AD7" s="21">
        <v>2</v>
      </c>
      <c r="AE7" s="21">
        <v>196</v>
      </c>
      <c r="AF7" s="21">
        <v>241</v>
      </c>
      <c r="AG7" s="44">
        <v>444</v>
      </c>
      <c r="AH7" s="22">
        <f t="shared" si="0"/>
        <v>6134</v>
      </c>
      <c r="AJ7" s="75"/>
      <c r="AL7" s="75"/>
    </row>
    <row r="8" spans="2:38" x14ac:dyDescent="0.2">
      <c r="B8" s="101"/>
      <c r="C8" s="19" t="s">
        <v>17</v>
      </c>
      <c r="D8" s="20">
        <v>232</v>
      </c>
      <c r="E8" s="21">
        <v>156</v>
      </c>
      <c r="F8" s="21">
        <v>30</v>
      </c>
      <c r="G8" s="21">
        <v>255</v>
      </c>
      <c r="H8" s="21">
        <v>15</v>
      </c>
      <c r="I8" s="21">
        <v>20</v>
      </c>
      <c r="J8" s="21">
        <v>2</v>
      </c>
      <c r="K8" s="21">
        <v>1</v>
      </c>
      <c r="L8" s="21">
        <v>1</v>
      </c>
      <c r="M8" s="21">
        <v>9</v>
      </c>
      <c r="N8" s="21">
        <v>6</v>
      </c>
      <c r="O8" s="21">
        <v>1</v>
      </c>
      <c r="P8" s="21">
        <v>6</v>
      </c>
      <c r="Q8" s="21">
        <v>0</v>
      </c>
      <c r="R8" s="22">
        <v>734</v>
      </c>
      <c r="S8" s="74"/>
      <c r="T8" s="74"/>
      <c r="U8" s="11"/>
      <c r="V8" s="11"/>
      <c r="W8" s="101"/>
      <c r="X8" s="57" t="s">
        <v>17</v>
      </c>
      <c r="Y8" s="52">
        <v>0</v>
      </c>
      <c r="Z8" s="21">
        <v>0</v>
      </c>
      <c r="AA8" s="21">
        <v>2</v>
      </c>
      <c r="AB8" s="21">
        <v>0</v>
      </c>
      <c r="AC8" s="21">
        <v>1</v>
      </c>
      <c r="AD8" s="21">
        <v>2</v>
      </c>
      <c r="AE8" s="21">
        <v>12</v>
      </c>
      <c r="AF8" s="21">
        <v>19</v>
      </c>
      <c r="AG8" s="44">
        <v>36</v>
      </c>
      <c r="AH8" s="22">
        <f t="shared" si="0"/>
        <v>770</v>
      </c>
      <c r="AJ8" s="75"/>
      <c r="AL8" s="75"/>
    </row>
    <row r="9" spans="2:38" ht="13.5" thickBot="1" x14ac:dyDescent="0.25">
      <c r="B9" s="102"/>
      <c r="C9" s="23" t="s">
        <v>18</v>
      </c>
      <c r="D9" s="24">
        <v>7756</v>
      </c>
      <c r="E9" s="25">
        <v>7889</v>
      </c>
      <c r="F9" s="25">
        <v>416</v>
      </c>
      <c r="G9" s="25">
        <v>6269</v>
      </c>
      <c r="H9" s="25">
        <v>542</v>
      </c>
      <c r="I9" s="25">
        <v>184</v>
      </c>
      <c r="J9" s="25">
        <v>17</v>
      </c>
      <c r="K9" s="25">
        <v>12</v>
      </c>
      <c r="L9" s="25">
        <v>4</v>
      </c>
      <c r="M9" s="25">
        <v>70</v>
      </c>
      <c r="N9" s="25">
        <v>46</v>
      </c>
      <c r="O9" s="25">
        <v>4</v>
      </c>
      <c r="P9" s="25">
        <v>88</v>
      </c>
      <c r="Q9" s="25">
        <v>0</v>
      </c>
      <c r="R9" s="31">
        <v>23297</v>
      </c>
      <c r="S9" s="74"/>
      <c r="T9" s="74"/>
      <c r="U9" s="11"/>
      <c r="V9" s="11"/>
      <c r="W9" s="102"/>
      <c r="X9" s="58" t="s">
        <v>18</v>
      </c>
      <c r="Y9" s="53">
        <v>0</v>
      </c>
      <c r="Z9" s="25">
        <v>0</v>
      </c>
      <c r="AA9" s="25">
        <v>8</v>
      </c>
      <c r="AB9" s="25">
        <v>0</v>
      </c>
      <c r="AC9" s="25">
        <v>25</v>
      </c>
      <c r="AD9" s="25">
        <v>10</v>
      </c>
      <c r="AE9" s="25">
        <v>476</v>
      </c>
      <c r="AF9" s="25">
        <v>476</v>
      </c>
      <c r="AG9" s="45">
        <v>995</v>
      </c>
      <c r="AH9" s="31">
        <f t="shared" si="0"/>
        <v>24292</v>
      </c>
      <c r="AJ9" s="75"/>
      <c r="AL9" s="75"/>
    </row>
    <row r="10" spans="2:38" ht="13.5" customHeight="1" x14ac:dyDescent="0.2">
      <c r="B10" s="86" t="s">
        <v>31</v>
      </c>
      <c r="C10" s="12" t="s">
        <v>32</v>
      </c>
      <c r="D10" s="13">
        <v>447</v>
      </c>
      <c r="E10" s="14">
        <v>544</v>
      </c>
      <c r="F10" s="14">
        <v>26</v>
      </c>
      <c r="G10" s="14">
        <v>600</v>
      </c>
      <c r="H10" s="14">
        <v>83</v>
      </c>
      <c r="I10" s="14">
        <v>87</v>
      </c>
      <c r="J10" s="14">
        <v>3</v>
      </c>
      <c r="K10" s="14">
        <v>4</v>
      </c>
      <c r="L10" s="14">
        <v>1</v>
      </c>
      <c r="M10" s="14">
        <v>9</v>
      </c>
      <c r="N10" s="14">
        <v>39</v>
      </c>
      <c r="O10" s="14">
        <v>0</v>
      </c>
      <c r="P10" s="14">
        <v>1</v>
      </c>
      <c r="Q10" s="14">
        <v>0</v>
      </c>
      <c r="R10" s="15">
        <v>1844</v>
      </c>
      <c r="S10" s="74"/>
      <c r="T10" s="74"/>
      <c r="U10" s="11"/>
      <c r="V10" s="11"/>
      <c r="W10" s="89" t="s">
        <v>31</v>
      </c>
      <c r="X10" s="56" t="s">
        <v>32</v>
      </c>
      <c r="Y10" s="54">
        <v>0</v>
      </c>
      <c r="Z10" s="17">
        <v>0</v>
      </c>
      <c r="AA10" s="17">
        <v>12</v>
      </c>
      <c r="AB10" s="17">
        <v>0</v>
      </c>
      <c r="AC10" s="17">
        <v>12</v>
      </c>
      <c r="AD10" s="17">
        <v>4</v>
      </c>
      <c r="AE10" s="17">
        <v>190</v>
      </c>
      <c r="AF10" s="17">
        <v>102</v>
      </c>
      <c r="AG10" s="44">
        <v>320</v>
      </c>
      <c r="AH10" s="15">
        <f t="shared" si="0"/>
        <v>2164</v>
      </c>
      <c r="AJ10" s="75"/>
      <c r="AL10" s="75"/>
    </row>
    <row r="11" spans="2:38" x14ac:dyDescent="0.2">
      <c r="B11" s="87"/>
      <c r="C11" s="19" t="s">
        <v>33</v>
      </c>
      <c r="D11" s="20">
        <v>200</v>
      </c>
      <c r="E11" s="21">
        <v>315</v>
      </c>
      <c r="F11" s="21">
        <v>16</v>
      </c>
      <c r="G11" s="21">
        <v>239</v>
      </c>
      <c r="H11" s="21">
        <v>53</v>
      </c>
      <c r="I11" s="21">
        <v>57</v>
      </c>
      <c r="J11" s="21">
        <v>2</v>
      </c>
      <c r="K11" s="21">
        <v>2</v>
      </c>
      <c r="L11" s="21">
        <v>0</v>
      </c>
      <c r="M11" s="21">
        <v>3</v>
      </c>
      <c r="N11" s="21">
        <v>21</v>
      </c>
      <c r="O11" s="21">
        <v>0</v>
      </c>
      <c r="P11" s="21">
        <v>4</v>
      </c>
      <c r="Q11" s="21">
        <v>1</v>
      </c>
      <c r="R11" s="22">
        <v>913</v>
      </c>
      <c r="S11" s="74"/>
      <c r="T11" s="74"/>
      <c r="U11" s="11"/>
      <c r="V11" s="11"/>
      <c r="W11" s="90"/>
      <c r="X11" s="57" t="s">
        <v>33</v>
      </c>
      <c r="Y11" s="52">
        <v>0</v>
      </c>
      <c r="Z11" s="21">
        <v>0</v>
      </c>
      <c r="AA11" s="21">
        <v>7</v>
      </c>
      <c r="AB11" s="21">
        <v>0</v>
      </c>
      <c r="AC11" s="21">
        <v>5</v>
      </c>
      <c r="AD11" s="21">
        <v>1</v>
      </c>
      <c r="AE11" s="21">
        <v>127</v>
      </c>
      <c r="AF11" s="21">
        <v>46</v>
      </c>
      <c r="AG11" s="44">
        <v>186</v>
      </c>
      <c r="AH11" s="22">
        <f t="shared" si="0"/>
        <v>1099</v>
      </c>
      <c r="AJ11" s="75"/>
      <c r="AL11" s="75"/>
    </row>
    <row r="12" spans="2:38" x14ac:dyDescent="0.2">
      <c r="B12" s="87"/>
      <c r="C12" s="19" t="s">
        <v>34</v>
      </c>
      <c r="D12" s="20">
        <v>848</v>
      </c>
      <c r="E12" s="21">
        <v>766</v>
      </c>
      <c r="F12" s="21">
        <v>15</v>
      </c>
      <c r="G12" s="21">
        <v>651</v>
      </c>
      <c r="H12" s="21">
        <v>117</v>
      </c>
      <c r="I12" s="21">
        <v>156</v>
      </c>
      <c r="J12" s="21">
        <v>2</v>
      </c>
      <c r="K12" s="21">
        <v>2</v>
      </c>
      <c r="L12" s="21">
        <v>0</v>
      </c>
      <c r="M12" s="21">
        <v>11</v>
      </c>
      <c r="N12" s="21">
        <v>53</v>
      </c>
      <c r="O12" s="21">
        <v>0</v>
      </c>
      <c r="P12" s="21">
        <v>7</v>
      </c>
      <c r="Q12" s="21">
        <v>0</v>
      </c>
      <c r="R12" s="22">
        <v>2628</v>
      </c>
      <c r="S12" s="74"/>
      <c r="T12" s="74"/>
      <c r="U12" s="11"/>
      <c r="V12" s="11"/>
      <c r="W12" s="90"/>
      <c r="X12" s="57" t="s">
        <v>34</v>
      </c>
      <c r="Y12" s="52">
        <v>0</v>
      </c>
      <c r="Z12" s="21">
        <v>0</v>
      </c>
      <c r="AA12" s="21">
        <v>4</v>
      </c>
      <c r="AB12" s="21">
        <v>0</v>
      </c>
      <c r="AC12" s="21">
        <v>1</v>
      </c>
      <c r="AD12" s="21">
        <v>1</v>
      </c>
      <c r="AE12" s="21">
        <v>89</v>
      </c>
      <c r="AF12" s="21">
        <v>72</v>
      </c>
      <c r="AG12" s="44">
        <v>167</v>
      </c>
      <c r="AH12" s="22">
        <f t="shared" si="0"/>
        <v>2795</v>
      </c>
      <c r="AJ12" s="75"/>
      <c r="AL12" s="75"/>
    </row>
    <row r="13" spans="2:38" x14ac:dyDescent="0.2">
      <c r="B13" s="87"/>
      <c r="C13" s="19" t="s">
        <v>35</v>
      </c>
      <c r="D13" s="20">
        <v>609</v>
      </c>
      <c r="E13" s="21">
        <v>738</v>
      </c>
      <c r="F13" s="21">
        <v>22</v>
      </c>
      <c r="G13" s="21">
        <v>495</v>
      </c>
      <c r="H13" s="21">
        <v>154</v>
      </c>
      <c r="I13" s="21">
        <v>27</v>
      </c>
      <c r="J13" s="21">
        <v>9</v>
      </c>
      <c r="K13" s="21">
        <v>1</v>
      </c>
      <c r="L13" s="21">
        <v>0</v>
      </c>
      <c r="M13" s="21">
        <v>4</v>
      </c>
      <c r="N13" s="21">
        <v>2</v>
      </c>
      <c r="O13" s="21">
        <v>0</v>
      </c>
      <c r="P13" s="21">
        <v>5</v>
      </c>
      <c r="Q13" s="21">
        <v>0</v>
      </c>
      <c r="R13" s="22">
        <v>2066</v>
      </c>
      <c r="S13" s="74"/>
      <c r="T13" s="74"/>
      <c r="U13" s="11"/>
      <c r="V13" s="11"/>
      <c r="W13" s="90"/>
      <c r="X13" s="57" t="s">
        <v>35</v>
      </c>
      <c r="Y13" s="52">
        <v>0</v>
      </c>
      <c r="Z13" s="21">
        <v>0</v>
      </c>
      <c r="AA13" s="21">
        <v>1</v>
      </c>
      <c r="AB13" s="21">
        <v>0</v>
      </c>
      <c r="AC13" s="21">
        <v>0</v>
      </c>
      <c r="AD13" s="21">
        <v>0</v>
      </c>
      <c r="AE13" s="21">
        <v>61</v>
      </c>
      <c r="AF13" s="21">
        <v>51</v>
      </c>
      <c r="AG13" s="44">
        <v>113</v>
      </c>
      <c r="AH13" s="22">
        <f t="shared" si="0"/>
        <v>2179</v>
      </c>
      <c r="AJ13" s="75"/>
      <c r="AL13" s="75"/>
    </row>
    <row r="14" spans="2:38" x14ac:dyDescent="0.2">
      <c r="B14" s="87"/>
      <c r="C14" s="19" t="s">
        <v>36</v>
      </c>
      <c r="D14" s="20">
        <v>340</v>
      </c>
      <c r="E14" s="21">
        <v>422</v>
      </c>
      <c r="F14" s="21">
        <v>3</v>
      </c>
      <c r="G14" s="21">
        <v>296</v>
      </c>
      <c r="H14" s="21">
        <v>74</v>
      </c>
      <c r="I14" s="21">
        <v>9</v>
      </c>
      <c r="J14" s="21">
        <v>1</v>
      </c>
      <c r="K14" s="21">
        <v>3</v>
      </c>
      <c r="L14" s="21">
        <v>0</v>
      </c>
      <c r="M14" s="21">
        <v>2</v>
      </c>
      <c r="N14" s="21">
        <v>0</v>
      </c>
      <c r="O14" s="21">
        <v>0</v>
      </c>
      <c r="P14" s="21">
        <v>0</v>
      </c>
      <c r="Q14" s="21">
        <v>0</v>
      </c>
      <c r="R14" s="22">
        <v>1150</v>
      </c>
      <c r="S14" s="74"/>
      <c r="T14" s="74"/>
      <c r="U14" s="11"/>
      <c r="V14" s="11"/>
      <c r="W14" s="90"/>
      <c r="X14" s="57" t="s">
        <v>36</v>
      </c>
      <c r="Y14" s="52">
        <v>0</v>
      </c>
      <c r="Z14" s="21">
        <v>0</v>
      </c>
      <c r="AA14" s="21">
        <v>1</v>
      </c>
      <c r="AB14" s="21">
        <v>0</v>
      </c>
      <c r="AC14" s="21">
        <v>3</v>
      </c>
      <c r="AD14" s="21">
        <v>5</v>
      </c>
      <c r="AE14" s="21">
        <v>35</v>
      </c>
      <c r="AF14" s="21">
        <v>31</v>
      </c>
      <c r="AG14" s="44">
        <v>75</v>
      </c>
      <c r="AH14" s="22">
        <f t="shared" si="0"/>
        <v>1225</v>
      </c>
      <c r="AJ14" s="75"/>
      <c r="AL14" s="75"/>
    </row>
    <row r="15" spans="2:38" x14ac:dyDescent="0.2">
      <c r="B15" s="87"/>
      <c r="C15" s="19" t="s">
        <v>37</v>
      </c>
      <c r="D15" s="20">
        <v>10</v>
      </c>
      <c r="E15" s="21">
        <v>5</v>
      </c>
      <c r="F15" s="21">
        <v>2</v>
      </c>
      <c r="G15" s="21">
        <v>9</v>
      </c>
      <c r="H15" s="21">
        <v>1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1</v>
      </c>
      <c r="O15" s="21">
        <v>0</v>
      </c>
      <c r="P15" s="21">
        <v>0</v>
      </c>
      <c r="Q15" s="21">
        <v>0</v>
      </c>
      <c r="R15" s="22">
        <v>28</v>
      </c>
      <c r="S15" s="74"/>
      <c r="T15" s="74"/>
      <c r="U15" s="11"/>
      <c r="V15" s="11"/>
      <c r="W15" s="90"/>
      <c r="X15" s="57" t="s">
        <v>37</v>
      </c>
      <c r="Y15" s="52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7</v>
      </c>
      <c r="AF15" s="21">
        <v>1</v>
      </c>
      <c r="AG15" s="44">
        <v>8</v>
      </c>
      <c r="AH15" s="22">
        <f t="shared" si="0"/>
        <v>36</v>
      </c>
      <c r="AJ15" s="75"/>
      <c r="AL15" s="75"/>
    </row>
    <row r="16" spans="2:38" x14ac:dyDescent="0.2">
      <c r="B16" s="87"/>
      <c r="C16" s="19" t="s">
        <v>17</v>
      </c>
      <c r="D16" s="20">
        <v>540</v>
      </c>
      <c r="E16" s="21">
        <v>565</v>
      </c>
      <c r="F16" s="21">
        <v>41</v>
      </c>
      <c r="G16" s="21">
        <v>543</v>
      </c>
      <c r="H16" s="21">
        <v>63</v>
      </c>
      <c r="I16" s="21">
        <v>82</v>
      </c>
      <c r="J16" s="21">
        <v>5</v>
      </c>
      <c r="K16" s="21">
        <v>0</v>
      </c>
      <c r="L16" s="21">
        <v>1</v>
      </c>
      <c r="M16" s="21">
        <v>9</v>
      </c>
      <c r="N16" s="21">
        <v>31</v>
      </c>
      <c r="O16" s="21">
        <v>0</v>
      </c>
      <c r="P16" s="21">
        <v>16</v>
      </c>
      <c r="Q16" s="21">
        <v>0</v>
      </c>
      <c r="R16" s="22">
        <v>1896</v>
      </c>
      <c r="S16" s="74"/>
      <c r="T16" s="74"/>
      <c r="U16" s="11"/>
      <c r="V16" s="11"/>
      <c r="W16" s="90"/>
      <c r="X16" s="57" t="s">
        <v>17</v>
      </c>
      <c r="Y16" s="52">
        <v>0</v>
      </c>
      <c r="Z16" s="21">
        <v>0</v>
      </c>
      <c r="AA16" s="21">
        <v>12</v>
      </c>
      <c r="AB16" s="21">
        <v>0</v>
      </c>
      <c r="AC16" s="21">
        <v>4</v>
      </c>
      <c r="AD16" s="21">
        <v>1</v>
      </c>
      <c r="AE16" s="21">
        <v>97</v>
      </c>
      <c r="AF16" s="21">
        <v>50</v>
      </c>
      <c r="AG16" s="44">
        <v>164</v>
      </c>
      <c r="AH16" s="22">
        <f t="shared" si="0"/>
        <v>2060</v>
      </c>
      <c r="AJ16" s="75"/>
      <c r="AL16" s="75"/>
    </row>
    <row r="17" spans="2:38" ht="13.5" thickBot="1" x14ac:dyDescent="0.25">
      <c r="B17" s="88"/>
      <c r="C17" s="23" t="s">
        <v>18</v>
      </c>
      <c r="D17" s="24">
        <v>2994</v>
      </c>
      <c r="E17" s="25">
        <v>3355</v>
      </c>
      <c r="F17" s="25">
        <v>125</v>
      </c>
      <c r="G17" s="25">
        <v>2833</v>
      </c>
      <c r="H17" s="25">
        <v>545</v>
      </c>
      <c r="I17" s="25">
        <v>418</v>
      </c>
      <c r="J17" s="25">
        <v>22</v>
      </c>
      <c r="K17" s="25">
        <v>12</v>
      </c>
      <c r="L17" s="25">
        <v>2</v>
      </c>
      <c r="M17" s="25">
        <v>38</v>
      </c>
      <c r="N17" s="25">
        <v>147</v>
      </c>
      <c r="O17" s="25">
        <v>0</v>
      </c>
      <c r="P17" s="25">
        <v>33</v>
      </c>
      <c r="Q17" s="25">
        <v>1</v>
      </c>
      <c r="R17" s="31">
        <v>10525</v>
      </c>
      <c r="S17" s="74"/>
      <c r="T17" s="74"/>
      <c r="U17" s="11"/>
      <c r="V17" s="11"/>
      <c r="W17" s="91"/>
      <c r="X17" s="58" t="s">
        <v>18</v>
      </c>
      <c r="Y17" s="53">
        <v>0</v>
      </c>
      <c r="Z17" s="25">
        <v>0</v>
      </c>
      <c r="AA17" s="25">
        <v>37</v>
      </c>
      <c r="AB17" s="25">
        <v>0</v>
      </c>
      <c r="AC17" s="25">
        <v>25</v>
      </c>
      <c r="AD17" s="25">
        <v>12</v>
      </c>
      <c r="AE17" s="25">
        <v>606</v>
      </c>
      <c r="AF17" s="25">
        <v>353</v>
      </c>
      <c r="AG17" s="45">
        <v>1033</v>
      </c>
      <c r="AH17" s="31">
        <f t="shared" si="0"/>
        <v>11558</v>
      </c>
      <c r="AJ17" s="75"/>
      <c r="AL17" s="75"/>
    </row>
    <row r="18" spans="2:38" ht="13.5" customHeight="1" x14ac:dyDescent="0.2">
      <c r="B18" s="86" t="s">
        <v>38</v>
      </c>
      <c r="C18" s="12" t="s">
        <v>96</v>
      </c>
      <c r="D18" s="13">
        <v>1213</v>
      </c>
      <c r="E18" s="14">
        <v>706</v>
      </c>
      <c r="F18" s="14">
        <v>125</v>
      </c>
      <c r="G18" s="14">
        <v>795</v>
      </c>
      <c r="H18" s="14">
        <v>103</v>
      </c>
      <c r="I18" s="14">
        <v>35</v>
      </c>
      <c r="J18" s="14">
        <v>5</v>
      </c>
      <c r="K18" s="14">
        <v>0</v>
      </c>
      <c r="L18" s="14">
        <v>1</v>
      </c>
      <c r="M18" s="14">
        <v>16</v>
      </c>
      <c r="N18" s="14">
        <v>15</v>
      </c>
      <c r="O18" s="14">
        <v>1</v>
      </c>
      <c r="P18" s="14">
        <v>13</v>
      </c>
      <c r="Q18" s="14">
        <v>0</v>
      </c>
      <c r="R18" s="15">
        <v>3028</v>
      </c>
      <c r="S18" s="74"/>
      <c r="T18" s="74"/>
      <c r="U18" s="11"/>
      <c r="V18" s="11"/>
      <c r="W18" s="89" t="s">
        <v>38</v>
      </c>
      <c r="X18" s="12" t="s">
        <v>96</v>
      </c>
      <c r="Y18" s="16">
        <v>0</v>
      </c>
      <c r="Z18" s="17">
        <v>0</v>
      </c>
      <c r="AA18" s="17">
        <v>4</v>
      </c>
      <c r="AB18" s="17">
        <v>0</v>
      </c>
      <c r="AC18" s="17">
        <v>3</v>
      </c>
      <c r="AD18" s="17">
        <v>0</v>
      </c>
      <c r="AE18" s="17">
        <v>24</v>
      </c>
      <c r="AF18" s="17">
        <v>27</v>
      </c>
      <c r="AG18" s="44">
        <v>58</v>
      </c>
      <c r="AH18" s="15">
        <f t="shared" si="0"/>
        <v>3086</v>
      </c>
      <c r="AJ18" s="75"/>
      <c r="AL18" s="75"/>
    </row>
    <row r="19" spans="2:38" x14ac:dyDescent="0.2">
      <c r="B19" s="87"/>
      <c r="C19" s="28" t="s">
        <v>97</v>
      </c>
      <c r="D19" s="20">
        <v>973</v>
      </c>
      <c r="E19" s="21">
        <v>737</v>
      </c>
      <c r="F19" s="21">
        <v>37</v>
      </c>
      <c r="G19" s="21">
        <v>1041</v>
      </c>
      <c r="H19" s="21">
        <v>111</v>
      </c>
      <c r="I19" s="21">
        <v>60</v>
      </c>
      <c r="J19" s="21">
        <v>3</v>
      </c>
      <c r="K19" s="21">
        <v>4</v>
      </c>
      <c r="L19" s="21">
        <v>0</v>
      </c>
      <c r="M19" s="21">
        <v>7</v>
      </c>
      <c r="N19" s="21">
        <v>16</v>
      </c>
      <c r="O19" s="21">
        <v>0</v>
      </c>
      <c r="P19" s="21">
        <v>9</v>
      </c>
      <c r="Q19" s="21">
        <v>0</v>
      </c>
      <c r="R19" s="22">
        <v>2998</v>
      </c>
      <c r="S19" s="74"/>
      <c r="T19" s="74"/>
      <c r="U19" s="11"/>
      <c r="V19" s="11"/>
      <c r="W19" s="90"/>
      <c r="X19" s="28" t="s">
        <v>97</v>
      </c>
      <c r="Y19" s="20">
        <v>1</v>
      </c>
      <c r="Z19" s="21">
        <v>1</v>
      </c>
      <c r="AA19" s="21">
        <v>0</v>
      </c>
      <c r="AB19" s="21">
        <v>0</v>
      </c>
      <c r="AC19" s="21">
        <v>9</v>
      </c>
      <c r="AD19" s="21">
        <v>0</v>
      </c>
      <c r="AE19" s="21">
        <v>50</v>
      </c>
      <c r="AF19" s="21">
        <v>50</v>
      </c>
      <c r="AG19" s="44">
        <v>111</v>
      </c>
      <c r="AH19" s="22">
        <f t="shared" si="0"/>
        <v>3109</v>
      </c>
      <c r="AJ19" s="75"/>
      <c r="AL19" s="75"/>
    </row>
    <row r="20" spans="2:38" x14ac:dyDescent="0.2">
      <c r="B20" s="87"/>
      <c r="C20" s="28" t="s">
        <v>39</v>
      </c>
      <c r="D20" s="20">
        <v>4</v>
      </c>
      <c r="E20" s="21">
        <v>3</v>
      </c>
      <c r="F20" s="21">
        <v>0</v>
      </c>
      <c r="G20" s="21">
        <v>8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2">
        <v>15</v>
      </c>
      <c r="S20" s="74"/>
      <c r="T20" s="74"/>
      <c r="U20" s="11"/>
      <c r="V20" s="11"/>
      <c r="W20" s="90"/>
      <c r="X20" s="28" t="s">
        <v>39</v>
      </c>
      <c r="Y20" s="20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1</v>
      </c>
      <c r="AF20" s="21">
        <v>0</v>
      </c>
      <c r="AG20" s="44">
        <v>1</v>
      </c>
      <c r="AH20" s="22">
        <f t="shared" si="0"/>
        <v>16</v>
      </c>
      <c r="AJ20" s="75"/>
      <c r="AL20" s="75"/>
    </row>
    <row r="21" spans="2:38" x14ac:dyDescent="0.2">
      <c r="B21" s="87"/>
      <c r="C21" s="19" t="s">
        <v>98</v>
      </c>
      <c r="D21" s="20">
        <v>286</v>
      </c>
      <c r="E21" s="21">
        <v>221</v>
      </c>
      <c r="F21" s="21">
        <v>36</v>
      </c>
      <c r="G21" s="21">
        <v>182</v>
      </c>
      <c r="H21" s="21">
        <v>39</v>
      </c>
      <c r="I21" s="21">
        <v>4</v>
      </c>
      <c r="J21" s="21">
        <v>2</v>
      </c>
      <c r="K21" s="21">
        <v>0</v>
      </c>
      <c r="L21" s="21">
        <v>0</v>
      </c>
      <c r="M21" s="21">
        <v>3</v>
      </c>
      <c r="N21" s="21">
        <v>2</v>
      </c>
      <c r="O21" s="21">
        <v>0</v>
      </c>
      <c r="P21" s="21">
        <v>3</v>
      </c>
      <c r="Q21" s="21">
        <v>0</v>
      </c>
      <c r="R21" s="22">
        <v>778</v>
      </c>
      <c r="S21" s="74"/>
      <c r="T21" s="74"/>
      <c r="U21" s="11"/>
      <c r="V21" s="11"/>
      <c r="W21" s="90"/>
      <c r="X21" s="19" t="s">
        <v>98</v>
      </c>
      <c r="Y21" s="20">
        <v>0</v>
      </c>
      <c r="Z21" s="21">
        <v>0</v>
      </c>
      <c r="AA21" s="21">
        <v>0</v>
      </c>
      <c r="AB21" s="21">
        <v>0</v>
      </c>
      <c r="AC21" s="21">
        <v>2</v>
      </c>
      <c r="AD21" s="21">
        <v>0</v>
      </c>
      <c r="AE21" s="21">
        <v>14</v>
      </c>
      <c r="AF21" s="21">
        <v>6</v>
      </c>
      <c r="AG21" s="44">
        <v>22</v>
      </c>
      <c r="AH21" s="22">
        <f t="shared" si="0"/>
        <v>800</v>
      </c>
      <c r="AJ21" s="75"/>
      <c r="AL21" s="75"/>
    </row>
    <row r="22" spans="2:38" x14ac:dyDescent="0.2">
      <c r="B22" s="87"/>
      <c r="C22" s="19" t="s">
        <v>99</v>
      </c>
      <c r="D22" s="20">
        <v>103</v>
      </c>
      <c r="E22" s="21">
        <v>63</v>
      </c>
      <c r="F22" s="21">
        <v>11</v>
      </c>
      <c r="G22" s="21">
        <v>156</v>
      </c>
      <c r="H22" s="21">
        <v>10</v>
      </c>
      <c r="I22" s="21">
        <v>5</v>
      </c>
      <c r="J22" s="21">
        <v>0</v>
      </c>
      <c r="K22" s="21">
        <v>0</v>
      </c>
      <c r="L22" s="21">
        <v>0</v>
      </c>
      <c r="M22" s="21">
        <v>2</v>
      </c>
      <c r="N22" s="21">
        <v>1</v>
      </c>
      <c r="O22" s="21">
        <v>0</v>
      </c>
      <c r="P22" s="21">
        <v>0</v>
      </c>
      <c r="Q22" s="21">
        <v>0</v>
      </c>
      <c r="R22" s="22">
        <v>351</v>
      </c>
      <c r="S22" s="74"/>
      <c r="T22" s="74"/>
      <c r="U22" s="11"/>
      <c r="V22" s="11"/>
      <c r="W22" s="90"/>
      <c r="X22" s="19" t="s">
        <v>99</v>
      </c>
      <c r="Y22" s="20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12</v>
      </c>
      <c r="AF22" s="21">
        <v>4</v>
      </c>
      <c r="AG22" s="44">
        <v>16</v>
      </c>
      <c r="AH22" s="22">
        <f t="shared" si="0"/>
        <v>367</v>
      </c>
      <c r="AJ22" s="75"/>
      <c r="AL22" s="75"/>
    </row>
    <row r="23" spans="2:38" x14ac:dyDescent="0.2">
      <c r="B23" s="87"/>
      <c r="C23" s="19" t="s">
        <v>40</v>
      </c>
      <c r="D23" s="20">
        <v>89</v>
      </c>
      <c r="E23" s="21">
        <v>54</v>
      </c>
      <c r="F23" s="21">
        <v>10</v>
      </c>
      <c r="G23" s="21">
        <v>181</v>
      </c>
      <c r="H23" s="21">
        <v>8</v>
      </c>
      <c r="I23" s="21">
        <v>2</v>
      </c>
      <c r="J23" s="21">
        <v>0</v>
      </c>
      <c r="K23" s="21">
        <v>0</v>
      </c>
      <c r="L23" s="21">
        <v>0</v>
      </c>
      <c r="M23" s="21">
        <v>3</v>
      </c>
      <c r="N23" s="21">
        <v>2</v>
      </c>
      <c r="O23" s="21">
        <v>0</v>
      </c>
      <c r="P23" s="21">
        <v>1</v>
      </c>
      <c r="Q23" s="21">
        <v>0</v>
      </c>
      <c r="R23" s="22">
        <v>350</v>
      </c>
      <c r="S23" s="74"/>
      <c r="T23" s="74"/>
      <c r="U23" s="11"/>
      <c r="V23" s="11"/>
      <c r="W23" s="90"/>
      <c r="X23" s="19" t="s">
        <v>40</v>
      </c>
      <c r="Y23" s="20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5</v>
      </c>
      <c r="AF23" s="21">
        <v>7</v>
      </c>
      <c r="AG23" s="44">
        <v>12</v>
      </c>
      <c r="AH23" s="22">
        <f t="shared" si="0"/>
        <v>362</v>
      </c>
      <c r="AJ23" s="75"/>
      <c r="AL23" s="75"/>
    </row>
    <row r="24" spans="2:38" x14ac:dyDescent="0.2">
      <c r="B24" s="87"/>
      <c r="C24" s="19" t="s">
        <v>100</v>
      </c>
      <c r="D24" s="20">
        <v>123</v>
      </c>
      <c r="E24" s="21">
        <v>103</v>
      </c>
      <c r="F24" s="21">
        <v>12</v>
      </c>
      <c r="G24" s="21">
        <v>113</v>
      </c>
      <c r="H24" s="21">
        <v>12</v>
      </c>
      <c r="I24" s="21">
        <v>4</v>
      </c>
      <c r="J24" s="21">
        <v>2</v>
      </c>
      <c r="K24" s="21">
        <v>0</v>
      </c>
      <c r="L24" s="21">
        <v>0</v>
      </c>
      <c r="M24" s="21">
        <v>2</v>
      </c>
      <c r="N24" s="21">
        <v>2</v>
      </c>
      <c r="O24" s="21">
        <v>0</v>
      </c>
      <c r="P24" s="21">
        <v>4</v>
      </c>
      <c r="Q24" s="21">
        <v>0</v>
      </c>
      <c r="R24" s="22">
        <v>377</v>
      </c>
      <c r="S24" s="74"/>
      <c r="T24" s="74"/>
      <c r="U24" s="11"/>
      <c r="V24" s="11"/>
      <c r="W24" s="90"/>
      <c r="X24" s="19" t="s">
        <v>100</v>
      </c>
      <c r="Y24" s="20">
        <v>0</v>
      </c>
      <c r="Z24" s="21">
        <v>0</v>
      </c>
      <c r="AA24" s="21">
        <v>0</v>
      </c>
      <c r="AB24" s="21">
        <v>0</v>
      </c>
      <c r="AC24" s="21">
        <v>1</v>
      </c>
      <c r="AD24" s="21">
        <v>0</v>
      </c>
      <c r="AE24" s="21">
        <v>6</v>
      </c>
      <c r="AF24" s="21">
        <v>3</v>
      </c>
      <c r="AG24" s="44">
        <v>10</v>
      </c>
      <c r="AH24" s="22">
        <f t="shared" si="0"/>
        <v>387</v>
      </c>
      <c r="AJ24" s="75"/>
      <c r="AL24" s="75"/>
    </row>
    <row r="25" spans="2:38" x14ac:dyDescent="0.2">
      <c r="B25" s="87"/>
      <c r="C25" s="19" t="s">
        <v>101</v>
      </c>
      <c r="D25" s="20">
        <v>358</v>
      </c>
      <c r="E25" s="21">
        <v>304</v>
      </c>
      <c r="F25" s="21">
        <v>28</v>
      </c>
      <c r="G25" s="21">
        <v>319</v>
      </c>
      <c r="H25" s="21">
        <v>39</v>
      </c>
      <c r="I25" s="21">
        <v>20</v>
      </c>
      <c r="J25" s="21">
        <v>2</v>
      </c>
      <c r="K25" s="21">
        <v>0</v>
      </c>
      <c r="L25" s="21">
        <v>1</v>
      </c>
      <c r="M25" s="21">
        <v>5</v>
      </c>
      <c r="N25" s="21">
        <v>3</v>
      </c>
      <c r="O25" s="21">
        <v>0</v>
      </c>
      <c r="P25" s="21">
        <v>6</v>
      </c>
      <c r="Q25" s="21">
        <v>0</v>
      </c>
      <c r="R25" s="22">
        <v>1085</v>
      </c>
      <c r="S25" s="74"/>
      <c r="T25" s="74"/>
      <c r="U25" s="11"/>
      <c r="V25" s="11"/>
      <c r="W25" s="90"/>
      <c r="X25" s="19" t="s">
        <v>101</v>
      </c>
      <c r="Y25" s="20">
        <v>0</v>
      </c>
      <c r="Z25" s="21">
        <v>0</v>
      </c>
      <c r="AA25" s="21">
        <v>0</v>
      </c>
      <c r="AB25" s="21">
        <v>0</v>
      </c>
      <c r="AC25" s="21">
        <v>3</v>
      </c>
      <c r="AD25" s="21">
        <v>4</v>
      </c>
      <c r="AE25" s="21">
        <v>17</v>
      </c>
      <c r="AF25" s="21">
        <v>17</v>
      </c>
      <c r="AG25" s="44">
        <v>41</v>
      </c>
      <c r="AH25" s="22">
        <f t="shared" si="0"/>
        <v>1126</v>
      </c>
      <c r="AJ25" s="75"/>
      <c r="AL25" s="75"/>
    </row>
    <row r="26" spans="2:38" x14ac:dyDescent="0.2">
      <c r="B26" s="87"/>
      <c r="C26" s="19" t="s">
        <v>102</v>
      </c>
      <c r="D26" s="20">
        <v>3600</v>
      </c>
      <c r="E26" s="21">
        <v>2028</v>
      </c>
      <c r="F26" s="21">
        <v>350</v>
      </c>
      <c r="G26" s="21">
        <v>1566</v>
      </c>
      <c r="H26" s="21">
        <v>323</v>
      </c>
      <c r="I26" s="21">
        <v>31</v>
      </c>
      <c r="J26" s="21">
        <v>2</v>
      </c>
      <c r="K26" s="21">
        <v>0</v>
      </c>
      <c r="L26" s="21">
        <v>1</v>
      </c>
      <c r="M26" s="21">
        <v>8</v>
      </c>
      <c r="N26" s="21">
        <v>5</v>
      </c>
      <c r="O26" s="21">
        <v>0</v>
      </c>
      <c r="P26" s="21">
        <v>17</v>
      </c>
      <c r="Q26" s="21">
        <v>0</v>
      </c>
      <c r="R26" s="22">
        <v>7931</v>
      </c>
      <c r="S26" s="74"/>
      <c r="T26" s="74"/>
      <c r="U26" s="11"/>
      <c r="V26" s="11"/>
      <c r="W26" s="90"/>
      <c r="X26" s="19" t="s">
        <v>102</v>
      </c>
      <c r="Y26" s="20">
        <v>0</v>
      </c>
      <c r="Z26" s="21">
        <v>1</v>
      </c>
      <c r="AA26" s="21">
        <v>1</v>
      </c>
      <c r="AB26" s="21">
        <v>0</v>
      </c>
      <c r="AC26" s="21">
        <v>5</v>
      </c>
      <c r="AD26" s="21">
        <v>2</v>
      </c>
      <c r="AE26" s="21">
        <v>60</v>
      </c>
      <c r="AF26" s="21">
        <v>60</v>
      </c>
      <c r="AG26" s="44">
        <v>129</v>
      </c>
      <c r="AH26" s="22">
        <f t="shared" si="0"/>
        <v>8060</v>
      </c>
      <c r="AJ26" s="75"/>
      <c r="AL26" s="75"/>
    </row>
    <row r="27" spans="2:38" x14ac:dyDescent="0.2">
      <c r="B27" s="87"/>
      <c r="C27" s="19" t="s">
        <v>103</v>
      </c>
      <c r="D27" s="20">
        <v>100</v>
      </c>
      <c r="E27" s="21">
        <v>82</v>
      </c>
      <c r="F27" s="21">
        <v>8</v>
      </c>
      <c r="G27" s="21">
        <v>108</v>
      </c>
      <c r="H27" s="21">
        <v>17</v>
      </c>
      <c r="I27" s="21">
        <v>10</v>
      </c>
      <c r="J27" s="21">
        <v>2</v>
      </c>
      <c r="K27" s="21">
        <v>0</v>
      </c>
      <c r="L27" s="21">
        <v>1</v>
      </c>
      <c r="M27" s="21">
        <v>1</v>
      </c>
      <c r="N27" s="21">
        <v>3</v>
      </c>
      <c r="O27" s="21">
        <v>0</v>
      </c>
      <c r="P27" s="21">
        <v>1</v>
      </c>
      <c r="Q27" s="21">
        <v>0</v>
      </c>
      <c r="R27" s="22">
        <v>333</v>
      </c>
      <c r="S27" s="74"/>
      <c r="T27" s="74"/>
      <c r="U27" s="11"/>
      <c r="V27" s="11"/>
      <c r="W27" s="90"/>
      <c r="X27" s="19" t="s">
        <v>103</v>
      </c>
      <c r="Y27" s="20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5</v>
      </c>
      <c r="AF27" s="21">
        <v>3</v>
      </c>
      <c r="AG27" s="44">
        <v>8</v>
      </c>
      <c r="AH27" s="22">
        <f t="shared" si="0"/>
        <v>341</v>
      </c>
      <c r="AJ27" s="75"/>
      <c r="AL27" s="75"/>
    </row>
    <row r="28" spans="2:38" x14ac:dyDescent="0.2">
      <c r="B28" s="87"/>
      <c r="C28" s="19" t="s">
        <v>41</v>
      </c>
      <c r="D28" s="20">
        <v>15</v>
      </c>
      <c r="E28" s="21">
        <v>15</v>
      </c>
      <c r="F28" s="21">
        <v>0</v>
      </c>
      <c r="G28" s="21">
        <v>35</v>
      </c>
      <c r="H28" s="21">
        <v>0</v>
      </c>
      <c r="I28" s="21">
        <v>6</v>
      </c>
      <c r="J28" s="21">
        <v>1</v>
      </c>
      <c r="K28" s="21">
        <v>0</v>
      </c>
      <c r="L28" s="21">
        <v>0</v>
      </c>
      <c r="M28" s="21">
        <v>1</v>
      </c>
      <c r="N28" s="21">
        <v>1</v>
      </c>
      <c r="O28" s="21">
        <v>0</v>
      </c>
      <c r="P28" s="21">
        <v>0</v>
      </c>
      <c r="Q28" s="21">
        <v>0</v>
      </c>
      <c r="R28" s="22">
        <v>74</v>
      </c>
      <c r="S28" s="74"/>
      <c r="T28" s="74"/>
      <c r="U28" s="11"/>
      <c r="V28" s="11"/>
      <c r="W28" s="90"/>
      <c r="X28" s="19" t="s">
        <v>41</v>
      </c>
      <c r="Y28" s="20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1</v>
      </c>
      <c r="AF28" s="21">
        <v>1</v>
      </c>
      <c r="AG28" s="44">
        <v>2</v>
      </c>
      <c r="AH28" s="22">
        <f t="shared" si="0"/>
        <v>76</v>
      </c>
      <c r="AJ28" s="75"/>
      <c r="AL28" s="75"/>
    </row>
    <row r="29" spans="2:38" x14ac:dyDescent="0.2">
      <c r="B29" s="87"/>
      <c r="C29" s="19" t="s">
        <v>104</v>
      </c>
      <c r="D29" s="20">
        <v>31</v>
      </c>
      <c r="E29" s="21">
        <v>20</v>
      </c>
      <c r="F29" s="21">
        <v>5</v>
      </c>
      <c r="G29" s="21">
        <v>114</v>
      </c>
      <c r="H29" s="21">
        <v>3</v>
      </c>
      <c r="I29" s="21">
        <v>6</v>
      </c>
      <c r="J29" s="21">
        <v>4</v>
      </c>
      <c r="K29" s="21">
        <v>0</v>
      </c>
      <c r="L29" s="21">
        <v>0</v>
      </c>
      <c r="M29" s="21">
        <v>3</v>
      </c>
      <c r="N29" s="21">
        <v>0</v>
      </c>
      <c r="O29" s="21">
        <v>0</v>
      </c>
      <c r="P29" s="21">
        <v>1</v>
      </c>
      <c r="Q29" s="21">
        <v>0</v>
      </c>
      <c r="R29" s="22">
        <v>187</v>
      </c>
      <c r="S29" s="74"/>
      <c r="T29" s="74"/>
      <c r="U29" s="11"/>
      <c r="V29" s="11"/>
      <c r="W29" s="90"/>
      <c r="X29" s="19" t="s">
        <v>104</v>
      </c>
      <c r="Y29" s="20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9</v>
      </c>
      <c r="AF29" s="21">
        <v>1</v>
      </c>
      <c r="AG29" s="44">
        <v>10</v>
      </c>
      <c r="AH29" s="22">
        <f t="shared" si="0"/>
        <v>197</v>
      </c>
      <c r="AJ29" s="75"/>
      <c r="AL29" s="75"/>
    </row>
    <row r="30" spans="2:38" x14ac:dyDescent="0.2">
      <c r="B30" s="87"/>
      <c r="C30" s="19" t="s">
        <v>105</v>
      </c>
      <c r="D30" s="20">
        <v>2</v>
      </c>
      <c r="E30" s="21">
        <v>4</v>
      </c>
      <c r="F30" s="21">
        <v>2</v>
      </c>
      <c r="G30" s="21">
        <v>6</v>
      </c>
      <c r="H30" s="21">
        <v>1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2">
        <v>15</v>
      </c>
      <c r="S30" s="74"/>
      <c r="T30" s="74"/>
      <c r="U30" s="11"/>
      <c r="V30" s="11"/>
      <c r="W30" s="90"/>
      <c r="X30" s="19" t="s">
        <v>105</v>
      </c>
      <c r="Y30" s="20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44">
        <v>0</v>
      </c>
      <c r="AH30" s="22">
        <f t="shared" si="0"/>
        <v>15</v>
      </c>
      <c r="AJ30" s="75"/>
      <c r="AL30" s="75"/>
    </row>
    <row r="31" spans="2:38" x14ac:dyDescent="0.2">
      <c r="B31" s="87"/>
      <c r="C31" s="19" t="s">
        <v>17</v>
      </c>
      <c r="D31" s="20">
        <v>1731</v>
      </c>
      <c r="E31" s="21">
        <v>1196</v>
      </c>
      <c r="F31" s="21">
        <v>187</v>
      </c>
      <c r="G31" s="21">
        <v>1833</v>
      </c>
      <c r="H31" s="21">
        <v>168</v>
      </c>
      <c r="I31" s="21">
        <v>96</v>
      </c>
      <c r="J31" s="21">
        <v>10</v>
      </c>
      <c r="K31" s="21">
        <v>8</v>
      </c>
      <c r="L31" s="21">
        <v>2</v>
      </c>
      <c r="M31" s="21">
        <v>29</v>
      </c>
      <c r="N31" s="21">
        <v>22</v>
      </c>
      <c r="O31" s="21">
        <v>0</v>
      </c>
      <c r="P31" s="21">
        <v>26</v>
      </c>
      <c r="Q31" s="21">
        <v>0</v>
      </c>
      <c r="R31" s="22">
        <v>5308</v>
      </c>
      <c r="S31" s="74"/>
      <c r="T31" s="74"/>
      <c r="U31" s="11"/>
      <c r="V31" s="11"/>
      <c r="W31" s="90"/>
      <c r="X31" s="19" t="s">
        <v>17</v>
      </c>
      <c r="Y31" s="20">
        <v>0</v>
      </c>
      <c r="Z31" s="21">
        <v>0</v>
      </c>
      <c r="AA31" s="21">
        <v>2</v>
      </c>
      <c r="AB31" s="21">
        <v>0</v>
      </c>
      <c r="AC31" s="21">
        <v>12</v>
      </c>
      <c r="AD31" s="21">
        <v>2</v>
      </c>
      <c r="AE31" s="21">
        <v>89</v>
      </c>
      <c r="AF31" s="21">
        <v>54</v>
      </c>
      <c r="AG31" s="44">
        <v>159</v>
      </c>
      <c r="AH31" s="22">
        <f t="shared" si="0"/>
        <v>5467</v>
      </c>
      <c r="AJ31" s="75"/>
      <c r="AL31" s="75"/>
    </row>
    <row r="32" spans="2:38" ht="13.5" thickBot="1" x14ac:dyDescent="0.25">
      <c r="B32" s="88"/>
      <c r="C32" s="23" t="s">
        <v>18</v>
      </c>
      <c r="D32" s="24">
        <v>8628</v>
      </c>
      <c r="E32" s="25">
        <v>5536</v>
      </c>
      <c r="F32" s="25">
        <v>811</v>
      </c>
      <c r="G32" s="25">
        <v>6457</v>
      </c>
      <c r="H32" s="25">
        <v>834</v>
      </c>
      <c r="I32" s="25">
        <v>279</v>
      </c>
      <c r="J32" s="25">
        <v>33</v>
      </c>
      <c r="K32" s="25">
        <v>12</v>
      </c>
      <c r="L32" s="25">
        <v>6</v>
      </c>
      <c r="M32" s="25">
        <v>80</v>
      </c>
      <c r="N32" s="25">
        <v>72</v>
      </c>
      <c r="O32" s="25">
        <v>1</v>
      </c>
      <c r="P32" s="25">
        <v>81</v>
      </c>
      <c r="Q32" s="25">
        <v>0</v>
      </c>
      <c r="R32" s="31">
        <v>22830</v>
      </c>
      <c r="S32" s="74"/>
      <c r="T32" s="74"/>
      <c r="U32" s="11"/>
      <c r="V32" s="11"/>
      <c r="W32" s="91"/>
      <c r="X32" s="23" t="s">
        <v>18</v>
      </c>
      <c r="Y32" s="24">
        <v>1</v>
      </c>
      <c r="Z32" s="25">
        <v>2</v>
      </c>
      <c r="AA32" s="25">
        <v>7</v>
      </c>
      <c r="AB32" s="25">
        <v>0</v>
      </c>
      <c r="AC32" s="25">
        <v>35</v>
      </c>
      <c r="AD32" s="25">
        <v>8</v>
      </c>
      <c r="AE32" s="25">
        <v>293</v>
      </c>
      <c r="AF32" s="25">
        <v>233</v>
      </c>
      <c r="AG32" s="45">
        <v>579</v>
      </c>
      <c r="AH32" s="31">
        <f t="shared" si="0"/>
        <v>23409</v>
      </c>
      <c r="AJ32" s="75"/>
      <c r="AL32" s="75"/>
    </row>
    <row r="33" spans="2:38" ht="13.5" customHeight="1" x14ac:dyDescent="0.2">
      <c r="B33" s="90" t="s">
        <v>42</v>
      </c>
      <c r="C33" s="27" t="s">
        <v>43</v>
      </c>
      <c r="D33" s="16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5">
        <v>0</v>
      </c>
      <c r="S33" s="74"/>
      <c r="T33" s="74"/>
      <c r="U33" s="11"/>
      <c r="V33" s="11"/>
      <c r="W33" s="89" t="s">
        <v>42</v>
      </c>
      <c r="X33" s="27" t="s">
        <v>43</v>
      </c>
      <c r="Y33" s="16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44">
        <v>0</v>
      </c>
      <c r="AH33" s="15">
        <v>0</v>
      </c>
      <c r="AJ33" s="75"/>
      <c r="AL33" s="75"/>
    </row>
    <row r="34" spans="2:38" x14ac:dyDescent="0.2">
      <c r="B34" s="90"/>
      <c r="C34" s="19" t="s">
        <v>44</v>
      </c>
      <c r="D34" s="20">
        <v>0</v>
      </c>
      <c r="E34" s="21">
        <v>0</v>
      </c>
      <c r="F34" s="21">
        <v>0</v>
      </c>
      <c r="G34" s="21">
        <v>1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2">
        <v>1</v>
      </c>
      <c r="S34" s="74"/>
      <c r="T34" s="74"/>
      <c r="U34" s="11"/>
      <c r="V34" s="11"/>
      <c r="W34" s="90"/>
      <c r="X34" s="19" t="s">
        <v>44</v>
      </c>
      <c r="Y34" s="20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44">
        <v>0</v>
      </c>
      <c r="AH34" s="22">
        <f t="shared" si="0"/>
        <v>1</v>
      </c>
      <c r="AJ34" s="75"/>
      <c r="AL34" s="75"/>
    </row>
    <row r="35" spans="2:38" x14ac:dyDescent="0.2">
      <c r="B35" s="90"/>
      <c r="C35" s="19" t="s">
        <v>45</v>
      </c>
      <c r="D35" s="20">
        <v>13</v>
      </c>
      <c r="E35" s="21">
        <v>15</v>
      </c>
      <c r="F35" s="21">
        <v>0</v>
      </c>
      <c r="G35" s="21">
        <v>13</v>
      </c>
      <c r="H35" s="21">
        <v>0</v>
      </c>
      <c r="I35" s="21">
        <v>0</v>
      </c>
      <c r="J35" s="21">
        <v>1</v>
      </c>
      <c r="K35" s="21">
        <v>0</v>
      </c>
      <c r="L35" s="21">
        <v>0</v>
      </c>
      <c r="M35" s="21">
        <v>1</v>
      </c>
      <c r="N35" s="21">
        <v>0</v>
      </c>
      <c r="O35" s="21">
        <v>0</v>
      </c>
      <c r="P35" s="21">
        <v>2</v>
      </c>
      <c r="Q35" s="21">
        <v>0</v>
      </c>
      <c r="R35" s="22">
        <v>45</v>
      </c>
      <c r="S35" s="74"/>
      <c r="T35" s="74"/>
      <c r="U35" s="11"/>
      <c r="V35" s="11"/>
      <c r="W35" s="90"/>
      <c r="X35" s="19" t="s">
        <v>45</v>
      </c>
      <c r="Y35" s="20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1</v>
      </c>
      <c r="AF35" s="21">
        <v>1</v>
      </c>
      <c r="AG35" s="44">
        <v>2</v>
      </c>
      <c r="AH35" s="22">
        <f t="shared" si="0"/>
        <v>47</v>
      </c>
      <c r="AJ35" s="75"/>
      <c r="AL35" s="75"/>
    </row>
    <row r="36" spans="2:38" x14ac:dyDescent="0.2">
      <c r="B36" s="90"/>
      <c r="C36" s="19" t="s">
        <v>46</v>
      </c>
      <c r="D36" s="20">
        <v>0</v>
      </c>
      <c r="E36" s="21">
        <v>0</v>
      </c>
      <c r="F36" s="21">
        <v>0</v>
      </c>
      <c r="G36" s="21">
        <v>1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2">
        <v>1</v>
      </c>
      <c r="S36" s="74"/>
      <c r="T36" s="74"/>
      <c r="U36" s="11"/>
      <c r="V36" s="11"/>
      <c r="W36" s="90"/>
      <c r="X36" s="19" t="s">
        <v>46</v>
      </c>
      <c r="Y36" s="20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44">
        <v>0</v>
      </c>
      <c r="AH36" s="22">
        <f t="shared" si="0"/>
        <v>1</v>
      </c>
      <c r="AJ36" s="75"/>
      <c r="AL36" s="75"/>
    </row>
    <row r="37" spans="2:38" x14ac:dyDescent="0.2">
      <c r="B37" s="90"/>
      <c r="C37" s="19" t="s">
        <v>47</v>
      </c>
      <c r="D37" s="20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2">
        <v>0</v>
      </c>
      <c r="S37" s="74"/>
      <c r="T37" s="74"/>
      <c r="U37" s="11"/>
      <c r="V37" s="11"/>
      <c r="W37" s="90"/>
      <c r="X37" s="19" t="s">
        <v>47</v>
      </c>
      <c r="Y37" s="20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44">
        <v>0</v>
      </c>
      <c r="AH37" s="22">
        <v>0</v>
      </c>
      <c r="AJ37" s="75"/>
      <c r="AL37" s="75"/>
    </row>
    <row r="38" spans="2:38" x14ac:dyDescent="0.2">
      <c r="B38" s="90"/>
      <c r="C38" s="19" t="s">
        <v>106</v>
      </c>
      <c r="D38" s="20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2">
        <v>0</v>
      </c>
      <c r="S38" s="74"/>
      <c r="T38" s="74"/>
      <c r="U38" s="11"/>
      <c r="V38" s="11"/>
      <c r="W38" s="90"/>
      <c r="X38" s="19" t="s">
        <v>106</v>
      </c>
      <c r="Y38" s="20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44">
        <v>0</v>
      </c>
      <c r="AH38" s="22">
        <v>0</v>
      </c>
      <c r="AJ38" s="75"/>
      <c r="AL38" s="75"/>
    </row>
    <row r="39" spans="2:38" x14ac:dyDescent="0.2">
      <c r="B39" s="90"/>
      <c r="C39" s="19" t="s">
        <v>107</v>
      </c>
      <c r="D39" s="20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2">
        <v>0</v>
      </c>
      <c r="S39" s="74"/>
      <c r="T39" s="74"/>
      <c r="U39" s="11"/>
      <c r="V39" s="11"/>
      <c r="W39" s="90"/>
      <c r="X39" s="19" t="s">
        <v>107</v>
      </c>
      <c r="Y39" s="20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44">
        <v>0</v>
      </c>
      <c r="AH39" s="22">
        <v>0</v>
      </c>
      <c r="AJ39" s="75"/>
      <c r="AL39" s="75"/>
    </row>
    <row r="40" spans="2:38" x14ac:dyDescent="0.2">
      <c r="B40" s="90"/>
      <c r="C40" s="19" t="s">
        <v>108</v>
      </c>
      <c r="D40" s="20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2">
        <v>0</v>
      </c>
      <c r="S40" s="74"/>
      <c r="T40" s="74"/>
      <c r="U40" s="11"/>
      <c r="V40" s="11"/>
      <c r="W40" s="90"/>
      <c r="X40" s="19" t="s">
        <v>108</v>
      </c>
      <c r="Y40" s="20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44">
        <v>0</v>
      </c>
      <c r="AH40" s="22">
        <v>0</v>
      </c>
      <c r="AJ40" s="75"/>
      <c r="AL40" s="75"/>
    </row>
    <row r="41" spans="2:38" x14ac:dyDescent="0.2">
      <c r="B41" s="90"/>
      <c r="C41" s="19" t="s">
        <v>109</v>
      </c>
      <c r="D41" s="20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2">
        <v>0</v>
      </c>
      <c r="S41" s="74"/>
      <c r="T41" s="74"/>
      <c r="U41" s="11"/>
      <c r="V41" s="11"/>
      <c r="W41" s="90"/>
      <c r="X41" s="19" t="s">
        <v>109</v>
      </c>
      <c r="Y41" s="20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44">
        <v>0</v>
      </c>
      <c r="AH41" s="22">
        <v>0</v>
      </c>
      <c r="AJ41" s="75"/>
      <c r="AL41" s="75"/>
    </row>
    <row r="42" spans="2:38" x14ac:dyDescent="0.2">
      <c r="B42" s="90"/>
      <c r="C42" s="19" t="s">
        <v>17</v>
      </c>
      <c r="D42" s="20">
        <v>2</v>
      </c>
      <c r="E42" s="21">
        <v>3</v>
      </c>
      <c r="F42" s="21">
        <v>0</v>
      </c>
      <c r="G42" s="21">
        <v>6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2">
        <v>11</v>
      </c>
      <c r="S42" s="74"/>
      <c r="T42" s="74"/>
      <c r="U42" s="11"/>
      <c r="V42" s="11"/>
      <c r="W42" s="90"/>
      <c r="X42" s="19" t="s">
        <v>17</v>
      </c>
      <c r="Y42" s="20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</v>
      </c>
      <c r="AG42" s="44">
        <v>0</v>
      </c>
      <c r="AH42" s="22">
        <f t="shared" si="0"/>
        <v>11</v>
      </c>
      <c r="AJ42" s="75"/>
      <c r="AL42" s="75"/>
    </row>
    <row r="43" spans="2:38" ht="13.5" thickBot="1" x14ac:dyDescent="0.25">
      <c r="B43" s="90"/>
      <c r="C43" s="23" t="s">
        <v>18</v>
      </c>
      <c r="D43" s="24">
        <v>15</v>
      </c>
      <c r="E43" s="25">
        <v>18</v>
      </c>
      <c r="F43" s="25">
        <v>0</v>
      </c>
      <c r="G43" s="25">
        <v>21</v>
      </c>
      <c r="H43" s="25">
        <v>0</v>
      </c>
      <c r="I43" s="25">
        <v>0</v>
      </c>
      <c r="J43" s="25">
        <v>1</v>
      </c>
      <c r="K43" s="25">
        <v>0</v>
      </c>
      <c r="L43" s="25">
        <v>0</v>
      </c>
      <c r="M43" s="25">
        <v>1</v>
      </c>
      <c r="N43" s="25">
        <v>0</v>
      </c>
      <c r="O43" s="25">
        <v>0</v>
      </c>
      <c r="P43" s="25">
        <v>2</v>
      </c>
      <c r="Q43" s="25">
        <v>0</v>
      </c>
      <c r="R43" s="26">
        <v>58</v>
      </c>
      <c r="S43" s="74"/>
      <c r="T43" s="74"/>
      <c r="U43" s="11"/>
      <c r="V43" s="11"/>
      <c r="W43" s="91"/>
      <c r="X43" s="23" t="s">
        <v>18</v>
      </c>
      <c r="Y43" s="24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25">
        <v>1</v>
      </c>
      <c r="AF43" s="25">
        <v>1</v>
      </c>
      <c r="AG43" s="45">
        <v>2</v>
      </c>
      <c r="AH43" s="26">
        <f t="shared" si="0"/>
        <v>60</v>
      </c>
      <c r="AJ43" s="75"/>
      <c r="AL43" s="75"/>
    </row>
    <row r="44" spans="2:38" ht="13.5" customHeight="1" x14ac:dyDescent="0.2">
      <c r="B44" s="86" t="s">
        <v>17</v>
      </c>
      <c r="C44" s="12" t="s">
        <v>110</v>
      </c>
      <c r="D44" s="16">
        <v>57</v>
      </c>
      <c r="E44" s="17">
        <v>62</v>
      </c>
      <c r="F44" s="17">
        <v>3</v>
      </c>
      <c r="G44" s="17">
        <v>54</v>
      </c>
      <c r="H44" s="17">
        <v>16</v>
      </c>
      <c r="I44" s="17">
        <v>7</v>
      </c>
      <c r="J44" s="17">
        <v>3</v>
      </c>
      <c r="K44" s="17">
        <v>0</v>
      </c>
      <c r="L44" s="17">
        <v>0</v>
      </c>
      <c r="M44" s="17">
        <v>2</v>
      </c>
      <c r="N44" s="17">
        <v>1</v>
      </c>
      <c r="O44" s="17">
        <v>0</v>
      </c>
      <c r="P44" s="17">
        <v>0</v>
      </c>
      <c r="Q44" s="17">
        <v>0</v>
      </c>
      <c r="R44" s="18">
        <v>205</v>
      </c>
      <c r="S44" s="74"/>
      <c r="T44" s="74"/>
      <c r="U44" s="11"/>
      <c r="V44" s="11"/>
      <c r="W44" s="89" t="s">
        <v>17</v>
      </c>
      <c r="X44" s="12" t="s">
        <v>110</v>
      </c>
      <c r="Y44" s="16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3</v>
      </c>
      <c r="AF44" s="17">
        <v>2</v>
      </c>
      <c r="AG44" s="44">
        <v>5</v>
      </c>
      <c r="AH44" s="18">
        <f t="shared" si="0"/>
        <v>210</v>
      </c>
      <c r="AJ44" s="75"/>
      <c r="AL44" s="75"/>
    </row>
    <row r="45" spans="2:38" x14ac:dyDescent="0.2">
      <c r="B45" s="87"/>
      <c r="C45" s="19" t="s">
        <v>111</v>
      </c>
      <c r="D45" s="20">
        <v>54</v>
      </c>
      <c r="E45" s="21">
        <v>25</v>
      </c>
      <c r="F45" s="21">
        <v>3</v>
      </c>
      <c r="G45" s="21">
        <v>50</v>
      </c>
      <c r="H45" s="21">
        <v>2</v>
      </c>
      <c r="I45" s="21">
        <v>7</v>
      </c>
      <c r="J45" s="21">
        <v>2</v>
      </c>
      <c r="K45" s="21">
        <v>0</v>
      </c>
      <c r="L45" s="21">
        <v>0</v>
      </c>
      <c r="M45" s="21">
        <v>6</v>
      </c>
      <c r="N45" s="21">
        <v>0</v>
      </c>
      <c r="O45" s="21">
        <v>0</v>
      </c>
      <c r="P45" s="21">
        <v>1</v>
      </c>
      <c r="Q45" s="21">
        <v>0</v>
      </c>
      <c r="R45" s="22">
        <v>150</v>
      </c>
      <c r="S45" s="74"/>
      <c r="T45" s="74"/>
      <c r="U45" s="11"/>
      <c r="V45" s="11"/>
      <c r="W45" s="90"/>
      <c r="X45" s="19" t="s">
        <v>111</v>
      </c>
      <c r="Y45" s="20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4</v>
      </c>
      <c r="AF45" s="21">
        <v>0</v>
      </c>
      <c r="AG45" s="44">
        <v>4</v>
      </c>
      <c r="AH45" s="22">
        <f>R45+AG45</f>
        <v>154</v>
      </c>
      <c r="AJ45" s="75"/>
      <c r="AL45" s="75"/>
    </row>
    <row r="46" spans="2:38" x14ac:dyDescent="0.2">
      <c r="B46" s="87"/>
      <c r="C46" s="19" t="s">
        <v>112</v>
      </c>
      <c r="D46" s="20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2">
        <v>0</v>
      </c>
      <c r="S46" s="74"/>
      <c r="T46" s="74"/>
      <c r="U46" s="11"/>
      <c r="V46" s="11"/>
      <c r="W46" s="90"/>
      <c r="X46" s="19" t="s">
        <v>112</v>
      </c>
      <c r="Y46" s="20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44">
        <v>0</v>
      </c>
      <c r="AH46" s="22">
        <v>0</v>
      </c>
      <c r="AJ46" s="75"/>
      <c r="AL46" s="75"/>
    </row>
    <row r="47" spans="2:38" x14ac:dyDescent="0.2">
      <c r="B47" s="87"/>
      <c r="C47" s="19" t="s">
        <v>48</v>
      </c>
      <c r="D47" s="20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2">
        <v>0</v>
      </c>
      <c r="S47" s="74"/>
      <c r="T47" s="74"/>
      <c r="U47" s="11"/>
      <c r="V47" s="11"/>
      <c r="W47" s="90"/>
      <c r="X47" s="19" t="s">
        <v>48</v>
      </c>
      <c r="Y47" s="20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44">
        <v>0</v>
      </c>
      <c r="AH47" s="22">
        <v>0</v>
      </c>
      <c r="AJ47" s="75"/>
      <c r="AL47" s="75"/>
    </row>
    <row r="48" spans="2:38" x14ac:dyDescent="0.2">
      <c r="B48" s="87"/>
      <c r="C48" s="19" t="s">
        <v>49</v>
      </c>
      <c r="D48" s="20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2">
        <v>0</v>
      </c>
      <c r="S48" s="74"/>
      <c r="T48" s="74"/>
      <c r="U48" s="11"/>
      <c r="V48" s="11"/>
      <c r="W48" s="90"/>
      <c r="X48" s="19" t="s">
        <v>49</v>
      </c>
      <c r="Y48" s="20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21">
        <v>0</v>
      </c>
      <c r="AF48" s="21">
        <v>0</v>
      </c>
      <c r="AG48" s="44">
        <v>0</v>
      </c>
      <c r="AH48" s="22">
        <v>0</v>
      </c>
      <c r="AJ48" s="75"/>
      <c r="AL48" s="75"/>
    </row>
    <row r="49" spans="2:38" x14ac:dyDescent="0.2">
      <c r="B49" s="87"/>
      <c r="C49" s="28" t="s">
        <v>113</v>
      </c>
      <c r="D49" s="20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2">
        <v>0</v>
      </c>
      <c r="S49" s="74"/>
      <c r="T49" s="74"/>
      <c r="U49" s="11"/>
      <c r="V49" s="11"/>
      <c r="W49" s="90"/>
      <c r="X49" s="28" t="s">
        <v>113</v>
      </c>
      <c r="Y49" s="20">
        <v>0</v>
      </c>
      <c r="Z49" s="21">
        <v>0</v>
      </c>
      <c r="AA49" s="21">
        <v>0</v>
      </c>
      <c r="AB49" s="21">
        <v>0</v>
      </c>
      <c r="AC49" s="21">
        <v>0</v>
      </c>
      <c r="AD49" s="21">
        <v>0</v>
      </c>
      <c r="AE49" s="21">
        <v>0</v>
      </c>
      <c r="AF49" s="21">
        <v>0</v>
      </c>
      <c r="AG49" s="44">
        <v>0</v>
      </c>
      <c r="AH49" s="22">
        <v>0</v>
      </c>
      <c r="AJ49" s="75"/>
      <c r="AL49" s="75"/>
    </row>
    <row r="50" spans="2:38" x14ac:dyDescent="0.2">
      <c r="B50" s="87"/>
      <c r="C50" s="19" t="s">
        <v>114</v>
      </c>
      <c r="D50" s="20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2">
        <v>0</v>
      </c>
      <c r="S50" s="74"/>
      <c r="T50" s="74"/>
      <c r="U50" s="11"/>
      <c r="V50" s="11"/>
      <c r="W50" s="90"/>
      <c r="X50" s="19" t="s">
        <v>114</v>
      </c>
      <c r="Y50" s="20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44">
        <v>0</v>
      </c>
      <c r="AH50" s="22">
        <v>0</v>
      </c>
      <c r="AJ50" s="75"/>
      <c r="AL50" s="75"/>
    </row>
    <row r="51" spans="2:38" x14ac:dyDescent="0.2">
      <c r="B51" s="87"/>
      <c r="C51" s="19" t="s">
        <v>115</v>
      </c>
      <c r="D51" s="20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2">
        <v>0</v>
      </c>
      <c r="S51" s="74"/>
      <c r="T51" s="74"/>
      <c r="U51" s="11"/>
      <c r="V51" s="11"/>
      <c r="W51" s="90"/>
      <c r="X51" s="19" t="s">
        <v>115</v>
      </c>
      <c r="Y51" s="20">
        <v>0</v>
      </c>
      <c r="Z51" s="21">
        <v>0</v>
      </c>
      <c r="AA51" s="21">
        <v>0</v>
      </c>
      <c r="AB51" s="21">
        <v>0</v>
      </c>
      <c r="AC51" s="21">
        <v>0</v>
      </c>
      <c r="AD51" s="21">
        <v>0</v>
      </c>
      <c r="AE51" s="21">
        <v>0</v>
      </c>
      <c r="AF51" s="21">
        <v>0</v>
      </c>
      <c r="AG51" s="44">
        <v>0</v>
      </c>
      <c r="AH51" s="22">
        <v>0</v>
      </c>
      <c r="AJ51" s="75"/>
      <c r="AL51" s="75"/>
    </row>
    <row r="52" spans="2:38" x14ac:dyDescent="0.2">
      <c r="B52" s="87"/>
      <c r="C52" s="19" t="s">
        <v>52</v>
      </c>
      <c r="D52" s="20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2">
        <v>0</v>
      </c>
      <c r="S52" s="74"/>
      <c r="T52" s="74"/>
      <c r="U52" s="11"/>
      <c r="V52" s="11"/>
      <c r="W52" s="90"/>
      <c r="X52" s="19" t="s">
        <v>52</v>
      </c>
      <c r="Y52" s="20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21">
        <v>0</v>
      </c>
      <c r="AF52" s="21">
        <v>0</v>
      </c>
      <c r="AG52" s="44">
        <v>0</v>
      </c>
      <c r="AH52" s="22">
        <v>0</v>
      </c>
      <c r="AJ52" s="75"/>
      <c r="AL52" s="75"/>
    </row>
    <row r="53" spans="2:38" x14ac:dyDescent="0.2">
      <c r="B53" s="87"/>
      <c r="C53" s="19" t="s">
        <v>17</v>
      </c>
      <c r="D53" s="20">
        <v>621</v>
      </c>
      <c r="E53" s="21">
        <v>564</v>
      </c>
      <c r="F53" s="21">
        <v>74</v>
      </c>
      <c r="G53" s="21">
        <v>740</v>
      </c>
      <c r="H53" s="21">
        <v>62</v>
      </c>
      <c r="I53" s="21">
        <v>74</v>
      </c>
      <c r="J53" s="21">
        <v>8</v>
      </c>
      <c r="K53" s="21">
        <v>6</v>
      </c>
      <c r="L53" s="21">
        <v>0</v>
      </c>
      <c r="M53" s="21">
        <v>15</v>
      </c>
      <c r="N53" s="21">
        <v>24</v>
      </c>
      <c r="O53" s="21">
        <v>0</v>
      </c>
      <c r="P53" s="21">
        <v>24</v>
      </c>
      <c r="Q53" s="21">
        <v>0</v>
      </c>
      <c r="R53" s="22">
        <v>2212</v>
      </c>
      <c r="S53" s="74"/>
      <c r="T53" s="74"/>
      <c r="U53" s="11"/>
      <c r="V53" s="11"/>
      <c r="W53" s="90"/>
      <c r="X53" s="19" t="s">
        <v>17</v>
      </c>
      <c r="Y53" s="20">
        <v>0</v>
      </c>
      <c r="Z53" s="21">
        <v>0</v>
      </c>
      <c r="AA53" s="21">
        <v>13</v>
      </c>
      <c r="AB53" s="21">
        <v>0</v>
      </c>
      <c r="AC53" s="21">
        <v>5</v>
      </c>
      <c r="AD53" s="21">
        <v>3</v>
      </c>
      <c r="AE53" s="21">
        <v>91</v>
      </c>
      <c r="AF53" s="21">
        <v>65</v>
      </c>
      <c r="AG53" s="44">
        <v>177</v>
      </c>
      <c r="AH53" s="22">
        <f t="shared" si="0"/>
        <v>2389</v>
      </c>
      <c r="AJ53" s="75"/>
      <c r="AL53" s="75"/>
    </row>
    <row r="54" spans="2:38" ht="13.5" thickBot="1" x14ac:dyDescent="0.25">
      <c r="B54" s="88"/>
      <c r="C54" s="23" t="s">
        <v>18</v>
      </c>
      <c r="D54" s="24">
        <v>732</v>
      </c>
      <c r="E54" s="25">
        <v>651</v>
      </c>
      <c r="F54" s="25">
        <v>80</v>
      </c>
      <c r="G54" s="25">
        <v>844</v>
      </c>
      <c r="H54" s="25">
        <v>80</v>
      </c>
      <c r="I54" s="25">
        <v>88</v>
      </c>
      <c r="J54" s="25">
        <v>13</v>
      </c>
      <c r="K54" s="25">
        <v>6</v>
      </c>
      <c r="L54" s="25">
        <v>0</v>
      </c>
      <c r="M54" s="25">
        <v>23</v>
      </c>
      <c r="N54" s="25">
        <v>25</v>
      </c>
      <c r="O54" s="25">
        <v>0</v>
      </c>
      <c r="P54" s="25">
        <v>25</v>
      </c>
      <c r="Q54" s="25">
        <v>0</v>
      </c>
      <c r="R54" s="31">
        <v>2567</v>
      </c>
      <c r="S54" s="74"/>
      <c r="T54" s="74"/>
      <c r="U54" s="11"/>
      <c r="V54" s="11"/>
      <c r="W54" s="91"/>
      <c r="X54" s="58" t="s">
        <v>18</v>
      </c>
      <c r="Y54" s="53">
        <v>0</v>
      </c>
      <c r="Z54" s="25">
        <v>0</v>
      </c>
      <c r="AA54" s="25">
        <v>13</v>
      </c>
      <c r="AB54" s="25">
        <v>0</v>
      </c>
      <c r="AC54" s="25">
        <v>5</v>
      </c>
      <c r="AD54" s="25">
        <v>3</v>
      </c>
      <c r="AE54" s="25">
        <v>98</v>
      </c>
      <c r="AF54" s="25">
        <v>67</v>
      </c>
      <c r="AG54" s="45">
        <v>186</v>
      </c>
      <c r="AH54" s="26">
        <f t="shared" si="0"/>
        <v>2753</v>
      </c>
      <c r="AJ54" s="75"/>
      <c r="AL54" s="75"/>
    </row>
    <row r="55" spans="2:38" ht="13.5" customHeight="1" x14ac:dyDescent="0.2">
      <c r="B55" s="86" t="s">
        <v>53</v>
      </c>
      <c r="C55" s="12" t="s">
        <v>54</v>
      </c>
      <c r="D55" s="16">
        <v>704</v>
      </c>
      <c r="E55" s="17">
        <v>715</v>
      </c>
      <c r="F55" s="17">
        <v>92</v>
      </c>
      <c r="G55" s="17">
        <v>724</v>
      </c>
      <c r="H55" s="17">
        <v>70</v>
      </c>
      <c r="I55" s="17">
        <v>109</v>
      </c>
      <c r="J55" s="17">
        <v>14</v>
      </c>
      <c r="K55" s="17">
        <v>11</v>
      </c>
      <c r="L55" s="17">
        <v>2</v>
      </c>
      <c r="M55" s="17">
        <v>21</v>
      </c>
      <c r="N55" s="17">
        <v>31</v>
      </c>
      <c r="O55" s="17">
        <v>2</v>
      </c>
      <c r="P55" s="17">
        <v>33</v>
      </c>
      <c r="Q55" s="17">
        <v>0</v>
      </c>
      <c r="R55" s="15">
        <v>2528</v>
      </c>
      <c r="S55" s="74"/>
      <c r="T55" s="74"/>
      <c r="U55" s="11"/>
      <c r="V55" s="11"/>
      <c r="W55" s="89" t="s">
        <v>53</v>
      </c>
      <c r="X55" s="12" t="s">
        <v>54</v>
      </c>
      <c r="Y55" s="16">
        <v>0</v>
      </c>
      <c r="Z55" s="17">
        <v>0</v>
      </c>
      <c r="AA55" s="17">
        <v>3</v>
      </c>
      <c r="AB55" s="17">
        <v>0</v>
      </c>
      <c r="AC55" s="17">
        <v>13</v>
      </c>
      <c r="AD55" s="17">
        <v>4</v>
      </c>
      <c r="AE55" s="17">
        <v>67</v>
      </c>
      <c r="AF55" s="17">
        <v>70</v>
      </c>
      <c r="AG55" s="44">
        <v>157</v>
      </c>
      <c r="AH55" s="18">
        <f t="shared" si="0"/>
        <v>2685</v>
      </c>
      <c r="AJ55" s="75"/>
      <c r="AL55" s="75"/>
    </row>
    <row r="56" spans="2:38" x14ac:dyDescent="0.2">
      <c r="B56" s="87"/>
      <c r="C56" s="19" t="s">
        <v>55</v>
      </c>
      <c r="D56" s="20">
        <v>206</v>
      </c>
      <c r="E56" s="21">
        <v>211</v>
      </c>
      <c r="F56" s="21">
        <v>8</v>
      </c>
      <c r="G56" s="21">
        <v>263</v>
      </c>
      <c r="H56" s="21">
        <v>14</v>
      </c>
      <c r="I56" s="21">
        <v>9</v>
      </c>
      <c r="J56" s="21">
        <v>2</v>
      </c>
      <c r="K56" s="21">
        <v>1</v>
      </c>
      <c r="L56" s="21">
        <v>0</v>
      </c>
      <c r="M56" s="21">
        <v>2</v>
      </c>
      <c r="N56" s="21">
        <v>5</v>
      </c>
      <c r="O56" s="21">
        <v>0</v>
      </c>
      <c r="P56" s="21">
        <v>1</v>
      </c>
      <c r="Q56" s="21">
        <v>1</v>
      </c>
      <c r="R56" s="22">
        <v>723</v>
      </c>
      <c r="S56" s="74"/>
      <c r="T56" s="74"/>
      <c r="U56" s="11"/>
      <c r="V56" s="11"/>
      <c r="W56" s="90"/>
      <c r="X56" s="19" t="s">
        <v>55</v>
      </c>
      <c r="Y56" s="20">
        <v>0</v>
      </c>
      <c r="Z56" s="21">
        <v>0</v>
      </c>
      <c r="AA56" s="21">
        <v>3</v>
      </c>
      <c r="AB56" s="21">
        <v>0</v>
      </c>
      <c r="AC56" s="21">
        <v>7</v>
      </c>
      <c r="AD56" s="21">
        <v>3</v>
      </c>
      <c r="AE56" s="21">
        <v>38</v>
      </c>
      <c r="AF56" s="21">
        <v>23</v>
      </c>
      <c r="AG56" s="44">
        <v>74</v>
      </c>
      <c r="AH56" s="22">
        <f t="shared" si="0"/>
        <v>797</v>
      </c>
      <c r="AJ56" s="75"/>
      <c r="AL56" s="75"/>
    </row>
    <row r="57" spans="2:38" x14ac:dyDescent="0.2">
      <c r="B57" s="87"/>
      <c r="C57" s="19" t="s">
        <v>56</v>
      </c>
      <c r="D57" s="20">
        <v>434</v>
      </c>
      <c r="E57" s="21">
        <v>668</v>
      </c>
      <c r="F57" s="21">
        <v>30</v>
      </c>
      <c r="G57" s="21">
        <v>552</v>
      </c>
      <c r="H57" s="21">
        <v>84</v>
      </c>
      <c r="I57" s="21">
        <v>27</v>
      </c>
      <c r="J57" s="21">
        <v>2</v>
      </c>
      <c r="K57" s="21">
        <v>2</v>
      </c>
      <c r="L57" s="21">
        <v>1</v>
      </c>
      <c r="M57" s="21">
        <v>4</v>
      </c>
      <c r="N57" s="21">
        <v>8</v>
      </c>
      <c r="O57" s="21">
        <v>0</v>
      </c>
      <c r="P57" s="21">
        <v>19</v>
      </c>
      <c r="Q57" s="21">
        <v>0</v>
      </c>
      <c r="R57" s="22">
        <v>1831</v>
      </c>
      <c r="S57" s="74"/>
      <c r="T57" s="74"/>
      <c r="U57" s="11"/>
      <c r="V57" s="11"/>
      <c r="W57" s="90"/>
      <c r="X57" s="19" t="s">
        <v>56</v>
      </c>
      <c r="Y57" s="20">
        <v>0</v>
      </c>
      <c r="Z57" s="21">
        <v>1</v>
      </c>
      <c r="AA57" s="21">
        <v>0</v>
      </c>
      <c r="AB57" s="21">
        <v>0</v>
      </c>
      <c r="AC57" s="21">
        <v>11</v>
      </c>
      <c r="AD57" s="21">
        <v>1</v>
      </c>
      <c r="AE57" s="21">
        <v>134</v>
      </c>
      <c r="AF57" s="21">
        <v>86</v>
      </c>
      <c r="AG57" s="44">
        <v>233</v>
      </c>
      <c r="AH57" s="22">
        <f t="shared" si="0"/>
        <v>2064</v>
      </c>
      <c r="AJ57" s="75"/>
      <c r="AL57" s="75"/>
    </row>
    <row r="58" spans="2:38" x14ac:dyDescent="0.2">
      <c r="B58" s="87"/>
      <c r="C58" s="19" t="s">
        <v>57</v>
      </c>
      <c r="D58" s="20">
        <v>90</v>
      </c>
      <c r="E58" s="21">
        <v>62</v>
      </c>
      <c r="F58" s="21">
        <v>4</v>
      </c>
      <c r="G58" s="21">
        <v>66</v>
      </c>
      <c r="H58" s="21">
        <v>6</v>
      </c>
      <c r="I58" s="21">
        <v>13</v>
      </c>
      <c r="J58" s="21">
        <v>0</v>
      </c>
      <c r="K58" s="21">
        <v>0</v>
      </c>
      <c r="L58" s="21">
        <v>0</v>
      </c>
      <c r="M58" s="21">
        <v>2</v>
      </c>
      <c r="N58" s="21">
        <v>2</v>
      </c>
      <c r="O58" s="21">
        <v>0</v>
      </c>
      <c r="P58" s="21">
        <v>3</v>
      </c>
      <c r="Q58" s="21">
        <v>0</v>
      </c>
      <c r="R58" s="22">
        <v>248</v>
      </c>
      <c r="S58" s="74"/>
      <c r="T58" s="74"/>
      <c r="U58" s="11"/>
      <c r="V58" s="11"/>
      <c r="W58" s="90"/>
      <c r="X58" s="19" t="s">
        <v>57</v>
      </c>
      <c r="Y58" s="20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4</v>
      </c>
      <c r="AF58" s="21">
        <v>6</v>
      </c>
      <c r="AG58" s="44">
        <v>10</v>
      </c>
      <c r="AH58" s="22">
        <f t="shared" si="0"/>
        <v>258</v>
      </c>
      <c r="AJ58" s="75"/>
      <c r="AL58" s="75"/>
    </row>
    <row r="59" spans="2:38" x14ac:dyDescent="0.2">
      <c r="B59" s="87"/>
      <c r="C59" s="19" t="s">
        <v>17</v>
      </c>
      <c r="D59" s="20">
        <v>745</v>
      </c>
      <c r="E59" s="21">
        <v>636</v>
      </c>
      <c r="F59" s="21">
        <v>105</v>
      </c>
      <c r="G59" s="21">
        <v>830</v>
      </c>
      <c r="H59" s="21">
        <v>62</v>
      </c>
      <c r="I59" s="21">
        <v>114</v>
      </c>
      <c r="J59" s="21">
        <v>11</v>
      </c>
      <c r="K59" s="21">
        <v>3</v>
      </c>
      <c r="L59" s="21">
        <v>1</v>
      </c>
      <c r="M59" s="21">
        <v>37</v>
      </c>
      <c r="N59" s="21">
        <v>27</v>
      </c>
      <c r="O59" s="21">
        <v>1</v>
      </c>
      <c r="P59" s="21">
        <v>42</v>
      </c>
      <c r="Q59" s="21">
        <v>0</v>
      </c>
      <c r="R59" s="22">
        <v>2614</v>
      </c>
      <c r="S59" s="74"/>
      <c r="T59" s="74"/>
      <c r="U59" s="11"/>
      <c r="V59" s="11"/>
      <c r="W59" s="90"/>
      <c r="X59" s="19" t="s">
        <v>17</v>
      </c>
      <c r="Y59" s="20">
        <v>0</v>
      </c>
      <c r="Z59" s="21">
        <v>0</v>
      </c>
      <c r="AA59" s="21">
        <v>9</v>
      </c>
      <c r="AB59" s="21">
        <v>0</v>
      </c>
      <c r="AC59" s="21">
        <v>13</v>
      </c>
      <c r="AD59" s="21">
        <v>1</v>
      </c>
      <c r="AE59" s="21">
        <v>77</v>
      </c>
      <c r="AF59" s="21">
        <v>66</v>
      </c>
      <c r="AG59" s="44">
        <v>166</v>
      </c>
      <c r="AH59" s="22">
        <f t="shared" si="0"/>
        <v>2780</v>
      </c>
      <c r="AJ59" s="75"/>
      <c r="AL59" s="75"/>
    </row>
    <row r="60" spans="2:38" ht="13.5" thickBot="1" x14ac:dyDescent="0.25">
      <c r="B60" s="88"/>
      <c r="C60" s="23" t="s">
        <v>18</v>
      </c>
      <c r="D60" s="24">
        <v>2179</v>
      </c>
      <c r="E60" s="25">
        <v>2292</v>
      </c>
      <c r="F60" s="25">
        <v>239</v>
      </c>
      <c r="G60" s="25">
        <v>2435</v>
      </c>
      <c r="H60" s="25">
        <v>236</v>
      </c>
      <c r="I60" s="25">
        <v>272</v>
      </c>
      <c r="J60" s="25">
        <v>29</v>
      </c>
      <c r="K60" s="25">
        <v>17</v>
      </c>
      <c r="L60" s="25">
        <v>4</v>
      </c>
      <c r="M60" s="25">
        <v>66</v>
      </c>
      <c r="N60" s="25">
        <v>73</v>
      </c>
      <c r="O60" s="25">
        <v>3</v>
      </c>
      <c r="P60" s="25">
        <v>98</v>
      </c>
      <c r="Q60" s="25">
        <v>1</v>
      </c>
      <c r="R60" s="26">
        <v>7944</v>
      </c>
      <c r="S60" s="74"/>
      <c r="T60" s="74"/>
      <c r="U60" s="11"/>
      <c r="V60" s="11"/>
      <c r="W60" s="91"/>
      <c r="X60" s="23" t="s">
        <v>18</v>
      </c>
      <c r="Y60" s="24">
        <v>0</v>
      </c>
      <c r="Z60" s="25">
        <v>1</v>
      </c>
      <c r="AA60" s="25">
        <v>15</v>
      </c>
      <c r="AB60" s="25">
        <v>0</v>
      </c>
      <c r="AC60" s="25">
        <v>44</v>
      </c>
      <c r="AD60" s="25">
        <v>9</v>
      </c>
      <c r="AE60" s="25">
        <v>320</v>
      </c>
      <c r="AF60" s="25">
        <v>251</v>
      </c>
      <c r="AG60" s="45">
        <v>640</v>
      </c>
      <c r="AH60" s="31">
        <f t="shared" si="0"/>
        <v>8584</v>
      </c>
      <c r="AJ60" s="75"/>
      <c r="AL60" s="75"/>
    </row>
    <row r="61" spans="2:38" ht="13.5" thickBot="1" x14ac:dyDescent="0.25">
      <c r="B61" s="92" t="s">
        <v>58</v>
      </c>
      <c r="C61" s="93"/>
      <c r="D61" s="42">
        <f>D4+D9+D17+D32+D43+D54+D60</f>
        <v>22645</v>
      </c>
      <c r="E61" s="39">
        <f t="shared" ref="E61:Q61" si="1">E4+E9+E17+E32+E43+E54+E60</f>
        <v>19888</v>
      </c>
      <c r="F61" s="39">
        <f t="shared" si="1"/>
        <v>1716</v>
      </c>
      <c r="G61" s="39">
        <f t="shared" si="1"/>
        <v>19579</v>
      </c>
      <c r="H61" s="39">
        <f t="shared" si="1"/>
        <v>2253</v>
      </c>
      <c r="I61" s="39">
        <f t="shared" si="1"/>
        <v>1427</v>
      </c>
      <c r="J61" s="39">
        <f t="shared" si="1"/>
        <v>149</v>
      </c>
      <c r="K61" s="39">
        <f t="shared" si="1"/>
        <v>101</v>
      </c>
      <c r="L61" s="39">
        <f t="shared" si="1"/>
        <v>17</v>
      </c>
      <c r="M61" s="39">
        <f t="shared" si="1"/>
        <v>311</v>
      </c>
      <c r="N61" s="39">
        <f t="shared" si="1"/>
        <v>394</v>
      </c>
      <c r="O61" s="39">
        <f t="shared" si="1"/>
        <v>28</v>
      </c>
      <c r="P61" s="39">
        <f t="shared" si="1"/>
        <v>379</v>
      </c>
      <c r="Q61" s="39">
        <f t="shared" si="1"/>
        <v>2</v>
      </c>
      <c r="R61" s="40">
        <f>SUM(D61:Q61)</f>
        <v>68889</v>
      </c>
      <c r="S61" s="74"/>
      <c r="T61" s="74"/>
      <c r="U61" s="11"/>
      <c r="V61" s="11"/>
      <c r="W61" s="94" t="s">
        <v>58</v>
      </c>
      <c r="X61" s="95"/>
      <c r="Y61" s="39">
        <f>Y4+Y9+Y17+Y32+Y43+Y54+Y60</f>
        <v>2</v>
      </c>
      <c r="Z61" s="39">
        <f t="shared" ref="Z61:AF61" si="2">Z4+Z9+Z17+Z32+Z43+Z54+Z60</f>
        <v>4</v>
      </c>
      <c r="AA61" s="39">
        <f t="shared" si="2"/>
        <v>94</v>
      </c>
      <c r="AB61" s="39">
        <f t="shared" si="2"/>
        <v>4</v>
      </c>
      <c r="AC61" s="39">
        <f t="shared" si="2"/>
        <v>148</v>
      </c>
      <c r="AD61" s="39">
        <f t="shared" si="2"/>
        <v>55</v>
      </c>
      <c r="AE61" s="39">
        <f t="shared" si="2"/>
        <v>1846</v>
      </c>
      <c r="AF61" s="39">
        <f t="shared" si="2"/>
        <v>1420</v>
      </c>
      <c r="AG61" s="46">
        <f t="shared" ref="AG61" si="3">SUM(Y61:AF61)</f>
        <v>3573</v>
      </c>
      <c r="AH61" s="10">
        <f>R61+AG61</f>
        <v>72462</v>
      </c>
      <c r="AJ61" s="75"/>
      <c r="AL61" s="75"/>
    </row>
    <row r="62" spans="2:38" ht="30" customHeight="1" x14ac:dyDescent="0.2">
      <c r="B62" s="84" t="s">
        <v>131</v>
      </c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</row>
    <row r="64" spans="2:38" x14ac:dyDescent="0.2"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</row>
    <row r="66" spans="4:34" x14ac:dyDescent="0.2"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</row>
    <row r="68" spans="4:34" x14ac:dyDescent="0.2"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</row>
    <row r="70" spans="4:34" x14ac:dyDescent="0.2"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</row>
    <row r="72" spans="4:34" x14ac:dyDescent="0.2"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</row>
    <row r="74" spans="4:34" x14ac:dyDescent="0.2"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</row>
    <row r="76" spans="4:34" x14ac:dyDescent="0.2"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</row>
  </sheetData>
  <mergeCells count="22">
    <mergeCell ref="Y2:AG2"/>
    <mergeCell ref="AH2:AH3"/>
    <mergeCell ref="B5:B9"/>
    <mergeCell ref="W5:W9"/>
    <mergeCell ref="B10:B17"/>
    <mergeCell ref="W10:W17"/>
    <mergeCell ref="B4:C4"/>
    <mergeCell ref="W4:X4"/>
    <mergeCell ref="B2:C3"/>
    <mergeCell ref="D2:R2"/>
    <mergeCell ref="W2:X3"/>
    <mergeCell ref="B62:R62"/>
    <mergeCell ref="B18:B32"/>
    <mergeCell ref="W18:W32"/>
    <mergeCell ref="B61:C61"/>
    <mergeCell ref="W61:X61"/>
    <mergeCell ref="B33:B43"/>
    <mergeCell ref="W33:W43"/>
    <mergeCell ref="B44:B54"/>
    <mergeCell ref="W44:W54"/>
    <mergeCell ref="B55:B60"/>
    <mergeCell ref="W55:W60"/>
  </mergeCells>
  <phoneticPr fontId="1"/>
  <pageMargins left="0" right="0" top="0.74803149606299213" bottom="0.74803149606299213" header="0.31496062992125984" footer="0.31496062992125984"/>
  <pageSetup paperSize="8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L51"/>
  <sheetViews>
    <sheetView zoomScale="70" zoomScaleNormal="70" zoomScalePageLayoutView="140" workbookViewId="0">
      <selection activeCell="H35" sqref="H35"/>
    </sheetView>
  </sheetViews>
  <sheetFormatPr defaultColWidth="8.81640625" defaultRowHeight="13" x14ac:dyDescent="0.2"/>
  <cols>
    <col min="1" max="1" width="2.81640625" customWidth="1"/>
    <col min="2" max="2" width="5.453125" customWidth="1"/>
    <col min="3" max="3" width="22.6328125" bestFit="1" customWidth="1"/>
    <col min="21" max="22" width="1" customWidth="1"/>
    <col min="23" max="23" width="4.81640625" customWidth="1"/>
    <col min="24" max="24" width="22.6328125" bestFit="1" customWidth="1"/>
    <col min="25" max="30" width="9.6328125" customWidth="1"/>
    <col min="31" max="31" width="11.81640625" customWidth="1"/>
    <col min="32" max="32" width="10.81640625" customWidth="1"/>
    <col min="33" max="34" width="9.6328125" customWidth="1"/>
  </cols>
  <sheetData>
    <row r="1" spans="2:38" ht="13.5" thickBot="1" x14ac:dyDescent="0.25">
      <c r="B1" t="s">
        <v>124</v>
      </c>
      <c r="AH1" s="73"/>
    </row>
    <row r="2" spans="2:38" ht="13.5" customHeight="1" x14ac:dyDescent="0.2">
      <c r="B2" s="105" t="s">
        <v>0</v>
      </c>
      <c r="C2" s="112"/>
      <c r="D2" s="110" t="s">
        <v>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1"/>
      <c r="S2" s="1"/>
      <c r="T2" s="1"/>
      <c r="U2" s="1"/>
      <c r="V2" s="1"/>
      <c r="W2" s="105" t="s">
        <v>0</v>
      </c>
      <c r="X2" s="112"/>
      <c r="Y2" s="96" t="s">
        <v>2</v>
      </c>
      <c r="Z2" s="96"/>
      <c r="AA2" s="96"/>
      <c r="AB2" s="96"/>
      <c r="AC2" s="96"/>
      <c r="AD2" s="96"/>
      <c r="AE2" s="96"/>
      <c r="AF2" s="96"/>
      <c r="AG2" s="97"/>
      <c r="AH2" s="98" t="s">
        <v>3</v>
      </c>
    </row>
    <row r="3" spans="2:38" ht="42" thickBot="1" x14ac:dyDescent="0.25">
      <c r="B3" s="107"/>
      <c r="C3" s="113"/>
      <c r="D3" s="6" t="s">
        <v>4</v>
      </c>
      <c r="E3" s="3" t="s">
        <v>5</v>
      </c>
      <c r="F3" s="3" t="s">
        <v>6</v>
      </c>
      <c r="G3" s="3" t="s">
        <v>116</v>
      </c>
      <c r="H3" s="3" t="s">
        <v>59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117</v>
      </c>
      <c r="P3" s="3" t="s">
        <v>60</v>
      </c>
      <c r="Q3" s="3" t="s">
        <v>17</v>
      </c>
      <c r="R3" s="4" t="s">
        <v>18</v>
      </c>
      <c r="S3" s="5"/>
      <c r="T3" s="5"/>
      <c r="U3" s="5"/>
      <c r="V3" s="5"/>
      <c r="W3" s="107"/>
      <c r="X3" s="113"/>
      <c r="Y3" s="6" t="s">
        <v>19</v>
      </c>
      <c r="Z3" s="3" t="s">
        <v>61</v>
      </c>
      <c r="AA3" s="3" t="s">
        <v>21</v>
      </c>
      <c r="AB3" s="3" t="s">
        <v>22</v>
      </c>
      <c r="AC3" s="3" t="s">
        <v>62</v>
      </c>
      <c r="AD3" s="3" t="s">
        <v>24</v>
      </c>
      <c r="AE3" s="7" t="s">
        <v>120</v>
      </c>
      <c r="AF3" s="3" t="s">
        <v>63</v>
      </c>
      <c r="AG3" s="3" t="s">
        <v>18</v>
      </c>
      <c r="AH3" s="99"/>
    </row>
    <row r="4" spans="2:38" ht="13.5" thickBot="1" x14ac:dyDescent="0.25">
      <c r="B4" s="103" t="s">
        <v>64</v>
      </c>
      <c r="C4" s="104"/>
      <c r="D4" s="8">
        <v>4</v>
      </c>
      <c r="E4" s="9">
        <v>3</v>
      </c>
      <c r="F4" s="9">
        <v>0</v>
      </c>
      <c r="G4" s="9">
        <v>6</v>
      </c>
      <c r="H4" s="9">
        <v>0</v>
      </c>
      <c r="I4" s="9">
        <v>1</v>
      </c>
      <c r="J4" s="9">
        <v>0</v>
      </c>
      <c r="K4" s="9">
        <v>2</v>
      </c>
      <c r="L4" s="9">
        <v>0</v>
      </c>
      <c r="M4" s="9">
        <v>0</v>
      </c>
      <c r="N4" s="9">
        <v>0</v>
      </c>
      <c r="O4" s="9">
        <v>0</v>
      </c>
      <c r="P4" s="9">
        <v>2</v>
      </c>
      <c r="Q4" s="9">
        <v>0</v>
      </c>
      <c r="R4" s="10">
        <f>SUM(D4:Q4)</f>
        <v>18</v>
      </c>
      <c r="S4" s="74"/>
      <c r="T4" s="74"/>
      <c r="U4" s="11"/>
      <c r="V4" s="11"/>
      <c r="W4" s="103" t="s">
        <v>64</v>
      </c>
      <c r="X4" s="104"/>
      <c r="Y4" s="8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2</v>
      </c>
      <c r="AF4" s="9">
        <v>2</v>
      </c>
      <c r="AG4" s="9">
        <f>SUM(Y4:AF4)</f>
        <v>4</v>
      </c>
      <c r="AH4" s="32">
        <f>R4+AG4</f>
        <v>22</v>
      </c>
      <c r="AJ4" s="75"/>
      <c r="AL4" s="75"/>
    </row>
    <row r="5" spans="2:38" ht="13.5" thickBot="1" x14ac:dyDescent="0.25">
      <c r="B5" s="103" t="s">
        <v>65</v>
      </c>
      <c r="C5" s="104"/>
      <c r="D5" s="8">
        <v>1</v>
      </c>
      <c r="E5" s="9">
        <v>9</v>
      </c>
      <c r="F5" s="9">
        <v>0</v>
      </c>
      <c r="G5" s="9">
        <v>8</v>
      </c>
      <c r="H5" s="9">
        <v>1</v>
      </c>
      <c r="I5" s="9">
        <v>0</v>
      </c>
      <c r="J5" s="9">
        <v>0</v>
      </c>
      <c r="K5" s="9">
        <v>0</v>
      </c>
      <c r="L5" s="9">
        <v>0</v>
      </c>
      <c r="M5" s="9">
        <v>1</v>
      </c>
      <c r="N5" s="9">
        <v>0</v>
      </c>
      <c r="O5" s="9">
        <v>0</v>
      </c>
      <c r="P5" s="9">
        <v>0</v>
      </c>
      <c r="Q5" s="9">
        <v>0</v>
      </c>
      <c r="R5" s="10">
        <f>SUM(D5:Q5)</f>
        <v>20</v>
      </c>
      <c r="S5" s="74"/>
      <c r="T5" s="74"/>
      <c r="U5" s="11"/>
      <c r="V5" s="11"/>
      <c r="W5" s="103" t="s">
        <v>65</v>
      </c>
      <c r="X5" s="104"/>
      <c r="Y5" s="8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f>SUM(Y5:AF5)</f>
        <v>0</v>
      </c>
      <c r="AH5" s="32">
        <f t="shared" ref="AH5:AH6" si="0">R5+AG5</f>
        <v>20</v>
      </c>
      <c r="AJ5" s="75"/>
      <c r="AL5" s="75"/>
    </row>
    <row r="6" spans="2:38" ht="13.5" thickBot="1" x14ac:dyDescent="0.25">
      <c r="B6" s="103" t="s">
        <v>66</v>
      </c>
      <c r="C6" s="104"/>
      <c r="D6" s="8">
        <v>100</v>
      </c>
      <c r="E6" s="9">
        <v>106</v>
      </c>
      <c r="F6" s="9">
        <v>1</v>
      </c>
      <c r="G6" s="9">
        <v>114</v>
      </c>
      <c r="H6" s="9">
        <v>16</v>
      </c>
      <c r="I6" s="9">
        <v>14</v>
      </c>
      <c r="J6" s="9">
        <v>2</v>
      </c>
      <c r="K6" s="9">
        <v>0</v>
      </c>
      <c r="L6" s="9">
        <v>0</v>
      </c>
      <c r="M6" s="9">
        <v>2</v>
      </c>
      <c r="N6" s="9">
        <v>1</v>
      </c>
      <c r="O6" s="9">
        <v>0</v>
      </c>
      <c r="P6" s="9">
        <v>2</v>
      </c>
      <c r="Q6" s="9">
        <v>0</v>
      </c>
      <c r="R6" s="10">
        <f>SUM(D6:Q6)</f>
        <v>358</v>
      </c>
      <c r="S6" s="74"/>
      <c r="T6" s="74"/>
      <c r="U6" s="11"/>
      <c r="V6" s="11"/>
      <c r="W6" s="103" t="s">
        <v>66</v>
      </c>
      <c r="X6" s="104"/>
      <c r="Y6" s="8">
        <v>0</v>
      </c>
      <c r="Z6" s="9">
        <v>0</v>
      </c>
      <c r="AA6" s="9">
        <v>1</v>
      </c>
      <c r="AB6" s="9">
        <v>0</v>
      </c>
      <c r="AC6" s="9">
        <v>2</v>
      </c>
      <c r="AD6" s="9">
        <v>0</v>
      </c>
      <c r="AE6" s="9">
        <v>34</v>
      </c>
      <c r="AF6" s="9">
        <v>10</v>
      </c>
      <c r="AG6" s="9">
        <f>SUM(Y6:AF6)</f>
        <v>47</v>
      </c>
      <c r="AH6" s="32">
        <f t="shared" si="0"/>
        <v>405</v>
      </c>
      <c r="AJ6" s="75"/>
      <c r="AL6" s="75"/>
    </row>
    <row r="7" spans="2:38" ht="13.5" customHeight="1" x14ac:dyDescent="0.2">
      <c r="B7" s="90" t="s">
        <v>38</v>
      </c>
      <c r="C7" s="33" t="s">
        <v>67</v>
      </c>
      <c r="D7" s="16">
        <v>57</v>
      </c>
      <c r="E7" s="17">
        <v>25</v>
      </c>
      <c r="F7" s="17">
        <v>1</v>
      </c>
      <c r="G7" s="17">
        <v>46</v>
      </c>
      <c r="H7" s="17">
        <v>4</v>
      </c>
      <c r="I7" s="17">
        <v>2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8">
        <f>SUM(D7:Q7)</f>
        <v>135</v>
      </c>
      <c r="S7" s="74"/>
      <c r="T7" s="74"/>
      <c r="U7" s="11"/>
      <c r="V7" s="11"/>
      <c r="W7" s="89" t="s">
        <v>38</v>
      </c>
      <c r="X7" s="34" t="s">
        <v>67</v>
      </c>
      <c r="Y7" s="16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2</v>
      </c>
      <c r="AF7" s="17">
        <v>5</v>
      </c>
      <c r="AG7" s="17">
        <f>SUM(Y7:AF7)</f>
        <v>7</v>
      </c>
      <c r="AH7" s="35">
        <f>R7+AG7</f>
        <v>142</v>
      </c>
      <c r="AJ7" s="75"/>
      <c r="AL7" s="75"/>
    </row>
    <row r="8" spans="2:38" x14ac:dyDescent="0.2">
      <c r="B8" s="90"/>
      <c r="C8" s="28" t="s">
        <v>68</v>
      </c>
      <c r="D8" s="20">
        <v>0</v>
      </c>
      <c r="E8" s="21">
        <v>1</v>
      </c>
      <c r="F8" s="21">
        <v>0</v>
      </c>
      <c r="G8" s="21">
        <v>1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2">
        <f>SUM(D8:Q8)</f>
        <v>2</v>
      </c>
      <c r="S8" s="74"/>
      <c r="T8" s="74"/>
      <c r="U8" s="11"/>
      <c r="V8" s="11"/>
      <c r="W8" s="90"/>
      <c r="X8" s="28" t="s">
        <v>68</v>
      </c>
      <c r="Y8" s="20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f>SUM(Y8:AF8)</f>
        <v>0</v>
      </c>
      <c r="AH8" s="36">
        <f>R8+AG8</f>
        <v>2</v>
      </c>
      <c r="AJ8" s="75"/>
      <c r="AL8" s="75"/>
    </row>
    <row r="9" spans="2:38" x14ac:dyDescent="0.2">
      <c r="B9" s="90"/>
      <c r="C9" s="19" t="s">
        <v>69</v>
      </c>
      <c r="D9" s="20">
        <v>8</v>
      </c>
      <c r="E9" s="21">
        <v>3</v>
      </c>
      <c r="F9" s="21">
        <v>0</v>
      </c>
      <c r="G9" s="21">
        <v>8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2">
        <f t="shared" ref="R9:R16" si="1">SUM(D9:Q9)</f>
        <v>19</v>
      </c>
      <c r="S9" s="74"/>
      <c r="T9" s="74"/>
      <c r="U9" s="11"/>
      <c r="V9" s="11"/>
      <c r="W9" s="90"/>
      <c r="X9" s="19" t="s">
        <v>69</v>
      </c>
      <c r="Y9" s="20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f t="shared" ref="AG9:AG18" si="2">SUM(Y9:AF9)</f>
        <v>0</v>
      </c>
      <c r="AH9" s="36">
        <f t="shared" ref="AH9:AH18" si="3">R9+AG9</f>
        <v>19</v>
      </c>
      <c r="AJ9" s="75"/>
      <c r="AL9" s="75"/>
    </row>
    <row r="10" spans="2:38" x14ac:dyDescent="0.2">
      <c r="B10" s="90"/>
      <c r="C10" s="19" t="s">
        <v>70</v>
      </c>
      <c r="D10" s="20">
        <v>1</v>
      </c>
      <c r="E10" s="21">
        <v>0</v>
      </c>
      <c r="F10" s="21">
        <v>0</v>
      </c>
      <c r="G10" s="21">
        <v>6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2">
        <f t="shared" si="1"/>
        <v>7</v>
      </c>
      <c r="S10" s="74"/>
      <c r="T10" s="74"/>
      <c r="U10" s="11"/>
      <c r="V10" s="11"/>
      <c r="W10" s="90"/>
      <c r="X10" s="19" t="s">
        <v>70</v>
      </c>
      <c r="Y10" s="20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f t="shared" si="2"/>
        <v>0</v>
      </c>
      <c r="AH10" s="36">
        <f t="shared" si="3"/>
        <v>7</v>
      </c>
      <c r="AJ10" s="75"/>
      <c r="AL10" s="75"/>
    </row>
    <row r="11" spans="2:38" x14ac:dyDescent="0.2">
      <c r="B11" s="90"/>
      <c r="C11" s="19" t="s">
        <v>71</v>
      </c>
      <c r="D11" s="20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1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2">
        <f t="shared" si="1"/>
        <v>1</v>
      </c>
      <c r="S11" s="74"/>
      <c r="T11" s="74"/>
      <c r="U11" s="11"/>
      <c r="V11" s="11"/>
      <c r="W11" s="90"/>
      <c r="X11" s="19" t="s">
        <v>71</v>
      </c>
      <c r="Y11" s="20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f t="shared" si="2"/>
        <v>0</v>
      </c>
      <c r="AH11" s="36">
        <f t="shared" si="3"/>
        <v>1</v>
      </c>
      <c r="AJ11" s="75"/>
      <c r="AL11" s="75"/>
    </row>
    <row r="12" spans="2:38" x14ac:dyDescent="0.2">
      <c r="B12" s="90"/>
      <c r="C12" s="19" t="s">
        <v>72</v>
      </c>
      <c r="D12" s="20">
        <v>16</v>
      </c>
      <c r="E12" s="21">
        <v>16</v>
      </c>
      <c r="F12" s="21">
        <v>0</v>
      </c>
      <c r="G12" s="21">
        <v>4</v>
      </c>
      <c r="H12" s="21">
        <v>2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2">
        <f t="shared" si="1"/>
        <v>38</v>
      </c>
      <c r="S12" s="74"/>
      <c r="T12" s="74"/>
      <c r="U12" s="11"/>
      <c r="V12" s="11"/>
      <c r="W12" s="90"/>
      <c r="X12" s="19" t="s">
        <v>72</v>
      </c>
      <c r="Y12" s="20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1</v>
      </c>
      <c r="AG12" s="21">
        <f t="shared" si="2"/>
        <v>1</v>
      </c>
      <c r="AH12" s="36">
        <f t="shared" si="3"/>
        <v>39</v>
      </c>
      <c r="AJ12" s="75"/>
      <c r="AL12" s="75"/>
    </row>
    <row r="13" spans="2:38" x14ac:dyDescent="0.2">
      <c r="B13" s="90"/>
      <c r="C13" s="19" t="s">
        <v>73</v>
      </c>
      <c r="D13" s="20">
        <v>187</v>
      </c>
      <c r="E13" s="21">
        <v>111</v>
      </c>
      <c r="F13" s="21">
        <v>6</v>
      </c>
      <c r="G13" s="21">
        <v>85</v>
      </c>
      <c r="H13" s="21">
        <v>17</v>
      </c>
      <c r="I13" s="21">
        <v>6</v>
      </c>
      <c r="J13" s="21">
        <v>1</v>
      </c>
      <c r="K13" s="21">
        <v>0</v>
      </c>
      <c r="L13" s="21">
        <v>0</v>
      </c>
      <c r="M13" s="21">
        <v>1</v>
      </c>
      <c r="N13" s="21">
        <v>0</v>
      </c>
      <c r="O13" s="21">
        <v>0</v>
      </c>
      <c r="P13" s="21">
        <v>1</v>
      </c>
      <c r="Q13" s="21">
        <v>0</v>
      </c>
      <c r="R13" s="22">
        <f t="shared" si="1"/>
        <v>415</v>
      </c>
      <c r="S13" s="74"/>
      <c r="T13" s="74"/>
      <c r="U13" s="11"/>
      <c r="V13" s="11"/>
      <c r="W13" s="90"/>
      <c r="X13" s="19" t="s">
        <v>73</v>
      </c>
      <c r="Y13" s="20">
        <v>0</v>
      </c>
      <c r="Z13" s="21">
        <v>0</v>
      </c>
      <c r="AA13" s="21">
        <v>0</v>
      </c>
      <c r="AB13" s="21">
        <v>0</v>
      </c>
      <c r="AC13" s="21">
        <v>1</v>
      </c>
      <c r="AD13" s="21">
        <v>1</v>
      </c>
      <c r="AE13" s="21">
        <v>8</v>
      </c>
      <c r="AF13" s="21">
        <v>2</v>
      </c>
      <c r="AG13" s="21">
        <f t="shared" si="2"/>
        <v>12</v>
      </c>
      <c r="AH13" s="36">
        <f t="shared" si="3"/>
        <v>427</v>
      </c>
      <c r="AJ13" s="75"/>
      <c r="AL13" s="75"/>
    </row>
    <row r="14" spans="2:38" x14ac:dyDescent="0.2">
      <c r="B14" s="90"/>
      <c r="C14" s="19" t="s">
        <v>74</v>
      </c>
      <c r="D14" s="20">
        <v>1</v>
      </c>
      <c r="E14" s="21">
        <v>0</v>
      </c>
      <c r="F14" s="21">
        <v>0</v>
      </c>
      <c r="G14" s="21">
        <v>1</v>
      </c>
      <c r="H14" s="21">
        <v>1</v>
      </c>
      <c r="I14" s="21">
        <v>1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2">
        <f t="shared" si="1"/>
        <v>4</v>
      </c>
      <c r="S14" s="74"/>
      <c r="T14" s="74"/>
      <c r="U14" s="11"/>
      <c r="V14" s="11"/>
      <c r="W14" s="90"/>
      <c r="X14" s="19" t="s">
        <v>74</v>
      </c>
      <c r="Y14" s="20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1">
        <f t="shared" si="2"/>
        <v>0</v>
      </c>
      <c r="AH14" s="36">
        <f t="shared" si="3"/>
        <v>4</v>
      </c>
      <c r="AJ14" s="75"/>
      <c r="AL14" s="75"/>
    </row>
    <row r="15" spans="2:38" x14ac:dyDescent="0.2">
      <c r="B15" s="90"/>
      <c r="C15" s="19" t="s">
        <v>75</v>
      </c>
      <c r="D15" s="20">
        <v>1</v>
      </c>
      <c r="E15" s="21">
        <v>1</v>
      </c>
      <c r="F15" s="21">
        <v>0</v>
      </c>
      <c r="G15" s="21">
        <v>1</v>
      </c>
      <c r="H15" s="21">
        <v>0</v>
      </c>
      <c r="I15" s="21">
        <v>1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2">
        <f t="shared" si="1"/>
        <v>4</v>
      </c>
      <c r="S15" s="74"/>
      <c r="T15" s="74"/>
      <c r="U15" s="11"/>
      <c r="V15" s="11"/>
      <c r="W15" s="90"/>
      <c r="X15" s="19" t="s">
        <v>75</v>
      </c>
      <c r="Y15" s="20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f t="shared" si="2"/>
        <v>0</v>
      </c>
      <c r="AH15" s="36">
        <f t="shared" si="3"/>
        <v>4</v>
      </c>
      <c r="AJ15" s="75"/>
      <c r="AL15" s="75"/>
    </row>
    <row r="16" spans="2:38" x14ac:dyDescent="0.2">
      <c r="B16" s="90"/>
      <c r="C16" s="19" t="s">
        <v>76</v>
      </c>
      <c r="D16" s="20">
        <v>1</v>
      </c>
      <c r="E16" s="21">
        <v>1</v>
      </c>
      <c r="F16" s="21">
        <v>0</v>
      </c>
      <c r="G16" s="21">
        <v>1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2">
        <f t="shared" si="1"/>
        <v>3</v>
      </c>
      <c r="S16" s="74"/>
      <c r="T16" s="74"/>
      <c r="U16" s="11"/>
      <c r="V16" s="11"/>
      <c r="W16" s="90"/>
      <c r="X16" s="19" t="s">
        <v>76</v>
      </c>
      <c r="Y16" s="20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1</v>
      </c>
      <c r="AE16" s="21">
        <v>1</v>
      </c>
      <c r="AF16" s="21">
        <v>0</v>
      </c>
      <c r="AG16" s="21">
        <f t="shared" si="2"/>
        <v>2</v>
      </c>
      <c r="AH16" s="36">
        <f t="shared" si="3"/>
        <v>5</v>
      </c>
      <c r="AJ16" s="75"/>
      <c r="AL16" s="75"/>
    </row>
    <row r="17" spans="2:38" x14ac:dyDescent="0.2">
      <c r="B17" s="90"/>
      <c r="C17" s="19" t="s">
        <v>77</v>
      </c>
      <c r="D17" s="20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2">
        <v>0</v>
      </c>
      <c r="S17" s="74"/>
      <c r="T17" s="74"/>
      <c r="U17" s="11"/>
      <c r="V17" s="11"/>
      <c r="W17" s="90"/>
      <c r="X17" s="19" t="s">
        <v>77</v>
      </c>
      <c r="Y17" s="20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J17" s="75"/>
      <c r="AL17" s="75"/>
    </row>
    <row r="18" spans="2:38" x14ac:dyDescent="0.2">
      <c r="B18" s="90"/>
      <c r="C18" s="19" t="s">
        <v>17</v>
      </c>
      <c r="D18" s="20">
        <v>26</v>
      </c>
      <c r="E18" s="21">
        <v>14</v>
      </c>
      <c r="F18" s="21">
        <v>1</v>
      </c>
      <c r="G18" s="21">
        <v>6</v>
      </c>
      <c r="H18" s="21">
        <v>4</v>
      </c>
      <c r="I18" s="21">
        <v>1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1</v>
      </c>
      <c r="Q18" s="21">
        <v>0</v>
      </c>
      <c r="R18" s="22">
        <f>SUM(D18:Q18)</f>
        <v>53</v>
      </c>
      <c r="S18" s="74"/>
      <c r="T18" s="74"/>
      <c r="U18" s="11"/>
      <c r="V18" s="11"/>
      <c r="W18" s="90"/>
      <c r="X18" s="19" t="s">
        <v>17</v>
      </c>
      <c r="Y18" s="20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1</v>
      </c>
      <c r="AF18" s="21">
        <v>0</v>
      </c>
      <c r="AG18" s="21">
        <f t="shared" si="2"/>
        <v>1</v>
      </c>
      <c r="AH18" s="36">
        <f t="shared" si="3"/>
        <v>54</v>
      </c>
      <c r="AJ18" s="75"/>
      <c r="AL18" s="75"/>
    </row>
    <row r="19" spans="2:38" ht="13.5" thickBot="1" x14ac:dyDescent="0.25">
      <c r="B19" s="90"/>
      <c r="C19" s="23" t="s">
        <v>18</v>
      </c>
      <c r="D19" s="24">
        <v>298</v>
      </c>
      <c r="E19" s="25">
        <v>172</v>
      </c>
      <c r="F19" s="25">
        <v>8</v>
      </c>
      <c r="G19" s="25">
        <v>159</v>
      </c>
      <c r="H19" s="25">
        <v>28</v>
      </c>
      <c r="I19" s="25">
        <v>11</v>
      </c>
      <c r="J19" s="25">
        <v>2</v>
      </c>
      <c r="K19" s="25">
        <v>0</v>
      </c>
      <c r="L19" s="25">
        <v>0</v>
      </c>
      <c r="M19" s="25">
        <v>1</v>
      </c>
      <c r="N19" s="25">
        <v>0</v>
      </c>
      <c r="O19" s="25">
        <v>0</v>
      </c>
      <c r="P19" s="25">
        <v>2</v>
      </c>
      <c r="Q19" s="25">
        <v>0</v>
      </c>
      <c r="R19" s="26">
        <f>SUM(R7:R18)</f>
        <v>681</v>
      </c>
      <c r="S19" s="74"/>
      <c r="T19" s="74"/>
      <c r="U19" s="11"/>
      <c r="V19" s="11"/>
      <c r="W19" s="91"/>
      <c r="X19" s="23" t="s">
        <v>18</v>
      </c>
      <c r="Y19" s="24">
        <v>0</v>
      </c>
      <c r="Z19" s="25">
        <v>0</v>
      </c>
      <c r="AA19" s="25">
        <v>0</v>
      </c>
      <c r="AB19" s="25">
        <v>0</v>
      </c>
      <c r="AC19" s="25">
        <v>1</v>
      </c>
      <c r="AD19" s="25">
        <v>2</v>
      </c>
      <c r="AE19" s="25">
        <v>12</v>
      </c>
      <c r="AF19" s="25">
        <v>8</v>
      </c>
      <c r="AG19" s="25">
        <f>SUM(AG7:AG18)</f>
        <v>23</v>
      </c>
      <c r="AH19" s="37">
        <f>SUM(AH7:AH18)</f>
        <v>704</v>
      </c>
      <c r="AJ19" s="75"/>
      <c r="AL19" s="75"/>
    </row>
    <row r="20" spans="2:38" ht="13.5" customHeight="1" x14ac:dyDescent="0.2">
      <c r="B20" s="89" t="s">
        <v>42</v>
      </c>
      <c r="C20" s="12" t="s">
        <v>78</v>
      </c>
      <c r="D20" s="16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22">
        <v>0</v>
      </c>
      <c r="S20" s="74"/>
      <c r="T20" s="74"/>
      <c r="U20" s="11"/>
      <c r="V20" s="11"/>
      <c r="W20" s="89" t="s">
        <v>42</v>
      </c>
      <c r="X20" s="12" t="s">
        <v>78</v>
      </c>
      <c r="Y20" s="16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35">
        <v>0</v>
      </c>
      <c r="AJ20" s="75"/>
      <c r="AL20" s="75"/>
    </row>
    <row r="21" spans="2:38" x14ac:dyDescent="0.2">
      <c r="B21" s="90"/>
      <c r="C21" s="19" t="s">
        <v>79</v>
      </c>
      <c r="D21" s="20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2">
        <v>0</v>
      </c>
      <c r="S21" s="74"/>
      <c r="T21" s="74"/>
      <c r="U21" s="11"/>
      <c r="V21" s="11"/>
      <c r="W21" s="90"/>
      <c r="X21" s="19" t="s">
        <v>79</v>
      </c>
      <c r="Y21" s="20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35">
        <v>0</v>
      </c>
      <c r="AJ21" s="75"/>
      <c r="AL21" s="75"/>
    </row>
    <row r="22" spans="2:38" x14ac:dyDescent="0.2">
      <c r="B22" s="90"/>
      <c r="C22" s="19" t="s">
        <v>80</v>
      </c>
      <c r="D22" s="20">
        <v>2</v>
      </c>
      <c r="E22" s="21">
        <v>3</v>
      </c>
      <c r="F22" s="21">
        <v>0</v>
      </c>
      <c r="G22" s="21">
        <v>6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1</v>
      </c>
      <c r="Q22" s="21">
        <v>0</v>
      </c>
      <c r="R22" s="22">
        <f t="shared" ref="R22" si="4">SUM(D22:Q22)</f>
        <v>12</v>
      </c>
      <c r="S22" s="74"/>
      <c r="T22" s="74"/>
      <c r="U22" s="11"/>
      <c r="V22" s="11"/>
      <c r="W22" s="90"/>
      <c r="X22" s="19" t="s">
        <v>80</v>
      </c>
      <c r="Y22" s="20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1</v>
      </c>
      <c r="AF22" s="21">
        <v>1</v>
      </c>
      <c r="AG22" s="21">
        <f t="shared" ref="AG22" si="5">SUM(Y22:AF22)</f>
        <v>2</v>
      </c>
      <c r="AH22" s="35">
        <f t="shared" ref="AH22" si="6">SUM(R22+AG22)</f>
        <v>14</v>
      </c>
      <c r="AJ22" s="75"/>
      <c r="AL22" s="75"/>
    </row>
    <row r="23" spans="2:38" x14ac:dyDescent="0.2">
      <c r="B23" s="90"/>
      <c r="C23" s="19" t="s">
        <v>81</v>
      </c>
      <c r="D23" s="20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2">
        <v>0</v>
      </c>
      <c r="S23" s="74"/>
      <c r="T23" s="74"/>
      <c r="U23" s="11"/>
      <c r="V23" s="11"/>
      <c r="W23" s="90"/>
      <c r="X23" s="19" t="s">
        <v>81</v>
      </c>
      <c r="Y23" s="20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2">
        <v>0</v>
      </c>
      <c r="AJ23" s="75"/>
      <c r="AL23" s="75"/>
    </row>
    <row r="24" spans="2:38" x14ac:dyDescent="0.2">
      <c r="B24" s="90"/>
      <c r="C24" s="19" t="s">
        <v>82</v>
      </c>
      <c r="D24" s="20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2">
        <v>0</v>
      </c>
      <c r="S24" s="74"/>
      <c r="T24" s="74"/>
      <c r="U24" s="11"/>
      <c r="V24" s="11"/>
      <c r="W24" s="90"/>
      <c r="X24" s="19" t="s">
        <v>82</v>
      </c>
      <c r="Y24" s="20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2">
        <v>0</v>
      </c>
      <c r="AJ24" s="75"/>
      <c r="AL24" s="75"/>
    </row>
    <row r="25" spans="2:38" x14ac:dyDescent="0.2">
      <c r="B25" s="90"/>
      <c r="C25" s="19" t="s">
        <v>83</v>
      </c>
      <c r="D25" s="20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2">
        <v>0</v>
      </c>
      <c r="S25" s="74"/>
      <c r="T25" s="74"/>
      <c r="U25" s="11"/>
      <c r="V25" s="11"/>
      <c r="W25" s="90"/>
      <c r="X25" s="19" t="s">
        <v>83</v>
      </c>
      <c r="Y25" s="20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0</v>
      </c>
      <c r="AH25" s="22">
        <v>0</v>
      </c>
      <c r="AJ25" s="75"/>
      <c r="AL25" s="75"/>
    </row>
    <row r="26" spans="2:38" x14ac:dyDescent="0.2">
      <c r="B26" s="90"/>
      <c r="C26" s="19" t="s">
        <v>84</v>
      </c>
      <c r="D26" s="20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2">
        <v>0</v>
      </c>
      <c r="S26" s="74"/>
      <c r="T26" s="74"/>
      <c r="U26" s="11"/>
      <c r="V26" s="11"/>
      <c r="W26" s="90"/>
      <c r="X26" s="19" t="s">
        <v>84</v>
      </c>
      <c r="Y26" s="20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2">
        <v>0</v>
      </c>
      <c r="AJ26" s="75"/>
      <c r="AL26" s="75"/>
    </row>
    <row r="27" spans="2:38" x14ac:dyDescent="0.2">
      <c r="B27" s="90"/>
      <c r="C27" s="19" t="s">
        <v>85</v>
      </c>
      <c r="D27" s="20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2">
        <v>0</v>
      </c>
      <c r="S27" s="74"/>
      <c r="T27" s="74"/>
      <c r="U27" s="11"/>
      <c r="V27" s="11"/>
      <c r="W27" s="90"/>
      <c r="X27" s="19" t="s">
        <v>85</v>
      </c>
      <c r="Y27" s="20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2">
        <v>0</v>
      </c>
      <c r="AJ27" s="75"/>
      <c r="AL27" s="75"/>
    </row>
    <row r="28" spans="2:38" x14ac:dyDescent="0.2">
      <c r="B28" s="90"/>
      <c r="C28" s="19" t="s">
        <v>86</v>
      </c>
      <c r="D28" s="20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2">
        <v>0</v>
      </c>
      <c r="S28" s="74"/>
      <c r="T28" s="74"/>
      <c r="U28" s="11"/>
      <c r="V28" s="11"/>
      <c r="W28" s="90"/>
      <c r="X28" s="19" t="s">
        <v>86</v>
      </c>
      <c r="Y28" s="20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2">
        <v>0</v>
      </c>
      <c r="AJ28" s="75"/>
      <c r="AL28" s="75"/>
    </row>
    <row r="29" spans="2:38" x14ac:dyDescent="0.2">
      <c r="B29" s="90"/>
      <c r="C29" s="19" t="s">
        <v>17</v>
      </c>
      <c r="D29" s="20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2">
        <v>0</v>
      </c>
      <c r="S29" s="74"/>
      <c r="T29" s="74"/>
      <c r="U29" s="11"/>
      <c r="V29" s="11"/>
      <c r="W29" s="90"/>
      <c r="X29" s="19" t="s">
        <v>17</v>
      </c>
      <c r="Y29" s="20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2">
        <v>0</v>
      </c>
      <c r="AJ29" s="75"/>
      <c r="AL29" s="75"/>
    </row>
    <row r="30" spans="2:38" ht="13.5" thickBot="1" x14ac:dyDescent="0.25">
      <c r="B30" s="91"/>
      <c r="C30" s="23" t="s">
        <v>18</v>
      </c>
      <c r="D30" s="24">
        <v>2</v>
      </c>
      <c r="E30" s="25">
        <v>3</v>
      </c>
      <c r="F30" s="25">
        <v>0</v>
      </c>
      <c r="G30" s="25">
        <v>6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1</v>
      </c>
      <c r="Q30" s="25">
        <v>0</v>
      </c>
      <c r="R30" s="26">
        <f>SUM(R20:R29)</f>
        <v>12</v>
      </c>
      <c r="S30" s="74"/>
      <c r="T30" s="74"/>
      <c r="U30" s="11"/>
      <c r="V30" s="11"/>
      <c r="W30" s="91"/>
      <c r="X30" s="23" t="s">
        <v>18</v>
      </c>
      <c r="Y30" s="24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1</v>
      </c>
      <c r="AF30" s="25">
        <v>1</v>
      </c>
      <c r="AG30" s="25">
        <f>SUM(AG20:AG29)</f>
        <v>2</v>
      </c>
      <c r="AH30" s="37">
        <f>SUM(AH20:AH29)</f>
        <v>14</v>
      </c>
      <c r="AJ30" s="75"/>
      <c r="AL30" s="75"/>
    </row>
    <row r="31" spans="2:38" ht="13.5" customHeight="1" x14ac:dyDescent="0.2">
      <c r="B31" s="115" t="s">
        <v>17</v>
      </c>
      <c r="C31" s="12" t="s">
        <v>87</v>
      </c>
      <c r="D31" s="16">
        <v>3</v>
      </c>
      <c r="E31" s="17">
        <v>1</v>
      </c>
      <c r="F31" s="17">
        <v>0</v>
      </c>
      <c r="G31" s="17">
        <v>4</v>
      </c>
      <c r="H31" s="17">
        <v>0</v>
      </c>
      <c r="I31" s="17">
        <v>1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8">
        <f>SUM(D31:Q31)</f>
        <v>9</v>
      </c>
      <c r="S31" s="74"/>
      <c r="T31" s="74"/>
      <c r="U31" s="11"/>
      <c r="V31" s="11"/>
      <c r="W31" s="117" t="s">
        <v>17</v>
      </c>
      <c r="X31" s="12" t="s">
        <v>87</v>
      </c>
      <c r="Y31" s="16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f>SUM(Y31:AF31)</f>
        <v>0</v>
      </c>
      <c r="AH31" s="35">
        <f>R31+AG31</f>
        <v>9</v>
      </c>
      <c r="AJ31" s="75"/>
      <c r="AL31" s="75"/>
    </row>
    <row r="32" spans="2:38" x14ac:dyDescent="0.2">
      <c r="B32" s="116"/>
      <c r="C32" s="19" t="s">
        <v>88</v>
      </c>
      <c r="D32" s="20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2">
        <v>0</v>
      </c>
      <c r="S32" s="74"/>
      <c r="T32" s="74"/>
      <c r="U32" s="11"/>
      <c r="V32" s="11"/>
      <c r="W32" s="118"/>
      <c r="X32" s="19" t="s">
        <v>88</v>
      </c>
      <c r="Y32" s="20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v>0</v>
      </c>
      <c r="AH32" s="35">
        <v>0</v>
      </c>
      <c r="AJ32" s="75"/>
      <c r="AL32" s="75"/>
    </row>
    <row r="33" spans="2:38" x14ac:dyDescent="0.2">
      <c r="B33" s="116"/>
      <c r="C33" s="19" t="s">
        <v>89</v>
      </c>
      <c r="D33" s="20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2">
        <v>0</v>
      </c>
      <c r="S33" s="74"/>
      <c r="T33" s="74"/>
      <c r="U33" s="11"/>
      <c r="V33" s="11"/>
      <c r="W33" s="118"/>
      <c r="X33" s="19" t="s">
        <v>89</v>
      </c>
      <c r="Y33" s="20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v>0</v>
      </c>
      <c r="AH33" s="35">
        <v>0</v>
      </c>
      <c r="AJ33" s="75"/>
      <c r="AL33" s="75"/>
    </row>
    <row r="34" spans="2:38" x14ac:dyDescent="0.2">
      <c r="B34" s="116"/>
      <c r="C34" s="19" t="s">
        <v>90</v>
      </c>
      <c r="D34" s="20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2">
        <v>0</v>
      </c>
      <c r="S34" s="74"/>
      <c r="T34" s="74"/>
      <c r="U34" s="11"/>
      <c r="V34" s="11"/>
      <c r="W34" s="118"/>
      <c r="X34" s="19" t="s">
        <v>90</v>
      </c>
      <c r="Y34" s="20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v>0</v>
      </c>
      <c r="AH34" s="35">
        <v>0</v>
      </c>
      <c r="AJ34" s="75"/>
      <c r="AL34" s="75"/>
    </row>
    <row r="35" spans="2:38" x14ac:dyDescent="0.2">
      <c r="B35" s="116"/>
      <c r="C35" s="19" t="s">
        <v>91</v>
      </c>
      <c r="D35" s="20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2">
        <v>0</v>
      </c>
      <c r="S35" s="74"/>
      <c r="T35" s="74"/>
      <c r="U35" s="11"/>
      <c r="V35" s="11"/>
      <c r="W35" s="118"/>
      <c r="X35" s="19" t="s">
        <v>91</v>
      </c>
      <c r="Y35" s="20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35">
        <v>0</v>
      </c>
      <c r="AJ35" s="75"/>
      <c r="AL35" s="75"/>
    </row>
    <row r="36" spans="2:38" x14ac:dyDescent="0.2">
      <c r="B36" s="116"/>
      <c r="C36" s="28" t="s">
        <v>92</v>
      </c>
      <c r="D36" s="20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2">
        <v>0</v>
      </c>
      <c r="S36" s="74"/>
      <c r="T36" s="74"/>
      <c r="U36" s="11"/>
      <c r="V36" s="11"/>
      <c r="W36" s="118"/>
      <c r="X36" s="28" t="s">
        <v>92</v>
      </c>
      <c r="Y36" s="20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21">
        <v>0</v>
      </c>
      <c r="AH36" s="35">
        <v>0</v>
      </c>
      <c r="AJ36" s="75"/>
      <c r="AL36" s="75"/>
    </row>
    <row r="37" spans="2:38" x14ac:dyDescent="0.2">
      <c r="B37" s="116"/>
      <c r="C37" s="19" t="s">
        <v>93</v>
      </c>
      <c r="D37" s="20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2">
        <v>0</v>
      </c>
      <c r="S37" s="74"/>
      <c r="T37" s="74"/>
      <c r="U37" s="11"/>
      <c r="V37" s="11"/>
      <c r="W37" s="118"/>
      <c r="X37" s="19" t="s">
        <v>93</v>
      </c>
      <c r="Y37" s="20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1">
        <v>0</v>
      </c>
      <c r="AH37" s="35">
        <v>0</v>
      </c>
      <c r="AJ37" s="75"/>
      <c r="AL37" s="75"/>
    </row>
    <row r="38" spans="2:38" x14ac:dyDescent="0.2">
      <c r="B38" s="116"/>
      <c r="C38" s="19" t="s">
        <v>94</v>
      </c>
      <c r="D38" s="20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2">
        <v>0</v>
      </c>
      <c r="S38" s="74"/>
      <c r="T38" s="74"/>
      <c r="U38" s="11"/>
      <c r="V38" s="11"/>
      <c r="W38" s="118"/>
      <c r="X38" s="19" t="s">
        <v>94</v>
      </c>
      <c r="Y38" s="20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1">
        <v>0</v>
      </c>
      <c r="AH38" s="35">
        <v>0</v>
      </c>
      <c r="AJ38" s="75"/>
      <c r="AL38" s="75"/>
    </row>
    <row r="39" spans="2:38" x14ac:dyDescent="0.2">
      <c r="B39" s="116"/>
      <c r="C39" s="19" t="s">
        <v>95</v>
      </c>
      <c r="D39" s="20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2">
        <v>0</v>
      </c>
      <c r="S39" s="74"/>
      <c r="T39" s="74"/>
      <c r="U39" s="11"/>
      <c r="V39" s="11"/>
      <c r="W39" s="118"/>
      <c r="X39" s="19" t="s">
        <v>95</v>
      </c>
      <c r="Y39" s="20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1">
        <v>0</v>
      </c>
      <c r="AH39" s="35">
        <v>0</v>
      </c>
      <c r="AJ39" s="75"/>
      <c r="AL39" s="75"/>
    </row>
    <row r="40" spans="2:38" x14ac:dyDescent="0.2">
      <c r="B40" s="116"/>
      <c r="C40" s="19" t="s">
        <v>17</v>
      </c>
      <c r="D40" s="20">
        <v>8</v>
      </c>
      <c r="E40" s="21">
        <v>9</v>
      </c>
      <c r="F40" s="21">
        <v>0</v>
      </c>
      <c r="G40" s="21">
        <v>8</v>
      </c>
      <c r="H40" s="21">
        <v>2</v>
      </c>
      <c r="I40" s="21">
        <v>2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1</v>
      </c>
      <c r="Q40" s="21">
        <v>0</v>
      </c>
      <c r="R40" s="22">
        <f t="shared" ref="R40" si="7">SUM(D40:Q40)</f>
        <v>30</v>
      </c>
      <c r="S40" s="74"/>
      <c r="T40" s="74"/>
      <c r="U40" s="11"/>
      <c r="V40" s="11"/>
      <c r="W40" s="118"/>
      <c r="X40" s="19" t="s">
        <v>17</v>
      </c>
      <c r="Y40" s="20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f t="shared" ref="AG40" si="8">SUM(Y40:AF40)</f>
        <v>0</v>
      </c>
      <c r="AH40" s="35">
        <f t="shared" ref="AH40" si="9">R40+AG40</f>
        <v>30</v>
      </c>
      <c r="AJ40" s="75"/>
      <c r="AL40" s="75"/>
    </row>
    <row r="41" spans="2:38" ht="13.5" thickBot="1" x14ac:dyDescent="0.25">
      <c r="B41" s="116"/>
      <c r="C41" s="23" t="s">
        <v>18</v>
      </c>
      <c r="D41" s="24">
        <v>11</v>
      </c>
      <c r="E41" s="25">
        <v>10</v>
      </c>
      <c r="F41" s="25">
        <v>0</v>
      </c>
      <c r="G41" s="25">
        <v>12</v>
      </c>
      <c r="H41" s="25">
        <v>2</v>
      </c>
      <c r="I41" s="25">
        <v>3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1</v>
      </c>
      <c r="Q41" s="25">
        <v>0</v>
      </c>
      <c r="R41" s="26">
        <f>SUM(R31:R40)</f>
        <v>39</v>
      </c>
      <c r="S41" s="74"/>
      <c r="T41" s="74"/>
      <c r="U41" s="11"/>
      <c r="V41" s="11"/>
      <c r="W41" s="119"/>
      <c r="X41" s="23" t="s">
        <v>18</v>
      </c>
      <c r="Y41" s="24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f>SUM(AG31:AG40)</f>
        <v>0</v>
      </c>
      <c r="AH41" s="37">
        <f>SUM(AH31:AH40)</f>
        <v>39</v>
      </c>
      <c r="AJ41" s="75"/>
      <c r="AL41" s="75"/>
    </row>
    <row r="42" spans="2:38" ht="13.5" thickBot="1" x14ac:dyDescent="0.25">
      <c r="B42" s="94" t="s">
        <v>58</v>
      </c>
      <c r="C42" s="114"/>
      <c r="D42" s="8">
        <f>D41+D30+D19+D4+D5+D6</f>
        <v>416</v>
      </c>
      <c r="E42" s="9">
        <f t="shared" ref="E42:O42" si="10">E41+E30+E19+E4+E5+E6</f>
        <v>303</v>
      </c>
      <c r="F42" s="71">
        <f t="shared" si="10"/>
        <v>9</v>
      </c>
      <c r="G42" s="9">
        <f t="shared" si="10"/>
        <v>305</v>
      </c>
      <c r="H42" s="9">
        <f t="shared" si="10"/>
        <v>47</v>
      </c>
      <c r="I42" s="71">
        <f t="shared" si="10"/>
        <v>29</v>
      </c>
      <c r="J42" s="9">
        <f t="shared" si="10"/>
        <v>4</v>
      </c>
      <c r="K42" s="9">
        <f t="shared" si="10"/>
        <v>2</v>
      </c>
      <c r="L42" s="71">
        <f t="shared" si="10"/>
        <v>0</v>
      </c>
      <c r="M42" s="43">
        <f t="shared" si="10"/>
        <v>4</v>
      </c>
      <c r="N42" s="43">
        <f t="shared" si="10"/>
        <v>1</v>
      </c>
      <c r="O42" s="43">
        <f t="shared" si="10"/>
        <v>0</v>
      </c>
      <c r="P42" s="43">
        <f>P41+P30+P19+P4+P5+P6</f>
        <v>8</v>
      </c>
      <c r="Q42" s="9">
        <f>Q41+Q30+Q19+Q4+Q5+Q6</f>
        <v>0</v>
      </c>
      <c r="R42" s="40">
        <f>R4+R5+R6+R19+R30+R41</f>
        <v>1128</v>
      </c>
      <c r="S42" s="74"/>
      <c r="T42" s="74"/>
      <c r="U42" s="11"/>
      <c r="V42" s="11"/>
      <c r="W42" s="94" t="s">
        <v>58</v>
      </c>
      <c r="X42" s="95"/>
      <c r="Y42" s="42">
        <f>Y41+Y30+Y19+Y6+Y5+Y4</f>
        <v>0</v>
      </c>
      <c r="Z42" s="9">
        <f t="shared" ref="Z42:AF42" si="11">Z41+Z30+Z19+Z6+Z5+Z4</f>
        <v>0</v>
      </c>
      <c r="AA42" s="9">
        <f t="shared" si="11"/>
        <v>1</v>
      </c>
      <c r="AB42" s="71">
        <f t="shared" si="11"/>
        <v>0</v>
      </c>
      <c r="AC42" s="43">
        <f t="shared" si="11"/>
        <v>3</v>
      </c>
      <c r="AD42" s="43">
        <f t="shared" si="11"/>
        <v>2</v>
      </c>
      <c r="AE42" s="43">
        <f t="shared" si="11"/>
        <v>49</v>
      </c>
      <c r="AF42" s="43">
        <f t="shared" si="11"/>
        <v>21</v>
      </c>
      <c r="AG42" s="43">
        <f>AG41+AG30+AG19+AG6+AG5+AG4</f>
        <v>76</v>
      </c>
      <c r="AH42" s="10">
        <f>AH41+AH30+AH19+AH6+AH5+AH4</f>
        <v>1204</v>
      </c>
      <c r="AJ42" s="75"/>
      <c r="AL42" s="75"/>
    </row>
    <row r="43" spans="2:38" x14ac:dyDescent="0.2">
      <c r="B43" t="s">
        <v>118</v>
      </c>
    </row>
    <row r="45" spans="2:38" x14ac:dyDescent="0.2"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</row>
    <row r="47" spans="2:38" x14ac:dyDescent="0.2"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</row>
    <row r="49" spans="4:34" x14ac:dyDescent="0.2"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</row>
    <row r="51" spans="4:34" x14ac:dyDescent="0.2"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</row>
  </sheetData>
  <mergeCells count="19">
    <mergeCell ref="Y2:AG2"/>
    <mergeCell ref="AH2:AH3"/>
    <mergeCell ref="B5:C5"/>
    <mergeCell ref="W5:X5"/>
    <mergeCell ref="B6:C6"/>
    <mergeCell ref="W6:X6"/>
    <mergeCell ref="B4:C4"/>
    <mergeCell ref="W4:X4"/>
    <mergeCell ref="B2:C3"/>
    <mergeCell ref="D2:R2"/>
    <mergeCell ref="W2:X3"/>
    <mergeCell ref="B42:C42"/>
    <mergeCell ref="W42:X42"/>
    <mergeCell ref="B7:B19"/>
    <mergeCell ref="W7:W19"/>
    <mergeCell ref="B20:B30"/>
    <mergeCell ref="W20:W30"/>
    <mergeCell ref="B31:B41"/>
    <mergeCell ref="W31:W41"/>
  </mergeCells>
  <phoneticPr fontId="1"/>
  <pageMargins left="0" right="0" top="0.74803149606299213" bottom="0.74803149606299213" header="0.31496062992125984" footer="0.31496062992125984"/>
  <pageSetup paperSize="8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K75"/>
  <sheetViews>
    <sheetView topLeftCell="A10" zoomScale="70" zoomScaleNormal="70" zoomScaleSheetLayoutView="140" workbookViewId="0">
      <selection activeCell="J67" sqref="J67"/>
    </sheetView>
  </sheetViews>
  <sheetFormatPr defaultColWidth="8.81640625" defaultRowHeight="13" x14ac:dyDescent="0.2"/>
  <cols>
    <col min="1" max="1" width="2.81640625" customWidth="1"/>
    <col min="2" max="2" width="4.81640625" customWidth="1"/>
    <col min="3" max="3" width="20.6328125" bestFit="1" customWidth="1"/>
    <col min="4" max="20" width="7.81640625" customWidth="1"/>
    <col min="21" max="22" width="2.1796875" customWidth="1"/>
    <col min="23" max="23" width="5.36328125" customWidth="1"/>
    <col min="24" max="24" width="20.6328125" bestFit="1" customWidth="1"/>
    <col min="25" max="34" width="8" customWidth="1"/>
  </cols>
  <sheetData>
    <row r="1" spans="2:37" ht="13.5" thickBot="1" x14ac:dyDescent="0.25">
      <c r="B1" t="s">
        <v>125</v>
      </c>
      <c r="AH1" s="73"/>
    </row>
    <row r="2" spans="2:37" ht="13.5" customHeight="1" x14ac:dyDescent="0.2">
      <c r="B2" s="105" t="s">
        <v>0</v>
      </c>
      <c r="C2" s="106"/>
      <c r="D2" s="109" t="s">
        <v>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1"/>
      <c r="S2" s="1"/>
      <c r="T2" s="1"/>
      <c r="U2" s="1"/>
      <c r="V2" s="1"/>
      <c r="W2" s="105" t="s">
        <v>0</v>
      </c>
      <c r="X2" s="112"/>
      <c r="Y2" s="96" t="s">
        <v>2</v>
      </c>
      <c r="Z2" s="96"/>
      <c r="AA2" s="96"/>
      <c r="AB2" s="96"/>
      <c r="AC2" s="96"/>
      <c r="AD2" s="96"/>
      <c r="AE2" s="96"/>
      <c r="AF2" s="96"/>
      <c r="AG2" s="96"/>
      <c r="AH2" s="98" t="s">
        <v>3</v>
      </c>
    </row>
    <row r="3" spans="2:37" ht="55" thickBot="1" x14ac:dyDescent="0.25">
      <c r="B3" s="107"/>
      <c r="C3" s="108"/>
      <c r="D3" s="2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4" t="s">
        <v>18</v>
      </c>
      <c r="S3" s="5"/>
      <c r="T3" s="5"/>
      <c r="U3" s="5"/>
      <c r="V3" s="5"/>
      <c r="W3" s="107"/>
      <c r="X3" s="113"/>
      <c r="Y3" s="6" t="s">
        <v>19</v>
      </c>
      <c r="Z3" s="3" t="s">
        <v>20</v>
      </c>
      <c r="AA3" s="3" t="s">
        <v>21</v>
      </c>
      <c r="AB3" s="3" t="s">
        <v>22</v>
      </c>
      <c r="AC3" s="3" t="s">
        <v>23</v>
      </c>
      <c r="AD3" s="3" t="s">
        <v>24</v>
      </c>
      <c r="AE3" s="7" t="s">
        <v>120</v>
      </c>
      <c r="AF3" s="70" t="s">
        <v>25</v>
      </c>
      <c r="AG3" s="3" t="s">
        <v>18</v>
      </c>
      <c r="AH3" s="99"/>
    </row>
    <row r="4" spans="2:37" ht="13.5" thickBot="1" x14ac:dyDescent="0.25">
      <c r="B4" s="103" t="s">
        <v>26</v>
      </c>
      <c r="C4" s="104"/>
      <c r="D4" s="8">
        <v>261</v>
      </c>
      <c r="E4" s="9">
        <v>118</v>
      </c>
      <c r="F4" s="9">
        <v>35</v>
      </c>
      <c r="G4" s="9">
        <v>466</v>
      </c>
      <c r="H4" s="9">
        <v>13</v>
      </c>
      <c r="I4" s="9">
        <v>60</v>
      </c>
      <c r="J4" s="9">
        <v>15</v>
      </c>
      <c r="K4" s="9">
        <v>9</v>
      </c>
      <c r="L4" s="9">
        <v>2</v>
      </c>
      <c r="M4" s="9">
        <v>14</v>
      </c>
      <c r="N4" s="9">
        <v>9</v>
      </c>
      <c r="O4" s="9">
        <v>11</v>
      </c>
      <c r="P4" s="9">
        <v>18</v>
      </c>
      <c r="Q4" s="9">
        <v>1</v>
      </c>
      <c r="R4" s="10">
        <f>SUM(D4:Q4)</f>
        <v>1032</v>
      </c>
      <c r="S4" s="74"/>
      <c r="T4" s="74"/>
      <c r="U4" s="11"/>
      <c r="V4" s="11"/>
      <c r="W4" s="123" t="s">
        <v>26</v>
      </c>
      <c r="X4" s="124"/>
      <c r="Y4" s="50">
        <v>0</v>
      </c>
      <c r="Z4" s="49">
        <v>0</v>
      </c>
      <c r="AA4" s="49">
        <v>15</v>
      </c>
      <c r="AB4" s="49">
        <v>0</v>
      </c>
      <c r="AC4" s="49">
        <v>7</v>
      </c>
      <c r="AD4" s="49">
        <v>6</v>
      </c>
      <c r="AE4" s="49">
        <v>54</v>
      </c>
      <c r="AF4" s="49">
        <v>15</v>
      </c>
      <c r="AG4" s="49">
        <f>SUM(Y4:AF4)</f>
        <v>97</v>
      </c>
      <c r="AH4" s="62">
        <f>R4+AG4</f>
        <v>1129</v>
      </c>
      <c r="AI4" s="75"/>
      <c r="AK4" s="75"/>
    </row>
    <row r="5" spans="2:37" ht="13.5" customHeight="1" x14ac:dyDescent="0.2">
      <c r="B5" s="120" t="s">
        <v>27</v>
      </c>
      <c r="C5" s="12" t="s">
        <v>28</v>
      </c>
      <c r="D5" s="13">
        <v>40</v>
      </c>
      <c r="E5" s="14">
        <v>15</v>
      </c>
      <c r="F5" s="14">
        <v>2</v>
      </c>
      <c r="G5" s="14">
        <v>29</v>
      </c>
      <c r="H5" s="14">
        <v>1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1</v>
      </c>
      <c r="Q5" s="14">
        <v>0</v>
      </c>
      <c r="R5" s="41">
        <f>SUM(D5:Q5)</f>
        <v>90</v>
      </c>
      <c r="S5" s="74"/>
      <c r="T5" s="74"/>
      <c r="U5" s="11"/>
      <c r="V5" s="11"/>
      <c r="W5" s="120" t="s">
        <v>27</v>
      </c>
      <c r="X5" s="56" t="s">
        <v>28</v>
      </c>
      <c r="Y5" s="51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1</v>
      </c>
      <c r="AF5" s="14">
        <v>2</v>
      </c>
      <c r="AG5" s="14">
        <f>SUM(Y5:AF5)</f>
        <v>3</v>
      </c>
      <c r="AH5" s="15">
        <f t="shared" ref="AH5:AH61" si="0">R5+AG5</f>
        <v>93</v>
      </c>
      <c r="AI5" s="75"/>
      <c r="AK5" s="75"/>
    </row>
    <row r="6" spans="2:37" x14ac:dyDescent="0.2">
      <c r="B6" s="87"/>
      <c r="C6" s="19" t="s">
        <v>29</v>
      </c>
      <c r="D6" s="20">
        <v>1523</v>
      </c>
      <c r="E6" s="21">
        <v>1275</v>
      </c>
      <c r="F6" s="21">
        <v>53</v>
      </c>
      <c r="G6" s="21">
        <v>944</v>
      </c>
      <c r="H6" s="21">
        <v>210</v>
      </c>
      <c r="I6" s="21">
        <v>10</v>
      </c>
      <c r="J6" s="21">
        <v>2</v>
      </c>
      <c r="K6" s="21">
        <v>0</v>
      </c>
      <c r="L6" s="21">
        <v>1</v>
      </c>
      <c r="M6" s="21">
        <v>2</v>
      </c>
      <c r="N6" s="21">
        <v>1</v>
      </c>
      <c r="O6" s="21">
        <v>0</v>
      </c>
      <c r="P6" s="21">
        <v>4</v>
      </c>
      <c r="Q6" s="21">
        <v>0</v>
      </c>
      <c r="R6" s="22">
        <f>SUM(D6:Q6)</f>
        <v>4025</v>
      </c>
      <c r="S6" s="74"/>
      <c r="T6" s="74"/>
      <c r="U6" s="11"/>
      <c r="V6" s="11"/>
      <c r="W6" s="87"/>
      <c r="X6" s="57" t="s">
        <v>29</v>
      </c>
      <c r="Y6" s="52">
        <v>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92</v>
      </c>
      <c r="AF6" s="21">
        <v>39</v>
      </c>
      <c r="AG6" s="17">
        <f>SUM(Y6:AF6)</f>
        <v>131</v>
      </c>
      <c r="AH6" s="22">
        <f t="shared" si="0"/>
        <v>4156</v>
      </c>
      <c r="AI6" s="75"/>
      <c r="AK6" s="75"/>
    </row>
    <row r="7" spans="2:37" x14ac:dyDescent="0.2">
      <c r="B7" s="87"/>
      <c r="C7" s="19" t="s">
        <v>30</v>
      </c>
      <c r="D7" s="20">
        <v>1164</v>
      </c>
      <c r="E7" s="21">
        <v>1977</v>
      </c>
      <c r="F7" s="21">
        <v>64</v>
      </c>
      <c r="G7" s="21">
        <v>1340</v>
      </c>
      <c r="H7" s="21">
        <v>143</v>
      </c>
      <c r="I7" s="21">
        <v>25</v>
      </c>
      <c r="J7" s="21">
        <v>3</v>
      </c>
      <c r="K7" s="21">
        <v>2</v>
      </c>
      <c r="L7" s="21">
        <v>1</v>
      </c>
      <c r="M7" s="21">
        <v>6</v>
      </c>
      <c r="N7" s="21">
        <v>4</v>
      </c>
      <c r="O7" s="21">
        <v>0</v>
      </c>
      <c r="P7" s="21">
        <v>9</v>
      </c>
      <c r="Q7" s="21">
        <v>1</v>
      </c>
      <c r="R7" s="22">
        <f t="shared" ref="R7:R60" si="1">SUM(D7:Q7)</f>
        <v>4739</v>
      </c>
      <c r="S7" s="74"/>
      <c r="T7" s="74"/>
      <c r="U7" s="11"/>
      <c r="V7" s="11"/>
      <c r="W7" s="87"/>
      <c r="X7" s="57" t="s">
        <v>30</v>
      </c>
      <c r="Y7" s="52">
        <v>0</v>
      </c>
      <c r="Z7" s="21">
        <v>0</v>
      </c>
      <c r="AA7" s="21">
        <v>0</v>
      </c>
      <c r="AB7" s="21">
        <v>0</v>
      </c>
      <c r="AC7" s="21">
        <v>4</v>
      </c>
      <c r="AD7" s="21">
        <v>1</v>
      </c>
      <c r="AE7" s="21">
        <v>183</v>
      </c>
      <c r="AF7" s="21">
        <v>126</v>
      </c>
      <c r="AG7" s="17">
        <f t="shared" ref="AG7:AG60" si="2">SUM(Y7:AF7)</f>
        <v>314</v>
      </c>
      <c r="AH7" s="22">
        <f t="shared" si="0"/>
        <v>5053</v>
      </c>
      <c r="AI7" s="75"/>
      <c r="AK7" s="75"/>
    </row>
    <row r="8" spans="2:37" x14ac:dyDescent="0.2">
      <c r="B8" s="87"/>
      <c r="C8" s="19" t="s">
        <v>17</v>
      </c>
      <c r="D8" s="20">
        <v>136</v>
      </c>
      <c r="E8" s="21">
        <v>136</v>
      </c>
      <c r="F8" s="21">
        <v>9</v>
      </c>
      <c r="G8" s="21">
        <v>105</v>
      </c>
      <c r="H8" s="21">
        <v>34</v>
      </c>
      <c r="I8" s="21">
        <v>6</v>
      </c>
      <c r="J8" s="21">
        <v>1</v>
      </c>
      <c r="K8" s="21">
        <v>1</v>
      </c>
      <c r="L8" s="21">
        <v>1</v>
      </c>
      <c r="M8" s="21">
        <v>2</v>
      </c>
      <c r="N8" s="21">
        <v>0</v>
      </c>
      <c r="O8" s="21">
        <v>0</v>
      </c>
      <c r="P8" s="21">
        <v>2</v>
      </c>
      <c r="Q8" s="21">
        <v>0</v>
      </c>
      <c r="R8" s="22">
        <f t="shared" si="1"/>
        <v>433</v>
      </c>
      <c r="S8" s="74"/>
      <c r="T8" s="74"/>
      <c r="U8" s="11"/>
      <c r="V8" s="11"/>
      <c r="W8" s="87"/>
      <c r="X8" s="57" t="s">
        <v>17</v>
      </c>
      <c r="Y8" s="52">
        <v>0</v>
      </c>
      <c r="Z8" s="21">
        <v>0</v>
      </c>
      <c r="AA8" s="21">
        <v>0</v>
      </c>
      <c r="AB8" s="21">
        <v>0</v>
      </c>
      <c r="AC8" s="21">
        <v>0</v>
      </c>
      <c r="AD8" s="21">
        <v>1</v>
      </c>
      <c r="AE8" s="21">
        <v>22</v>
      </c>
      <c r="AF8" s="21">
        <v>11</v>
      </c>
      <c r="AG8" s="17">
        <f t="shared" si="2"/>
        <v>34</v>
      </c>
      <c r="AH8" s="22">
        <f>R8+AG8</f>
        <v>467</v>
      </c>
      <c r="AI8" s="75"/>
      <c r="AK8" s="75"/>
    </row>
    <row r="9" spans="2:37" ht="13.5" thickBot="1" x14ac:dyDescent="0.25">
      <c r="B9" s="121"/>
      <c r="C9" s="47" t="s">
        <v>18</v>
      </c>
      <c r="D9" s="29">
        <v>2863</v>
      </c>
      <c r="E9" s="30">
        <v>3403</v>
      </c>
      <c r="F9" s="30">
        <v>128</v>
      </c>
      <c r="G9" s="30">
        <v>2418</v>
      </c>
      <c r="H9" s="30">
        <v>388</v>
      </c>
      <c r="I9" s="30">
        <v>43</v>
      </c>
      <c r="J9" s="30">
        <v>6</v>
      </c>
      <c r="K9" s="30">
        <v>3</v>
      </c>
      <c r="L9" s="30">
        <v>3</v>
      </c>
      <c r="M9" s="30">
        <v>10</v>
      </c>
      <c r="N9" s="30">
        <v>5</v>
      </c>
      <c r="O9" s="30">
        <v>0</v>
      </c>
      <c r="P9" s="30">
        <v>16</v>
      </c>
      <c r="Q9" s="30">
        <v>1</v>
      </c>
      <c r="R9" s="31">
        <f t="shared" si="1"/>
        <v>9287</v>
      </c>
      <c r="S9" s="74"/>
      <c r="T9" s="74"/>
      <c r="U9" s="11"/>
      <c r="V9" s="11"/>
      <c r="W9" s="88"/>
      <c r="X9" s="58" t="s">
        <v>18</v>
      </c>
      <c r="Y9" s="53">
        <v>0</v>
      </c>
      <c r="Z9" s="25">
        <v>0</v>
      </c>
      <c r="AA9" s="25">
        <v>0</v>
      </c>
      <c r="AB9" s="25">
        <v>0</v>
      </c>
      <c r="AC9" s="25">
        <v>4</v>
      </c>
      <c r="AD9" s="25">
        <v>2</v>
      </c>
      <c r="AE9" s="25">
        <v>298</v>
      </c>
      <c r="AF9" s="25">
        <v>178</v>
      </c>
      <c r="AG9" s="39">
        <f t="shared" si="2"/>
        <v>482</v>
      </c>
      <c r="AH9" s="26">
        <f t="shared" si="0"/>
        <v>9769</v>
      </c>
      <c r="AI9" s="75"/>
      <c r="AK9" s="75"/>
    </row>
    <row r="10" spans="2:37" ht="13.5" customHeight="1" x14ac:dyDescent="0.2">
      <c r="B10" s="86" t="s">
        <v>31</v>
      </c>
      <c r="C10" s="12" t="s">
        <v>32</v>
      </c>
      <c r="D10" s="13">
        <v>1135</v>
      </c>
      <c r="E10" s="14">
        <v>853</v>
      </c>
      <c r="F10" s="14">
        <v>26</v>
      </c>
      <c r="G10" s="14">
        <v>1693</v>
      </c>
      <c r="H10" s="14">
        <v>126</v>
      </c>
      <c r="I10" s="14">
        <v>97</v>
      </c>
      <c r="J10" s="14">
        <v>8</v>
      </c>
      <c r="K10" s="14">
        <v>5</v>
      </c>
      <c r="L10" s="14">
        <v>2</v>
      </c>
      <c r="M10" s="14">
        <v>6</v>
      </c>
      <c r="N10" s="14">
        <v>54</v>
      </c>
      <c r="O10" s="14">
        <v>0</v>
      </c>
      <c r="P10" s="14">
        <v>6</v>
      </c>
      <c r="Q10" s="14">
        <v>0</v>
      </c>
      <c r="R10" s="15">
        <f t="shared" si="1"/>
        <v>4011</v>
      </c>
      <c r="S10" s="74"/>
      <c r="T10" s="74"/>
      <c r="U10" s="11"/>
      <c r="V10" s="11"/>
      <c r="W10" s="122" t="s">
        <v>31</v>
      </c>
      <c r="X10" s="59" t="s">
        <v>32</v>
      </c>
      <c r="Y10" s="54">
        <v>0</v>
      </c>
      <c r="Z10" s="17">
        <v>0</v>
      </c>
      <c r="AA10" s="17">
        <v>55</v>
      </c>
      <c r="AB10" s="17">
        <v>0</v>
      </c>
      <c r="AC10" s="17">
        <v>5</v>
      </c>
      <c r="AD10" s="17">
        <v>2</v>
      </c>
      <c r="AE10" s="17">
        <v>660</v>
      </c>
      <c r="AF10" s="17">
        <v>147</v>
      </c>
      <c r="AG10" s="17">
        <f>SUM(Y10:AF10)</f>
        <v>869</v>
      </c>
      <c r="AH10" s="18">
        <f t="shared" si="0"/>
        <v>4880</v>
      </c>
      <c r="AI10" s="75"/>
      <c r="AK10" s="75"/>
    </row>
    <row r="11" spans="2:37" x14ac:dyDescent="0.2">
      <c r="B11" s="87"/>
      <c r="C11" s="19" t="s">
        <v>33</v>
      </c>
      <c r="D11" s="20">
        <v>570</v>
      </c>
      <c r="E11" s="21">
        <v>749</v>
      </c>
      <c r="F11" s="21">
        <v>15</v>
      </c>
      <c r="G11" s="21">
        <v>713</v>
      </c>
      <c r="H11" s="21">
        <v>124</v>
      </c>
      <c r="I11" s="21">
        <v>78</v>
      </c>
      <c r="J11" s="21">
        <v>5</v>
      </c>
      <c r="K11" s="21">
        <v>5</v>
      </c>
      <c r="L11" s="21">
        <v>0</v>
      </c>
      <c r="M11" s="21">
        <v>3</v>
      </c>
      <c r="N11" s="21">
        <v>19</v>
      </c>
      <c r="O11" s="21">
        <v>1</v>
      </c>
      <c r="P11" s="21">
        <v>2</v>
      </c>
      <c r="Q11" s="21">
        <v>1</v>
      </c>
      <c r="R11" s="22">
        <f t="shared" si="1"/>
        <v>2285</v>
      </c>
      <c r="S11" s="74"/>
      <c r="T11" s="74"/>
      <c r="U11" s="11"/>
      <c r="V11" s="11"/>
      <c r="W11" s="87"/>
      <c r="X11" s="57" t="s">
        <v>33</v>
      </c>
      <c r="Y11" s="52">
        <v>2</v>
      </c>
      <c r="Z11" s="21">
        <v>1</v>
      </c>
      <c r="AA11" s="21">
        <v>85</v>
      </c>
      <c r="AB11" s="21">
        <v>0</v>
      </c>
      <c r="AC11" s="21">
        <v>10</v>
      </c>
      <c r="AD11" s="21">
        <v>5</v>
      </c>
      <c r="AE11" s="21">
        <v>642</v>
      </c>
      <c r="AF11" s="21">
        <v>115</v>
      </c>
      <c r="AG11" s="17">
        <f t="shared" ref="AG11:AG16" si="3">SUM(Y11:AF11)</f>
        <v>860</v>
      </c>
      <c r="AH11" s="22">
        <f t="shared" si="0"/>
        <v>3145</v>
      </c>
      <c r="AI11" s="75"/>
      <c r="AK11" s="75"/>
    </row>
    <row r="12" spans="2:37" x14ac:dyDescent="0.2">
      <c r="B12" s="87"/>
      <c r="C12" s="19" t="s">
        <v>34</v>
      </c>
      <c r="D12" s="20">
        <v>588</v>
      </c>
      <c r="E12" s="21">
        <v>725</v>
      </c>
      <c r="F12" s="21">
        <v>12</v>
      </c>
      <c r="G12" s="21">
        <v>559</v>
      </c>
      <c r="H12" s="21">
        <v>198</v>
      </c>
      <c r="I12" s="21">
        <v>58</v>
      </c>
      <c r="J12" s="21">
        <v>4</v>
      </c>
      <c r="K12" s="21">
        <v>3</v>
      </c>
      <c r="L12" s="21">
        <v>0</v>
      </c>
      <c r="M12" s="21">
        <v>8</v>
      </c>
      <c r="N12" s="21">
        <v>29</v>
      </c>
      <c r="O12" s="21">
        <v>0</v>
      </c>
      <c r="P12" s="21">
        <v>3</v>
      </c>
      <c r="Q12" s="21">
        <v>0</v>
      </c>
      <c r="R12" s="22">
        <f t="shared" si="1"/>
        <v>2187</v>
      </c>
      <c r="S12" s="74"/>
      <c r="T12" s="74"/>
      <c r="U12" s="11"/>
      <c r="V12" s="11"/>
      <c r="W12" s="87"/>
      <c r="X12" s="57" t="s">
        <v>34</v>
      </c>
      <c r="Y12" s="52">
        <v>0</v>
      </c>
      <c r="Z12" s="21">
        <v>0</v>
      </c>
      <c r="AA12" s="21">
        <v>4</v>
      </c>
      <c r="AB12" s="21">
        <v>0</v>
      </c>
      <c r="AC12" s="21">
        <v>1</v>
      </c>
      <c r="AD12" s="21">
        <v>0</v>
      </c>
      <c r="AE12" s="21">
        <v>170</v>
      </c>
      <c r="AF12" s="21">
        <v>43</v>
      </c>
      <c r="AG12" s="17">
        <f t="shared" si="3"/>
        <v>218</v>
      </c>
      <c r="AH12" s="22">
        <f t="shared" si="0"/>
        <v>2405</v>
      </c>
      <c r="AI12" s="75"/>
      <c r="AK12" s="75"/>
    </row>
    <row r="13" spans="2:37" x14ac:dyDescent="0.2">
      <c r="B13" s="87"/>
      <c r="C13" s="19" t="s">
        <v>35</v>
      </c>
      <c r="D13" s="20">
        <v>414</v>
      </c>
      <c r="E13" s="21">
        <v>600</v>
      </c>
      <c r="F13" s="21">
        <v>28</v>
      </c>
      <c r="G13" s="21">
        <v>396</v>
      </c>
      <c r="H13" s="21">
        <v>149</v>
      </c>
      <c r="I13" s="21">
        <v>28</v>
      </c>
      <c r="J13" s="21">
        <v>6</v>
      </c>
      <c r="K13" s="21">
        <v>2</v>
      </c>
      <c r="L13" s="21">
        <v>0</v>
      </c>
      <c r="M13" s="21">
        <v>12</v>
      </c>
      <c r="N13" s="21">
        <v>3</v>
      </c>
      <c r="O13" s="21">
        <v>0</v>
      </c>
      <c r="P13" s="21">
        <v>6</v>
      </c>
      <c r="Q13" s="21">
        <v>0</v>
      </c>
      <c r="R13" s="22">
        <f t="shared" si="1"/>
        <v>1644</v>
      </c>
      <c r="S13" s="74"/>
      <c r="T13" s="74"/>
      <c r="U13" s="11"/>
      <c r="V13" s="11"/>
      <c r="W13" s="87"/>
      <c r="X13" s="57" t="s">
        <v>35</v>
      </c>
      <c r="Y13" s="52">
        <v>0</v>
      </c>
      <c r="Z13" s="21">
        <v>0</v>
      </c>
      <c r="AA13" s="21">
        <v>2</v>
      </c>
      <c r="AB13" s="21">
        <v>0</v>
      </c>
      <c r="AC13" s="21">
        <v>1</v>
      </c>
      <c r="AD13" s="21">
        <v>0</v>
      </c>
      <c r="AE13" s="21">
        <v>72</v>
      </c>
      <c r="AF13" s="21">
        <v>23</v>
      </c>
      <c r="AG13" s="17">
        <f t="shared" si="3"/>
        <v>98</v>
      </c>
      <c r="AH13" s="22">
        <f t="shared" si="0"/>
        <v>1742</v>
      </c>
      <c r="AI13" s="75"/>
      <c r="AK13" s="75"/>
    </row>
    <row r="14" spans="2:37" x14ac:dyDescent="0.2">
      <c r="B14" s="87"/>
      <c r="C14" s="19" t="s">
        <v>36</v>
      </c>
      <c r="D14" s="20">
        <v>363</v>
      </c>
      <c r="E14" s="21">
        <v>389</v>
      </c>
      <c r="F14" s="21">
        <v>5</v>
      </c>
      <c r="G14" s="21">
        <v>313</v>
      </c>
      <c r="H14" s="21">
        <v>66</v>
      </c>
      <c r="I14" s="21">
        <v>35</v>
      </c>
      <c r="J14" s="21">
        <v>12</v>
      </c>
      <c r="K14" s="21">
        <v>3</v>
      </c>
      <c r="L14" s="21">
        <v>0</v>
      </c>
      <c r="M14" s="21">
        <v>7</v>
      </c>
      <c r="N14" s="21">
        <v>2</v>
      </c>
      <c r="O14" s="21">
        <v>1</v>
      </c>
      <c r="P14" s="21">
        <v>1</v>
      </c>
      <c r="Q14" s="21">
        <v>0</v>
      </c>
      <c r="R14" s="22">
        <f t="shared" si="1"/>
        <v>1197</v>
      </c>
      <c r="S14" s="74"/>
      <c r="T14" s="74"/>
      <c r="U14" s="11"/>
      <c r="V14" s="11"/>
      <c r="W14" s="87"/>
      <c r="X14" s="57" t="s">
        <v>36</v>
      </c>
      <c r="Y14" s="52">
        <v>0</v>
      </c>
      <c r="Z14" s="21">
        <v>0</v>
      </c>
      <c r="AA14" s="21">
        <v>2</v>
      </c>
      <c r="AB14" s="21">
        <v>0</v>
      </c>
      <c r="AC14" s="21">
        <v>5</v>
      </c>
      <c r="AD14" s="21">
        <v>1</v>
      </c>
      <c r="AE14" s="21">
        <v>100</v>
      </c>
      <c r="AF14" s="21">
        <v>29</v>
      </c>
      <c r="AG14" s="17">
        <f t="shared" si="3"/>
        <v>137</v>
      </c>
      <c r="AH14" s="22">
        <f t="shared" si="0"/>
        <v>1334</v>
      </c>
      <c r="AI14" s="75"/>
      <c r="AK14" s="75"/>
    </row>
    <row r="15" spans="2:37" x14ac:dyDescent="0.2">
      <c r="B15" s="87"/>
      <c r="C15" s="19" t="s">
        <v>37</v>
      </c>
      <c r="D15" s="20">
        <v>42</v>
      </c>
      <c r="E15" s="21">
        <v>28</v>
      </c>
      <c r="F15" s="21">
        <v>4</v>
      </c>
      <c r="G15" s="21">
        <v>56</v>
      </c>
      <c r="H15" s="21">
        <v>5</v>
      </c>
      <c r="I15" s="21">
        <v>4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2">
        <f t="shared" si="1"/>
        <v>139</v>
      </c>
      <c r="S15" s="74"/>
      <c r="T15" s="74"/>
      <c r="U15" s="11"/>
      <c r="V15" s="11"/>
      <c r="W15" s="87"/>
      <c r="X15" s="57" t="s">
        <v>37</v>
      </c>
      <c r="Y15" s="52">
        <v>0</v>
      </c>
      <c r="Z15" s="21">
        <v>0</v>
      </c>
      <c r="AA15" s="21">
        <v>1</v>
      </c>
      <c r="AB15" s="21">
        <v>0</v>
      </c>
      <c r="AC15" s="21">
        <v>0</v>
      </c>
      <c r="AD15" s="21">
        <v>0</v>
      </c>
      <c r="AE15" s="21">
        <v>25</v>
      </c>
      <c r="AF15" s="21">
        <v>1</v>
      </c>
      <c r="AG15" s="17">
        <f t="shared" si="3"/>
        <v>27</v>
      </c>
      <c r="AH15" s="22">
        <f t="shared" si="0"/>
        <v>166</v>
      </c>
      <c r="AI15" s="75"/>
      <c r="AK15" s="75"/>
    </row>
    <row r="16" spans="2:37" x14ac:dyDescent="0.2">
      <c r="B16" s="87"/>
      <c r="C16" s="19" t="s">
        <v>17</v>
      </c>
      <c r="D16" s="20">
        <v>637</v>
      </c>
      <c r="E16" s="21">
        <v>673</v>
      </c>
      <c r="F16" s="21">
        <v>23</v>
      </c>
      <c r="G16" s="21">
        <v>787</v>
      </c>
      <c r="H16" s="21">
        <v>127</v>
      </c>
      <c r="I16" s="21">
        <v>65</v>
      </c>
      <c r="J16" s="21">
        <v>8</v>
      </c>
      <c r="K16" s="21">
        <v>4</v>
      </c>
      <c r="L16" s="21">
        <v>0</v>
      </c>
      <c r="M16" s="21">
        <v>9</v>
      </c>
      <c r="N16" s="21">
        <v>33</v>
      </c>
      <c r="O16" s="21">
        <v>1</v>
      </c>
      <c r="P16" s="21">
        <v>8</v>
      </c>
      <c r="Q16" s="21">
        <v>0</v>
      </c>
      <c r="R16" s="22">
        <f t="shared" si="1"/>
        <v>2375</v>
      </c>
      <c r="S16" s="74"/>
      <c r="T16" s="74"/>
      <c r="U16" s="11"/>
      <c r="V16" s="11"/>
      <c r="W16" s="87"/>
      <c r="X16" s="57" t="s">
        <v>17</v>
      </c>
      <c r="Y16" s="52">
        <v>0</v>
      </c>
      <c r="Z16" s="21">
        <v>0</v>
      </c>
      <c r="AA16" s="21">
        <v>29</v>
      </c>
      <c r="AB16" s="21">
        <v>0</v>
      </c>
      <c r="AC16" s="21">
        <v>4</v>
      </c>
      <c r="AD16" s="21">
        <v>3</v>
      </c>
      <c r="AE16" s="21">
        <v>170</v>
      </c>
      <c r="AF16" s="21">
        <v>70</v>
      </c>
      <c r="AG16" s="17">
        <f t="shared" si="3"/>
        <v>276</v>
      </c>
      <c r="AH16" s="22">
        <f t="shared" si="0"/>
        <v>2651</v>
      </c>
      <c r="AI16" s="75"/>
      <c r="AK16" s="75"/>
    </row>
    <row r="17" spans="2:37" ht="13.5" thickBot="1" x14ac:dyDescent="0.25">
      <c r="B17" s="88"/>
      <c r="C17" s="23" t="s">
        <v>18</v>
      </c>
      <c r="D17" s="24">
        <v>3749</v>
      </c>
      <c r="E17" s="25">
        <v>4017</v>
      </c>
      <c r="F17" s="25">
        <v>113</v>
      </c>
      <c r="G17" s="25">
        <v>4517</v>
      </c>
      <c r="H17" s="25">
        <v>795</v>
      </c>
      <c r="I17" s="25">
        <v>365</v>
      </c>
      <c r="J17" s="25">
        <v>43</v>
      </c>
      <c r="K17" s="25">
        <v>22</v>
      </c>
      <c r="L17" s="25">
        <v>2</v>
      </c>
      <c r="M17" s="25">
        <v>45</v>
      </c>
      <c r="N17" s="25">
        <v>140</v>
      </c>
      <c r="O17" s="25">
        <v>3</v>
      </c>
      <c r="P17" s="25">
        <v>26</v>
      </c>
      <c r="Q17" s="25">
        <v>1</v>
      </c>
      <c r="R17" s="26">
        <f t="shared" si="1"/>
        <v>13838</v>
      </c>
      <c r="S17" s="74"/>
      <c r="T17" s="74"/>
      <c r="U17" s="11"/>
      <c r="V17" s="11"/>
      <c r="W17" s="121"/>
      <c r="X17" s="60" t="s">
        <v>18</v>
      </c>
      <c r="Y17" s="55">
        <v>2</v>
      </c>
      <c r="Z17" s="30">
        <v>1</v>
      </c>
      <c r="AA17" s="30">
        <v>178</v>
      </c>
      <c r="AB17" s="30">
        <v>0</v>
      </c>
      <c r="AC17" s="30">
        <v>26</v>
      </c>
      <c r="AD17" s="30">
        <v>11</v>
      </c>
      <c r="AE17" s="30">
        <v>1839</v>
      </c>
      <c r="AF17" s="30">
        <v>428</v>
      </c>
      <c r="AG17" s="48">
        <f t="shared" si="2"/>
        <v>2485</v>
      </c>
      <c r="AH17" s="31">
        <f t="shared" si="0"/>
        <v>16323</v>
      </c>
      <c r="AI17" s="75"/>
      <c r="AK17" s="75"/>
    </row>
    <row r="18" spans="2:37" ht="13.5" customHeight="1" x14ac:dyDescent="0.2">
      <c r="B18" s="122" t="s">
        <v>38</v>
      </c>
      <c r="C18" s="27" t="s">
        <v>96</v>
      </c>
      <c r="D18" s="16">
        <v>1008</v>
      </c>
      <c r="E18" s="17">
        <v>470</v>
      </c>
      <c r="F18" s="17">
        <v>121</v>
      </c>
      <c r="G18" s="17">
        <v>552</v>
      </c>
      <c r="H18" s="17">
        <v>105</v>
      </c>
      <c r="I18" s="17">
        <v>31</v>
      </c>
      <c r="J18" s="17">
        <v>1</v>
      </c>
      <c r="K18" s="17">
        <v>0</v>
      </c>
      <c r="L18" s="17">
        <v>1</v>
      </c>
      <c r="M18" s="17">
        <v>4</v>
      </c>
      <c r="N18" s="17">
        <v>3</v>
      </c>
      <c r="O18" s="17">
        <v>0</v>
      </c>
      <c r="P18" s="17">
        <v>8</v>
      </c>
      <c r="Q18" s="17">
        <v>0</v>
      </c>
      <c r="R18" s="18">
        <f t="shared" si="1"/>
        <v>2304</v>
      </c>
      <c r="S18" s="74"/>
      <c r="T18" s="74"/>
      <c r="U18" s="11"/>
      <c r="V18" s="11"/>
      <c r="W18" s="86" t="s">
        <v>38</v>
      </c>
      <c r="X18" s="56" t="s">
        <v>96</v>
      </c>
      <c r="Y18" s="51">
        <v>0</v>
      </c>
      <c r="Z18" s="14">
        <v>0</v>
      </c>
      <c r="AA18" s="14">
        <v>2</v>
      </c>
      <c r="AB18" s="14">
        <v>0</v>
      </c>
      <c r="AC18" s="14">
        <v>1</v>
      </c>
      <c r="AD18" s="14">
        <v>0</v>
      </c>
      <c r="AE18" s="14">
        <v>44</v>
      </c>
      <c r="AF18" s="14">
        <v>24</v>
      </c>
      <c r="AG18" s="14">
        <f>SUM(Y18:AF18)</f>
        <v>71</v>
      </c>
      <c r="AH18" s="15">
        <f t="shared" si="0"/>
        <v>2375</v>
      </c>
      <c r="AI18" s="75"/>
      <c r="AK18" s="75"/>
    </row>
    <row r="19" spans="2:37" x14ac:dyDescent="0.2">
      <c r="B19" s="87"/>
      <c r="C19" s="28" t="s">
        <v>97</v>
      </c>
      <c r="D19" s="20">
        <v>8559</v>
      </c>
      <c r="E19" s="21">
        <v>3859</v>
      </c>
      <c r="F19" s="21">
        <v>238</v>
      </c>
      <c r="G19" s="21">
        <v>5742</v>
      </c>
      <c r="H19" s="21">
        <v>955</v>
      </c>
      <c r="I19" s="21">
        <v>215</v>
      </c>
      <c r="J19" s="21">
        <v>27</v>
      </c>
      <c r="K19" s="21">
        <v>7</v>
      </c>
      <c r="L19" s="21">
        <v>7</v>
      </c>
      <c r="M19" s="21">
        <v>34</v>
      </c>
      <c r="N19" s="21">
        <v>44</v>
      </c>
      <c r="O19" s="21">
        <v>2</v>
      </c>
      <c r="P19" s="21">
        <v>48</v>
      </c>
      <c r="Q19" s="21">
        <v>0</v>
      </c>
      <c r="R19" s="22">
        <f t="shared" si="1"/>
        <v>19737</v>
      </c>
      <c r="S19" s="74"/>
      <c r="T19" s="74"/>
      <c r="U19" s="11"/>
      <c r="V19" s="11"/>
      <c r="W19" s="87"/>
      <c r="X19" s="61" t="s">
        <v>97</v>
      </c>
      <c r="Y19" s="52">
        <v>0</v>
      </c>
      <c r="Z19" s="21">
        <v>0</v>
      </c>
      <c r="AA19" s="21">
        <v>73</v>
      </c>
      <c r="AB19" s="21">
        <v>0</v>
      </c>
      <c r="AC19" s="21">
        <v>14</v>
      </c>
      <c r="AD19" s="21">
        <v>7</v>
      </c>
      <c r="AE19" s="21">
        <v>866</v>
      </c>
      <c r="AF19" s="21">
        <v>303</v>
      </c>
      <c r="AG19" s="17">
        <f>SUM(Y19:AF19)</f>
        <v>1263</v>
      </c>
      <c r="AH19" s="22">
        <f t="shared" si="0"/>
        <v>21000</v>
      </c>
      <c r="AI19" s="75"/>
      <c r="AK19" s="75"/>
    </row>
    <row r="20" spans="2:37" x14ac:dyDescent="0.2">
      <c r="B20" s="87"/>
      <c r="C20" s="28" t="s">
        <v>39</v>
      </c>
      <c r="D20" s="20">
        <v>1040</v>
      </c>
      <c r="E20" s="21">
        <v>1272</v>
      </c>
      <c r="F20" s="21">
        <v>88</v>
      </c>
      <c r="G20" s="21">
        <v>2646</v>
      </c>
      <c r="H20" s="21">
        <v>240</v>
      </c>
      <c r="I20" s="21">
        <v>139</v>
      </c>
      <c r="J20" s="21">
        <v>17</v>
      </c>
      <c r="K20" s="21">
        <v>23</v>
      </c>
      <c r="L20" s="21">
        <v>1</v>
      </c>
      <c r="M20" s="21">
        <v>26</v>
      </c>
      <c r="N20" s="21">
        <v>29</v>
      </c>
      <c r="O20" s="21">
        <v>0</v>
      </c>
      <c r="P20" s="21">
        <v>38</v>
      </c>
      <c r="Q20" s="21">
        <v>0</v>
      </c>
      <c r="R20" s="22">
        <f t="shared" si="1"/>
        <v>5559</v>
      </c>
      <c r="S20" s="74"/>
      <c r="T20" s="74"/>
      <c r="U20" s="11"/>
      <c r="V20" s="11"/>
      <c r="W20" s="87"/>
      <c r="X20" s="61" t="s">
        <v>39</v>
      </c>
      <c r="Y20" s="52">
        <v>0</v>
      </c>
      <c r="Z20" s="21">
        <v>10</v>
      </c>
      <c r="AA20" s="21">
        <v>130</v>
      </c>
      <c r="AB20" s="21">
        <v>0</v>
      </c>
      <c r="AC20" s="21">
        <v>14</v>
      </c>
      <c r="AD20" s="21">
        <v>18</v>
      </c>
      <c r="AE20" s="21">
        <v>480</v>
      </c>
      <c r="AF20" s="21">
        <v>140</v>
      </c>
      <c r="AG20" s="17">
        <f t="shared" ref="AG20:AG31" si="4">SUM(Y20:AF20)</f>
        <v>792</v>
      </c>
      <c r="AH20" s="22">
        <f t="shared" si="0"/>
        <v>6351</v>
      </c>
      <c r="AI20" s="75"/>
      <c r="AK20" s="75"/>
    </row>
    <row r="21" spans="2:37" x14ac:dyDescent="0.2">
      <c r="B21" s="87"/>
      <c r="C21" s="19" t="s">
        <v>98</v>
      </c>
      <c r="D21" s="20">
        <v>14</v>
      </c>
      <c r="E21" s="21">
        <v>6</v>
      </c>
      <c r="F21" s="21">
        <v>0</v>
      </c>
      <c r="G21" s="21">
        <v>9</v>
      </c>
      <c r="H21" s="21">
        <v>2</v>
      </c>
      <c r="I21" s="21">
        <v>1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2">
        <f t="shared" si="1"/>
        <v>32</v>
      </c>
      <c r="S21" s="74"/>
      <c r="T21" s="74"/>
      <c r="U21" s="11"/>
      <c r="V21" s="11"/>
      <c r="W21" s="87"/>
      <c r="X21" s="57" t="s">
        <v>98</v>
      </c>
      <c r="Y21" s="52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1</v>
      </c>
      <c r="AF21" s="21">
        <v>0</v>
      </c>
      <c r="AG21" s="17">
        <f t="shared" si="4"/>
        <v>1</v>
      </c>
      <c r="AH21" s="22">
        <f t="shared" si="0"/>
        <v>33</v>
      </c>
      <c r="AI21" s="75"/>
      <c r="AK21" s="75"/>
    </row>
    <row r="22" spans="2:37" x14ac:dyDescent="0.2">
      <c r="B22" s="87"/>
      <c r="C22" s="19" t="s">
        <v>99</v>
      </c>
      <c r="D22" s="20">
        <v>1525</v>
      </c>
      <c r="E22" s="21">
        <v>779</v>
      </c>
      <c r="F22" s="21">
        <v>132</v>
      </c>
      <c r="G22" s="21">
        <v>2300</v>
      </c>
      <c r="H22" s="21">
        <v>148</v>
      </c>
      <c r="I22" s="21">
        <v>68</v>
      </c>
      <c r="J22" s="21">
        <v>7</v>
      </c>
      <c r="K22" s="21">
        <v>3</v>
      </c>
      <c r="L22" s="21">
        <v>0</v>
      </c>
      <c r="M22" s="21">
        <v>15</v>
      </c>
      <c r="N22" s="21">
        <v>13</v>
      </c>
      <c r="O22" s="21">
        <v>0</v>
      </c>
      <c r="P22" s="21">
        <v>19</v>
      </c>
      <c r="Q22" s="21">
        <v>0</v>
      </c>
      <c r="R22" s="22">
        <f t="shared" si="1"/>
        <v>5009</v>
      </c>
      <c r="S22" s="74"/>
      <c r="T22" s="74"/>
      <c r="U22" s="11"/>
      <c r="V22" s="11"/>
      <c r="W22" s="87"/>
      <c r="X22" s="57" t="s">
        <v>99</v>
      </c>
      <c r="Y22" s="52">
        <v>0</v>
      </c>
      <c r="Z22" s="21">
        <v>0</v>
      </c>
      <c r="AA22" s="21">
        <v>36</v>
      </c>
      <c r="AB22" s="21">
        <v>0</v>
      </c>
      <c r="AC22" s="21">
        <v>5</v>
      </c>
      <c r="AD22" s="21">
        <v>1</v>
      </c>
      <c r="AE22" s="21">
        <v>152</v>
      </c>
      <c r="AF22" s="21">
        <v>74</v>
      </c>
      <c r="AG22" s="17">
        <f t="shared" si="4"/>
        <v>268</v>
      </c>
      <c r="AH22" s="22">
        <f t="shared" si="0"/>
        <v>5277</v>
      </c>
      <c r="AI22" s="75"/>
      <c r="AK22" s="75"/>
    </row>
    <row r="23" spans="2:37" x14ac:dyDescent="0.2">
      <c r="B23" s="87"/>
      <c r="C23" s="19" t="s">
        <v>40</v>
      </c>
      <c r="D23" s="20">
        <v>2684</v>
      </c>
      <c r="E23" s="21">
        <v>1124</v>
      </c>
      <c r="F23" s="21">
        <v>154</v>
      </c>
      <c r="G23" s="21">
        <v>3416</v>
      </c>
      <c r="H23" s="21">
        <v>266</v>
      </c>
      <c r="I23" s="21">
        <v>188</v>
      </c>
      <c r="J23" s="21">
        <v>30</v>
      </c>
      <c r="K23" s="21">
        <v>12</v>
      </c>
      <c r="L23" s="21">
        <v>2</v>
      </c>
      <c r="M23" s="21">
        <v>53</v>
      </c>
      <c r="N23" s="21">
        <v>19</v>
      </c>
      <c r="O23" s="21">
        <v>0</v>
      </c>
      <c r="P23" s="21">
        <v>31</v>
      </c>
      <c r="Q23" s="21">
        <v>0</v>
      </c>
      <c r="R23" s="22">
        <f t="shared" si="1"/>
        <v>7979</v>
      </c>
      <c r="S23" s="74"/>
      <c r="T23" s="74"/>
      <c r="U23" s="11"/>
      <c r="V23" s="11"/>
      <c r="W23" s="87"/>
      <c r="X23" s="57" t="s">
        <v>40</v>
      </c>
      <c r="Y23" s="52">
        <v>0</v>
      </c>
      <c r="Z23" s="21">
        <v>0</v>
      </c>
      <c r="AA23" s="21">
        <v>82</v>
      </c>
      <c r="AB23" s="21">
        <v>0</v>
      </c>
      <c r="AC23" s="21">
        <v>1</v>
      </c>
      <c r="AD23" s="21">
        <v>5</v>
      </c>
      <c r="AE23" s="21">
        <v>726</v>
      </c>
      <c r="AF23" s="21">
        <v>137</v>
      </c>
      <c r="AG23" s="17">
        <f t="shared" si="4"/>
        <v>951</v>
      </c>
      <c r="AH23" s="22">
        <f t="shared" si="0"/>
        <v>8930</v>
      </c>
      <c r="AI23" s="75"/>
      <c r="AK23" s="75"/>
    </row>
    <row r="24" spans="2:37" x14ac:dyDescent="0.2">
      <c r="B24" s="87"/>
      <c r="C24" s="19" t="s">
        <v>100</v>
      </c>
      <c r="D24" s="20">
        <v>1954</v>
      </c>
      <c r="E24" s="21">
        <v>1102</v>
      </c>
      <c r="F24" s="21">
        <v>171</v>
      </c>
      <c r="G24" s="21">
        <v>1127</v>
      </c>
      <c r="H24" s="21">
        <v>279</v>
      </c>
      <c r="I24" s="21">
        <v>55</v>
      </c>
      <c r="J24" s="21">
        <v>5</v>
      </c>
      <c r="K24" s="21">
        <v>0</v>
      </c>
      <c r="L24" s="21">
        <v>2</v>
      </c>
      <c r="M24" s="21">
        <v>18</v>
      </c>
      <c r="N24" s="21">
        <v>6</v>
      </c>
      <c r="O24" s="21">
        <v>0</v>
      </c>
      <c r="P24" s="21">
        <v>10</v>
      </c>
      <c r="Q24" s="21">
        <v>0</v>
      </c>
      <c r="R24" s="22">
        <f t="shared" si="1"/>
        <v>4729</v>
      </c>
      <c r="S24" s="74"/>
      <c r="T24" s="74"/>
      <c r="U24" s="11"/>
      <c r="V24" s="11"/>
      <c r="W24" s="87"/>
      <c r="X24" s="57" t="s">
        <v>100</v>
      </c>
      <c r="Y24" s="52">
        <v>0</v>
      </c>
      <c r="Z24" s="21">
        <v>1</v>
      </c>
      <c r="AA24" s="21">
        <v>6</v>
      </c>
      <c r="AB24" s="21">
        <v>0</v>
      </c>
      <c r="AC24" s="21">
        <v>1</v>
      </c>
      <c r="AD24" s="21">
        <v>0</v>
      </c>
      <c r="AE24" s="21">
        <v>189</v>
      </c>
      <c r="AF24" s="21">
        <v>66</v>
      </c>
      <c r="AG24" s="17">
        <f t="shared" si="4"/>
        <v>263</v>
      </c>
      <c r="AH24" s="22">
        <f t="shared" si="0"/>
        <v>4992</v>
      </c>
      <c r="AI24" s="75"/>
      <c r="AK24" s="75"/>
    </row>
    <row r="25" spans="2:37" x14ac:dyDescent="0.2">
      <c r="B25" s="87"/>
      <c r="C25" s="19" t="s">
        <v>101</v>
      </c>
      <c r="D25" s="20">
        <v>6619</v>
      </c>
      <c r="E25" s="21">
        <v>6555</v>
      </c>
      <c r="F25" s="21">
        <v>641</v>
      </c>
      <c r="G25" s="21">
        <v>4096</v>
      </c>
      <c r="H25" s="21">
        <v>1840</v>
      </c>
      <c r="I25" s="21">
        <v>192</v>
      </c>
      <c r="J25" s="21">
        <v>15</v>
      </c>
      <c r="K25" s="21">
        <v>7</v>
      </c>
      <c r="L25" s="21">
        <v>5</v>
      </c>
      <c r="M25" s="21">
        <v>52</v>
      </c>
      <c r="N25" s="21">
        <v>13</v>
      </c>
      <c r="O25" s="21">
        <v>4</v>
      </c>
      <c r="P25" s="21">
        <v>46</v>
      </c>
      <c r="Q25" s="21">
        <v>2</v>
      </c>
      <c r="R25" s="22">
        <f t="shared" si="1"/>
        <v>20087</v>
      </c>
      <c r="S25" s="74"/>
      <c r="T25" s="74"/>
      <c r="U25" s="11"/>
      <c r="V25" s="11"/>
      <c r="W25" s="87"/>
      <c r="X25" s="57" t="s">
        <v>101</v>
      </c>
      <c r="Y25" s="52">
        <v>2</v>
      </c>
      <c r="Z25" s="21">
        <v>1</v>
      </c>
      <c r="AA25" s="21">
        <v>57</v>
      </c>
      <c r="AB25" s="21">
        <v>0</v>
      </c>
      <c r="AC25" s="21">
        <v>11</v>
      </c>
      <c r="AD25" s="21">
        <v>1</v>
      </c>
      <c r="AE25" s="21">
        <v>889</v>
      </c>
      <c r="AF25" s="21">
        <v>313</v>
      </c>
      <c r="AG25" s="17">
        <f t="shared" si="4"/>
        <v>1274</v>
      </c>
      <c r="AH25" s="22">
        <f t="shared" si="0"/>
        <v>21361</v>
      </c>
      <c r="AI25" s="75"/>
      <c r="AK25" s="75"/>
    </row>
    <row r="26" spans="2:37" x14ac:dyDescent="0.2">
      <c r="B26" s="87"/>
      <c r="C26" s="19" t="s">
        <v>102</v>
      </c>
      <c r="D26" s="20">
        <v>21488</v>
      </c>
      <c r="E26" s="21">
        <v>12925</v>
      </c>
      <c r="F26" s="21">
        <v>1693</v>
      </c>
      <c r="G26" s="21">
        <v>8014</v>
      </c>
      <c r="H26" s="21">
        <v>3702</v>
      </c>
      <c r="I26" s="21">
        <v>315</v>
      </c>
      <c r="J26" s="21">
        <v>56</v>
      </c>
      <c r="K26" s="21">
        <v>3</v>
      </c>
      <c r="L26" s="21">
        <v>13</v>
      </c>
      <c r="M26" s="21">
        <v>125</v>
      </c>
      <c r="N26" s="21">
        <v>28</v>
      </c>
      <c r="O26" s="21">
        <v>2</v>
      </c>
      <c r="P26" s="21">
        <v>130</v>
      </c>
      <c r="Q26" s="21">
        <v>3</v>
      </c>
      <c r="R26" s="22">
        <f t="shared" si="1"/>
        <v>48497</v>
      </c>
      <c r="S26" s="74"/>
      <c r="T26" s="74"/>
      <c r="U26" s="11"/>
      <c r="V26" s="11"/>
      <c r="W26" s="87"/>
      <c r="X26" s="57" t="s">
        <v>102</v>
      </c>
      <c r="Y26" s="52">
        <v>1</v>
      </c>
      <c r="Z26" s="21">
        <v>2</v>
      </c>
      <c r="AA26" s="21">
        <v>93</v>
      </c>
      <c r="AB26" s="21">
        <v>0</v>
      </c>
      <c r="AC26" s="21">
        <v>14</v>
      </c>
      <c r="AD26" s="21">
        <v>11</v>
      </c>
      <c r="AE26" s="21">
        <v>1224</v>
      </c>
      <c r="AF26" s="21">
        <v>449</v>
      </c>
      <c r="AG26" s="17">
        <f t="shared" si="4"/>
        <v>1794</v>
      </c>
      <c r="AH26" s="22">
        <f t="shared" si="0"/>
        <v>50291</v>
      </c>
      <c r="AI26" s="75"/>
      <c r="AK26" s="75"/>
    </row>
    <row r="27" spans="2:37" x14ac:dyDescent="0.2">
      <c r="B27" s="87"/>
      <c r="C27" s="19" t="s">
        <v>103</v>
      </c>
      <c r="D27" s="20">
        <v>526</v>
      </c>
      <c r="E27" s="21">
        <v>146</v>
      </c>
      <c r="F27" s="21">
        <v>54</v>
      </c>
      <c r="G27" s="21">
        <v>266</v>
      </c>
      <c r="H27" s="21">
        <v>44</v>
      </c>
      <c r="I27" s="21">
        <v>18</v>
      </c>
      <c r="J27" s="21">
        <v>3</v>
      </c>
      <c r="K27" s="21">
        <v>0</v>
      </c>
      <c r="L27" s="21">
        <v>0</v>
      </c>
      <c r="M27" s="21">
        <v>4</v>
      </c>
      <c r="N27" s="21">
        <v>5</v>
      </c>
      <c r="O27" s="21">
        <v>0</v>
      </c>
      <c r="P27" s="21">
        <v>1</v>
      </c>
      <c r="Q27" s="21">
        <v>0</v>
      </c>
      <c r="R27" s="22">
        <f t="shared" si="1"/>
        <v>1067</v>
      </c>
      <c r="S27" s="74"/>
      <c r="T27" s="74"/>
      <c r="U27" s="11"/>
      <c r="V27" s="11"/>
      <c r="W27" s="87"/>
      <c r="X27" s="57" t="s">
        <v>103</v>
      </c>
      <c r="Y27" s="52">
        <v>0</v>
      </c>
      <c r="Z27" s="21">
        <v>0</v>
      </c>
      <c r="AA27" s="21">
        <v>2</v>
      </c>
      <c r="AB27" s="21">
        <v>0</v>
      </c>
      <c r="AC27" s="21">
        <v>0</v>
      </c>
      <c r="AD27" s="21">
        <v>1</v>
      </c>
      <c r="AE27" s="21">
        <v>47</v>
      </c>
      <c r="AF27" s="21">
        <v>22</v>
      </c>
      <c r="AG27" s="17">
        <f t="shared" si="4"/>
        <v>72</v>
      </c>
      <c r="AH27" s="22">
        <f t="shared" si="0"/>
        <v>1139</v>
      </c>
      <c r="AI27" s="75"/>
      <c r="AK27" s="75"/>
    </row>
    <row r="28" spans="2:37" x14ac:dyDescent="0.2">
      <c r="B28" s="87"/>
      <c r="C28" s="19" t="s">
        <v>41</v>
      </c>
      <c r="D28" s="20">
        <v>289</v>
      </c>
      <c r="E28" s="21">
        <v>367</v>
      </c>
      <c r="F28" s="21">
        <v>29</v>
      </c>
      <c r="G28" s="21">
        <v>636</v>
      </c>
      <c r="H28" s="21">
        <v>63</v>
      </c>
      <c r="I28" s="21">
        <v>60</v>
      </c>
      <c r="J28" s="21">
        <v>16</v>
      </c>
      <c r="K28" s="21">
        <v>8</v>
      </c>
      <c r="L28" s="21">
        <v>1</v>
      </c>
      <c r="M28" s="21">
        <v>21</v>
      </c>
      <c r="N28" s="21">
        <v>9</v>
      </c>
      <c r="O28" s="21">
        <v>1</v>
      </c>
      <c r="P28" s="21">
        <v>7</v>
      </c>
      <c r="Q28" s="21">
        <v>0</v>
      </c>
      <c r="R28" s="22">
        <f t="shared" si="1"/>
        <v>1507</v>
      </c>
      <c r="S28" s="74"/>
      <c r="T28" s="74"/>
      <c r="U28" s="11"/>
      <c r="V28" s="11"/>
      <c r="W28" s="87"/>
      <c r="X28" s="57" t="s">
        <v>41</v>
      </c>
      <c r="Y28" s="52">
        <v>0</v>
      </c>
      <c r="Z28" s="21">
        <v>0</v>
      </c>
      <c r="AA28" s="21">
        <v>29</v>
      </c>
      <c r="AB28" s="21">
        <v>0</v>
      </c>
      <c r="AC28" s="21">
        <v>2</v>
      </c>
      <c r="AD28" s="21">
        <v>0</v>
      </c>
      <c r="AE28" s="21">
        <v>110</v>
      </c>
      <c r="AF28" s="21">
        <v>40</v>
      </c>
      <c r="AG28" s="17">
        <f t="shared" si="4"/>
        <v>181</v>
      </c>
      <c r="AH28" s="22">
        <f t="shared" si="0"/>
        <v>1688</v>
      </c>
      <c r="AI28" s="75"/>
      <c r="AK28" s="75"/>
    </row>
    <row r="29" spans="2:37" x14ac:dyDescent="0.2">
      <c r="B29" s="87"/>
      <c r="C29" s="19" t="s">
        <v>104</v>
      </c>
      <c r="D29" s="20">
        <v>534</v>
      </c>
      <c r="E29" s="21">
        <v>1153</v>
      </c>
      <c r="F29" s="21">
        <v>99</v>
      </c>
      <c r="G29" s="21">
        <v>1442</v>
      </c>
      <c r="H29" s="21">
        <v>334</v>
      </c>
      <c r="I29" s="21">
        <v>35</v>
      </c>
      <c r="J29" s="21">
        <v>7</v>
      </c>
      <c r="K29" s="21">
        <v>1</v>
      </c>
      <c r="L29" s="21">
        <v>1</v>
      </c>
      <c r="M29" s="21">
        <v>15</v>
      </c>
      <c r="N29" s="21">
        <v>7</v>
      </c>
      <c r="O29" s="21">
        <v>0</v>
      </c>
      <c r="P29" s="21">
        <v>14</v>
      </c>
      <c r="Q29" s="21">
        <v>0</v>
      </c>
      <c r="R29" s="22">
        <f t="shared" si="1"/>
        <v>3642</v>
      </c>
      <c r="S29" s="74"/>
      <c r="T29" s="74"/>
      <c r="U29" s="11"/>
      <c r="V29" s="11"/>
      <c r="W29" s="87"/>
      <c r="X29" s="57" t="s">
        <v>104</v>
      </c>
      <c r="Y29" s="52">
        <v>0</v>
      </c>
      <c r="Z29" s="21">
        <v>0</v>
      </c>
      <c r="AA29" s="21">
        <v>28</v>
      </c>
      <c r="AB29" s="21">
        <v>0</v>
      </c>
      <c r="AC29" s="21">
        <v>5</v>
      </c>
      <c r="AD29" s="21">
        <v>0</v>
      </c>
      <c r="AE29" s="21">
        <v>289</v>
      </c>
      <c r="AF29" s="21">
        <v>90</v>
      </c>
      <c r="AG29" s="17">
        <f t="shared" si="4"/>
        <v>412</v>
      </c>
      <c r="AH29" s="22">
        <f t="shared" si="0"/>
        <v>4054</v>
      </c>
      <c r="AI29" s="75"/>
      <c r="AK29" s="75"/>
    </row>
    <row r="30" spans="2:37" x14ac:dyDescent="0.2">
      <c r="B30" s="87"/>
      <c r="C30" s="19" t="s">
        <v>105</v>
      </c>
      <c r="D30" s="20">
        <v>34</v>
      </c>
      <c r="E30" s="21">
        <v>32</v>
      </c>
      <c r="F30" s="21">
        <v>4</v>
      </c>
      <c r="G30" s="21">
        <v>64</v>
      </c>
      <c r="H30" s="21">
        <v>1</v>
      </c>
      <c r="I30" s="21">
        <v>6</v>
      </c>
      <c r="J30" s="21">
        <v>1</v>
      </c>
      <c r="K30" s="21">
        <v>0</v>
      </c>
      <c r="L30" s="21">
        <v>2</v>
      </c>
      <c r="M30" s="21">
        <v>5</v>
      </c>
      <c r="N30" s="21">
        <v>0</v>
      </c>
      <c r="O30" s="21">
        <v>0</v>
      </c>
      <c r="P30" s="21">
        <v>1</v>
      </c>
      <c r="Q30" s="21">
        <v>0</v>
      </c>
      <c r="R30" s="22">
        <f t="shared" si="1"/>
        <v>150</v>
      </c>
      <c r="S30" s="74"/>
      <c r="T30" s="74"/>
      <c r="U30" s="11"/>
      <c r="V30" s="11"/>
      <c r="W30" s="87"/>
      <c r="X30" s="57" t="s">
        <v>105</v>
      </c>
      <c r="Y30" s="52">
        <v>0</v>
      </c>
      <c r="Z30" s="21">
        <v>0</v>
      </c>
      <c r="AA30" s="21">
        <v>3</v>
      </c>
      <c r="AB30" s="21">
        <v>0</v>
      </c>
      <c r="AC30" s="21">
        <v>0</v>
      </c>
      <c r="AD30" s="21">
        <v>1</v>
      </c>
      <c r="AE30" s="21">
        <v>3</v>
      </c>
      <c r="AF30" s="21">
        <v>0</v>
      </c>
      <c r="AG30" s="17">
        <f t="shared" si="4"/>
        <v>7</v>
      </c>
      <c r="AH30" s="22">
        <f t="shared" si="0"/>
        <v>157</v>
      </c>
      <c r="AI30" s="75"/>
      <c r="AK30" s="75"/>
    </row>
    <row r="31" spans="2:37" x14ac:dyDescent="0.2">
      <c r="B31" s="87"/>
      <c r="C31" s="19" t="s">
        <v>17</v>
      </c>
      <c r="D31" s="20">
        <v>550</v>
      </c>
      <c r="E31" s="21">
        <v>280</v>
      </c>
      <c r="F31" s="21">
        <v>59</v>
      </c>
      <c r="G31" s="21">
        <v>458</v>
      </c>
      <c r="H31" s="21">
        <v>79</v>
      </c>
      <c r="I31" s="21">
        <v>12</v>
      </c>
      <c r="J31" s="21">
        <v>5</v>
      </c>
      <c r="K31" s="21">
        <v>1</v>
      </c>
      <c r="L31" s="21">
        <v>0</v>
      </c>
      <c r="M31" s="21">
        <v>4</v>
      </c>
      <c r="N31" s="21">
        <v>5</v>
      </c>
      <c r="O31" s="21">
        <v>0</v>
      </c>
      <c r="P31" s="21">
        <v>5</v>
      </c>
      <c r="Q31" s="21">
        <v>1</v>
      </c>
      <c r="R31" s="22">
        <f t="shared" si="1"/>
        <v>1459</v>
      </c>
      <c r="S31" s="74"/>
      <c r="T31" s="74"/>
      <c r="U31" s="11"/>
      <c r="V31" s="11"/>
      <c r="W31" s="87"/>
      <c r="X31" s="57" t="s">
        <v>17</v>
      </c>
      <c r="Y31" s="52">
        <v>0</v>
      </c>
      <c r="Z31" s="21">
        <v>0</v>
      </c>
      <c r="AA31" s="21">
        <v>1</v>
      </c>
      <c r="AB31" s="21">
        <v>0</v>
      </c>
      <c r="AC31" s="21">
        <v>2</v>
      </c>
      <c r="AD31" s="21">
        <v>0</v>
      </c>
      <c r="AE31" s="21">
        <v>35</v>
      </c>
      <c r="AF31" s="21">
        <v>23</v>
      </c>
      <c r="AG31" s="17">
        <f t="shared" si="4"/>
        <v>61</v>
      </c>
      <c r="AH31" s="22">
        <f t="shared" si="0"/>
        <v>1520</v>
      </c>
      <c r="AI31" s="75"/>
      <c r="AK31" s="75"/>
    </row>
    <row r="32" spans="2:37" ht="13.5" thickBot="1" x14ac:dyDescent="0.25">
      <c r="B32" s="121"/>
      <c r="C32" s="47" t="s">
        <v>18</v>
      </c>
      <c r="D32" s="29">
        <v>46824</v>
      </c>
      <c r="E32" s="30">
        <v>30070</v>
      </c>
      <c r="F32" s="30">
        <v>3483</v>
      </c>
      <c r="G32" s="30">
        <v>30768</v>
      </c>
      <c r="H32" s="30">
        <v>8058</v>
      </c>
      <c r="I32" s="30">
        <v>1335</v>
      </c>
      <c r="J32" s="30">
        <v>190</v>
      </c>
      <c r="K32" s="30">
        <v>65</v>
      </c>
      <c r="L32" s="30">
        <v>35</v>
      </c>
      <c r="M32" s="30">
        <v>376</v>
      </c>
      <c r="N32" s="30">
        <v>181</v>
      </c>
      <c r="O32" s="30">
        <v>9</v>
      </c>
      <c r="P32" s="30">
        <v>358</v>
      </c>
      <c r="Q32" s="30">
        <v>6</v>
      </c>
      <c r="R32" s="31">
        <f t="shared" si="1"/>
        <v>121758</v>
      </c>
      <c r="S32" s="74"/>
      <c r="T32" s="74"/>
      <c r="U32" s="11"/>
      <c r="V32" s="11"/>
      <c r="W32" s="88"/>
      <c r="X32" s="58" t="s">
        <v>18</v>
      </c>
      <c r="Y32" s="53">
        <v>3</v>
      </c>
      <c r="Z32" s="25">
        <v>14</v>
      </c>
      <c r="AA32" s="25">
        <v>542</v>
      </c>
      <c r="AB32" s="25">
        <v>0</v>
      </c>
      <c r="AC32" s="25">
        <v>70</v>
      </c>
      <c r="AD32" s="25">
        <v>45</v>
      </c>
      <c r="AE32" s="25">
        <v>5055</v>
      </c>
      <c r="AF32" s="25">
        <v>1681</v>
      </c>
      <c r="AG32" s="39">
        <f t="shared" si="2"/>
        <v>7410</v>
      </c>
      <c r="AH32" s="26">
        <f t="shared" si="0"/>
        <v>129168</v>
      </c>
      <c r="AI32" s="75"/>
      <c r="AK32" s="75"/>
    </row>
    <row r="33" spans="2:37" ht="13.5" customHeight="1" x14ac:dyDescent="0.2">
      <c r="B33" s="89" t="s">
        <v>42</v>
      </c>
      <c r="C33" s="12" t="s">
        <v>43</v>
      </c>
      <c r="D33" s="13">
        <v>1806</v>
      </c>
      <c r="E33" s="14">
        <v>1189</v>
      </c>
      <c r="F33" s="14">
        <v>159</v>
      </c>
      <c r="G33" s="14">
        <v>1356</v>
      </c>
      <c r="H33" s="14">
        <v>239</v>
      </c>
      <c r="I33" s="14">
        <v>30</v>
      </c>
      <c r="J33" s="14">
        <v>5</v>
      </c>
      <c r="K33" s="14">
        <v>0</v>
      </c>
      <c r="L33" s="14">
        <v>0</v>
      </c>
      <c r="M33" s="14">
        <v>9</v>
      </c>
      <c r="N33" s="14">
        <v>2</v>
      </c>
      <c r="O33" s="14">
        <v>1</v>
      </c>
      <c r="P33" s="14">
        <v>12</v>
      </c>
      <c r="Q33" s="14">
        <v>0</v>
      </c>
      <c r="R33" s="15">
        <f t="shared" si="1"/>
        <v>4808</v>
      </c>
      <c r="S33" s="74"/>
      <c r="T33" s="74"/>
      <c r="U33" s="11"/>
      <c r="V33" s="11"/>
      <c r="W33" s="90" t="s">
        <v>42</v>
      </c>
      <c r="X33" s="59" t="s">
        <v>43</v>
      </c>
      <c r="Y33" s="54">
        <v>0</v>
      </c>
      <c r="Z33" s="17">
        <v>0</v>
      </c>
      <c r="AA33" s="17">
        <v>7</v>
      </c>
      <c r="AB33" s="17">
        <v>0</v>
      </c>
      <c r="AC33" s="17">
        <v>1</v>
      </c>
      <c r="AD33" s="17">
        <v>1</v>
      </c>
      <c r="AE33" s="17">
        <v>170</v>
      </c>
      <c r="AF33" s="17">
        <v>102</v>
      </c>
      <c r="AG33" s="17">
        <f>SUM(Y33:AF33)</f>
        <v>281</v>
      </c>
      <c r="AH33" s="18">
        <f t="shared" si="0"/>
        <v>5089</v>
      </c>
      <c r="AI33" s="75"/>
      <c r="AK33" s="75"/>
    </row>
    <row r="34" spans="2:37" x14ac:dyDescent="0.2">
      <c r="B34" s="90"/>
      <c r="C34" s="19" t="s">
        <v>44</v>
      </c>
      <c r="D34" s="20">
        <v>585</v>
      </c>
      <c r="E34" s="21">
        <v>377</v>
      </c>
      <c r="F34" s="21">
        <v>26</v>
      </c>
      <c r="G34" s="21">
        <v>777</v>
      </c>
      <c r="H34" s="21">
        <v>55</v>
      </c>
      <c r="I34" s="21">
        <v>63</v>
      </c>
      <c r="J34" s="21">
        <v>5</v>
      </c>
      <c r="K34" s="21">
        <v>11</v>
      </c>
      <c r="L34" s="21">
        <v>1</v>
      </c>
      <c r="M34" s="21">
        <v>8</v>
      </c>
      <c r="N34" s="21">
        <v>5</v>
      </c>
      <c r="O34" s="21">
        <v>0</v>
      </c>
      <c r="P34" s="21">
        <v>2</v>
      </c>
      <c r="Q34" s="21">
        <v>1</v>
      </c>
      <c r="R34" s="22">
        <f t="shared" si="1"/>
        <v>1916</v>
      </c>
      <c r="S34" s="74"/>
      <c r="T34" s="74"/>
      <c r="U34" s="11"/>
      <c r="V34" s="11"/>
      <c r="W34" s="90"/>
      <c r="X34" s="57" t="s">
        <v>44</v>
      </c>
      <c r="Y34" s="52">
        <v>0</v>
      </c>
      <c r="Z34" s="21">
        <v>0</v>
      </c>
      <c r="AA34" s="21">
        <v>14</v>
      </c>
      <c r="AB34" s="21">
        <v>0</v>
      </c>
      <c r="AC34" s="21">
        <v>6</v>
      </c>
      <c r="AD34" s="21">
        <v>0</v>
      </c>
      <c r="AE34" s="21">
        <v>185</v>
      </c>
      <c r="AF34" s="21">
        <v>53</v>
      </c>
      <c r="AG34" s="17">
        <f>SUM(Y34:AF34)</f>
        <v>258</v>
      </c>
      <c r="AH34" s="22">
        <f t="shared" si="0"/>
        <v>2174</v>
      </c>
      <c r="AI34" s="75"/>
      <c r="AK34" s="75"/>
    </row>
    <row r="35" spans="2:37" x14ac:dyDescent="0.2">
      <c r="B35" s="90"/>
      <c r="C35" s="19" t="s">
        <v>45</v>
      </c>
      <c r="D35" s="20">
        <v>49</v>
      </c>
      <c r="E35" s="21">
        <v>28</v>
      </c>
      <c r="F35" s="21">
        <v>2</v>
      </c>
      <c r="G35" s="21">
        <v>34</v>
      </c>
      <c r="H35" s="21">
        <v>4</v>
      </c>
      <c r="I35" s="21">
        <v>1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1</v>
      </c>
      <c r="Q35" s="21">
        <v>0</v>
      </c>
      <c r="R35" s="22">
        <f t="shared" si="1"/>
        <v>119</v>
      </c>
      <c r="S35" s="74"/>
      <c r="T35" s="74"/>
      <c r="U35" s="11"/>
      <c r="V35" s="11"/>
      <c r="W35" s="90"/>
      <c r="X35" s="57" t="s">
        <v>45</v>
      </c>
      <c r="Y35" s="52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1</v>
      </c>
      <c r="AE35" s="21">
        <v>7</v>
      </c>
      <c r="AF35" s="21">
        <v>7</v>
      </c>
      <c r="AG35" s="17">
        <f t="shared" ref="AG35:AG42" si="5">SUM(Y35:AF35)</f>
        <v>15</v>
      </c>
      <c r="AH35" s="22">
        <f t="shared" si="0"/>
        <v>134</v>
      </c>
      <c r="AI35" s="75"/>
      <c r="AK35" s="75"/>
    </row>
    <row r="36" spans="2:37" x14ac:dyDescent="0.2">
      <c r="B36" s="90"/>
      <c r="C36" s="19" t="s">
        <v>46</v>
      </c>
      <c r="D36" s="20">
        <v>46</v>
      </c>
      <c r="E36" s="21">
        <v>12</v>
      </c>
      <c r="F36" s="21">
        <v>5</v>
      </c>
      <c r="G36" s="21">
        <v>21</v>
      </c>
      <c r="H36" s="21">
        <v>3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1</v>
      </c>
      <c r="Q36" s="21">
        <v>0</v>
      </c>
      <c r="R36" s="22">
        <f t="shared" si="1"/>
        <v>88</v>
      </c>
      <c r="S36" s="74"/>
      <c r="T36" s="74"/>
      <c r="U36" s="11"/>
      <c r="V36" s="11"/>
      <c r="W36" s="90"/>
      <c r="X36" s="57" t="s">
        <v>46</v>
      </c>
      <c r="Y36" s="52">
        <v>0</v>
      </c>
      <c r="Z36" s="21">
        <v>0</v>
      </c>
      <c r="AA36" s="21">
        <v>2</v>
      </c>
      <c r="AB36" s="21">
        <v>0</v>
      </c>
      <c r="AC36" s="21">
        <v>0</v>
      </c>
      <c r="AD36" s="21">
        <v>0</v>
      </c>
      <c r="AE36" s="21">
        <v>8</v>
      </c>
      <c r="AF36" s="21">
        <v>1</v>
      </c>
      <c r="AG36" s="17">
        <f t="shared" si="5"/>
        <v>11</v>
      </c>
      <c r="AH36" s="22">
        <f t="shared" si="0"/>
        <v>99</v>
      </c>
      <c r="AI36" s="75"/>
      <c r="AK36" s="75"/>
    </row>
    <row r="37" spans="2:37" x14ac:dyDescent="0.2">
      <c r="B37" s="90"/>
      <c r="C37" s="19" t="s">
        <v>47</v>
      </c>
      <c r="D37" s="20">
        <v>14</v>
      </c>
      <c r="E37" s="21">
        <v>12</v>
      </c>
      <c r="F37" s="21">
        <v>1</v>
      </c>
      <c r="G37" s="21">
        <v>12</v>
      </c>
      <c r="H37" s="21">
        <v>1</v>
      </c>
      <c r="I37" s="21">
        <v>0</v>
      </c>
      <c r="J37" s="21">
        <v>1</v>
      </c>
      <c r="K37" s="21">
        <v>1</v>
      </c>
      <c r="L37" s="21">
        <v>0</v>
      </c>
      <c r="M37" s="21">
        <v>1</v>
      </c>
      <c r="N37" s="21">
        <v>0</v>
      </c>
      <c r="O37" s="21">
        <v>1</v>
      </c>
      <c r="P37" s="21">
        <v>0</v>
      </c>
      <c r="Q37" s="21">
        <v>0</v>
      </c>
      <c r="R37" s="22">
        <f t="shared" si="1"/>
        <v>44</v>
      </c>
      <c r="S37" s="74"/>
      <c r="T37" s="74"/>
      <c r="U37" s="11"/>
      <c r="V37" s="11"/>
      <c r="W37" s="90"/>
      <c r="X37" s="57" t="s">
        <v>47</v>
      </c>
      <c r="Y37" s="52">
        <v>4</v>
      </c>
      <c r="Z37" s="21">
        <v>0</v>
      </c>
      <c r="AA37" s="21">
        <v>3</v>
      </c>
      <c r="AB37" s="21">
        <v>0</v>
      </c>
      <c r="AC37" s="21">
        <v>1</v>
      </c>
      <c r="AD37" s="21">
        <v>0</v>
      </c>
      <c r="AE37" s="21">
        <v>4</v>
      </c>
      <c r="AF37" s="21">
        <v>2</v>
      </c>
      <c r="AG37" s="17">
        <f t="shared" si="5"/>
        <v>14</v>
      </c>
      <c r="AH37" s="22">
        <f t="shared" si="0"/>
        <v>58</v>
      </c>
      <c r="AI37" s="75"/>
      <c r="AK37" s="75"/>
    </row>
    <row r="38" spans="2:37" x14ac:dyDescent="0.2">
      <c r="B38" s="90"/>
      <c r="C38" s="19" t="s">
        <v>106</v>
      </c>
      <c r="D38" s="20">
        <v>5</v>
      </c>
      <c r="E38" s="21">
        <v>2</v>
      </c>
      <c r="F38" s="21">
        <v>0</v>
      </c>
      <c r="G38" s="21">
        <v>10</v>
      </c>
      <c r="H38" s="21">
        <v>1</v>
      </c>
      <c r="I38" s="21">
        <v>1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2">
        <f t="shared" si="1"/>
        <v>19</v>
      </c>
      <c r="S38" s="74"/>
      <c r="T38" s="74"/>
      <c r="U38" s="11"/>
      <c r="V38" s="11"/>
      <c r="W38" s="90"/>
      <c r="X38" s="57" t="s">
        <v>106</v>
      </c>
      <c r="Y38" s="52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1</v>
      </c>
      <c r="AF38" s="21">
        <v>0</v>
      </c>
      <c r="AG38" s="17">
        <f t="shared" si="5"/>
        <v>1</v>
      </c>
      <c r="AH38" s="22">
        <f t="shared" si="0"/>
        <v>20</v>
      </c>
      <c r="AI38" s="75"/>
      <c r="AK38" s="75"/>
    </row>
    <row r="39" spans="2:37" x14ac:dyDescent="0.2">
      <c r="B39" s="90"/>
      <c r="C39" s="19" t="s">
        <v>107</v>
      </c>
      <c r="D39" s="20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2">
        <f t="shared" si="1"/>
        <v>0</v>
      </c>
      <c r="S39" s="74"/>
      <c r="T39" s="74"/>
      <c r="U39" s="11"/>
      <c r="V39" s="11"/>
      <c r="W39" s="90"/>
      <c r="X39" s="57" t="s">
        <v>107</v>
      </c>
      <c r="Y39" s="52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1</v>
      </c>
      <c r="AF39" s="21">
        <v>0</v>
      </c>
      <c r="AG39" s="17">
        <f t="shared" si="5"/>
        <v>1</v>
      </c>
      <c r="AH39" s="22">
        <f t="shared" si="0"/>
        <v>1</v>
      </c>
      <c r="AI39" s="75"/>
      <c r="AK39" s="75"/>
    </row>
    <row r="40" spans="2:37" x14ac:dyDescent="0.2">
      <c r="B40" s="90"/>
      <c r="C40" s="19" t="s">
        <v>108</v>
      </c>
      <c r="D40" s="20">
        <v>7</v>
      </c>
      <c r="E40" s="21">
        <v>0</v>
      </c>
      <c r="F40" s="21">
        <v>0</v>
      </c>
      <c r="G40" s="21">
        <v>3</v>
      </c>
      <c r="H40" s="21">
        <v>2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2">
        <f t="shared" si="1"/>
        <v>12</v>
      </c>
      <c r="S40" s="74"/>
      <c r="T40" s="74"/>
      <c r="U40" s="11"/>
      <c r="V40" s="11"/>
      <c r="W40" s="90"/>
      <c r="X40" s="57" t="s">
        <v>108</v>
      </c>
      <c r="Y40" s="52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1</v>
      </c>
      <c r="AF40" s="21">
        <v>0</v>
      </c>
      <c r="AG40" s="17">
        <f t="shared" si="5"/>
        <v>1</v>
      </c>
      <c r="AH40" s="22">
        <f t="shared" si="0"/>
        <v>13</v>
      </c>
      <c r="AI40" s="75"/>
      <c r="AK40" s="75"/>
    </row>
    <row r="41" spans="2:37" x14ac:dyDescent="0.2">
      <c r="B41" s="90"/>
      <c r="C41" s="19" t="s">
        <v>109</v>
      </c>
      <c r="D41" s="20">
        <v>1</v>
      </c>
      <c r="E41" s="21">
        <v>1</v>
      </c>
      <c r="F41" s="21">
        <v>0</v>
      </c>
      <c r="G41" s="21">
        <v>2</v>
      </c>
      <c r="H41" s="21">
        <v>1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2">
        <f t="shared" si="1"/>
        <v>5</v>
      </c>
      <c r="S41" s="74"/>
      <c r="T41" s="74"/>
      <c r="U41" s="11"/>
      <c r="V41" s="11"/>
      <c r="W41" s="90"/>
      <c r="X41" s="57" t="s">
        <v>109</v>
      </c>
      <c r="Y41" s="52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17">
        <f t="shared" si="5"/>
        <v>0</v>
      </c>
      <c r="AH41" s="22">
        <f t="shared" si="0"/>
        <v>5</v>
      </c>
      <c r="AI41" s="75"/>
      <c r="AK41" s="75"/>
    </row>
    <row r="42" spans="2:37" x14ac:dyDescent="0.2">
      <c r="B42" s="90"/>
      <c r="C42" s="19" t="s">
        <v>17</v>
      </c>
      <c r="D42" s="20">
        <v>12</v>
      </c>
      <c r="E42" s="21">
        <v>13</v>
      </c>
      <c r="F42" s="21">
        <v>0</v>
      </c>
      <c r="G42" s="21">
        <v>10</v>
      </c>
      <c r="H42" s="21">
        <v>0</v>
      </c>
      <c r="I42" s="21">
        <v>1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2">
        <f t="shared" si="1"/>
        <v>36</v>
      </c>
      <c r="S42" s="74"/>
      <c r="T42" s="74"/>
      <c r="U42" s="11"/>
      <c r="V42" s="11"/>
      <c r="W42" s="90"/>
      <c r="X42" s="57" t="s">
        <v>17</v>
      </c>
      <c r="Y42" s="52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1</v>
      </c>
      <c r="AF42" s="21">
        <v>1</v>
      </c>
      <c r="AG42" s="17">
        <f t="shared" si="5"/>
        <v>2</v>
      </c>
      <c r="AH42" s="22">
        <f t="shared" si="0"/>
        <v>38</v>
      </c>
      <c r="AI42" s="75"/>
      <c r="AK42" s="75"/>
    </row>
    <row r="43" spans="2:37" ht="13.5" thickBot="1" x14ac:dyDescent="0.25">
      <c r="B43" s="91"/>
      <c r="C43" s="23" t="s">
        <v>18</v>
      </c>
      <c r="D43" s="24">
        <v>2525</v>
      </c>
      <c r="E43" s="25">
        <v>1634</v>
      </c>
      <c r="F43" s="25">
        <v>193</v>
      </c>
      <c r="G43" s="25">
        <v>2225</v>
      </c>
      <c r="H43" s="25">
        <v>306</v>
      </c>
      <c r="I43" s="25">
        <v>96</v>
      </c>
      <c r="J43" s="25">
        <v>11</v>
      </c>
      <c r="K43" s="25">
        <v>12</v>
      </c>
      <c r="L43" s="25">
        <v>1</v>
      </c>
      <c r="M43" s="25">
        <v>18</v>
      </c>
      <c r="N43" s="25">
        <v>7</v>
      </c>
      <c r="O43" s="25">
        <v>2</v>
      </c>
      <c r="P43" s="25">
        <v>16</v>
      </c>
      <c r="Q43" s="25">
        <v>1</v>
      </c>
      <c r="R43" s="26">
        <f t="shared" si="1"/>
        <v>7047</v>
      </c>
      <c r="S43" s="74"/>
      <c r="T43" s="74"/>
      <c r="U43" s="11"/>
      <c r="V43" s="11"/>
      <c r="W43" s="90"/>
      <c r="X43" s="60" t="s">
        <v>18</v>
      </c>
      <c r="Y43" s="55">
        <v>4</v>
      </c>
      <c r="Z43" s="30">
        <v>0</v>
      </c>
      <c r="AA43" s="30">
        <v>26</v>
      </c>
      <c r="AB43" s="30">
        <v>0</v>
      </c>
      <c r="AC43" s="30">
        <v>8</v>
      </c>
      <c r="AD43" s="30">
        <v>2</v>
      </c>
      <c r="AE43" s="30">
        <v>378</v>
      </c>
      <c r="AF43" s="30">
        <v>166</v>
      </c>
      <c r="AG43" s="48">
        <f t="shared" si="2"/>
        <v>584</v>
      </c>
      <c r="AH43" s="31">
        <f t="shared" si="0"/>
        <v>7631</v>
      </c>
      <c r="AI43" s="75"/>
      <c r="AK43" s="75"/>
    </row>
    <row r="44" spans="2:37" ht="13.5" customHeight="1" x14ac:dyDescent="0.2">
      <c r="B44" s="122" t="s">
        <v>17</v>
      </c>
      <c r="C44" s="27" t="s">
        <v>110</v>
      </c>
      <c r="D44" s="16">
        <v>30</v>
      </c>
      <c r="E44" s="17">
        <v>33</v>
      </c>
      <c r="F44" s="17">
        <v>5</v>
      </c>
      <c r="G44" s="17">
        <v>42</v>
      </c>
      <c r="H44" s="17">
        <v>21</v>
      </c>
      <c r="I44" s="17">
        <v>1</v>
      </c>
      <c r="J44" s="17">
        <v>1</v>
      </c>
      <c r="K44" s="17">
        <v>0</v>
      </c>
      <c r="L44" s="17">
        <v>0</v>
      </c>
      <c r="M44" s="17">
        <v>1</v>
      </c>
      <c r="N44" s="17">
        <v>0</v>
      </c>
      <c r="O44" s="17">
        <v>0</v>
      </c>
      <c r="P44" s="17">
        <v>0</v>
      </c>
      <c r="Q44" s="17">
        <v>0</v>
      </c>
      <c r="R44" s="18">
        <f t="shared" si="1"/>
        <v>134</v>
      </c>
      <c r="S44" s="74"/>
      <c r="T44" s="74"/>
      <c r="U44" s="11"/>
      <c r="V44" s="11"/>
      <c r="W44" s="86" t="s">
        <v>17</v>
      </c>
      <c r="X44" s="56" t="s">
        <v>110</v>
      </c>
      <c r="Y44" s="51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8</v>
      </c>
      <c r="AF44" s="14">
        <v>2</v>
      </c>
      <c r="AG44" s="14">
        <f>SUM(Y44:AF44)</f>
        <v>10</v>
      </c>
      <c r="AH44" s="15">
        <f t="shared" si="0"/>
        <v>144</v>
      </c>
      <c r="AI44" s="75"/>
      <c r="AK44" s="75"/>
    </row>
    <row r="45" spans="2:37" x14ac:dyDescent="0.2">
      <c r="B45" s="87"/>
      <c r="C45" s="19" t="s">
        <v>111</v>
      </c>
      <c r="D45" s="20">
        <v>8</v>
      </c>
      <c r="E45" s="21">
        <v>5</v>
      </c>
      <c r="F45" s="21">
        <v>0</v>
      </c>
      <c r="G45" s="21">
        <v>7</v>
      </c>
      <c r="H45" s="21">
        <v>0</v>
      </c>
      <c r="I45" s="21">
        <v>2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2">
        <f t="shared" si="1"/>
        <v>22</v>
      </c>
      <c r="S45" s="74"/>
      <c r="T45" s="74"/>
      <c r="U45" s="11"/>
      <c r="V45" s="11"/>
      <c r="W45" s="87"/>
      <c r="X45" s="57" t="s">
        <v>111</v>
      </c>
      <c r="Y45" s="52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1</v>
      </c>
      <c r="AF45" s="21">
        <v>0</v>
      </c>
      <c r="AG45" s="17">
        <f>SUM(Y45:AF45)</f>
        <v>1</v>
      </c>
      <c r="AH45" s="22">
        <f t="shared" si="0"/>
        <v>23</v>
      </c>
      <c r="AI45" s="75"/>
      <c r="AK45" s="75"/>
    </row>
    <row r="46" spans="2:37" x14ac:dyDescent="0.2">
      <c r="B46" s="87"/>
      <c r="C46" s="19" t="s">
        <v>112</v>
      </c>
      <c r="D46" s="20">
        <v>3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2">
        <f t="shared" si="1"/>
        <v>3</v>
      </c>
      <c r="S46" s="74"/>
      <c r="T46" s="74"/>
      <c r="U46" s="11"/>
      <c r="V46" s="11"/>
      <c r="W46" s="87"/>
      <c r="X46" s="57" t="s">
        <v>112</v>
      </c>
      <c r="Y46" s="52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3</v>
      </c>
      <c r="AF46" s="21">
        <v>0</v>
      </c>
      <c r="AG46" s="17">
        <f t="shared" ref="AG46:AG53" si="6">SUM(Y46:AF46)</f>
        <v>3</v>
      </c>
      <c r="AH46" s="22">
        <f t="shared" si="0"/>
        <v>6</v>
      </c>
      <c r="AI46" s="75"/>
      <c r="AK46" s="75"/>
    </row>
    <row r="47" spans="2:37" x14ac:dyDescent="0.2">
      <c r="B47" s="87"/>
      <c r="C47" s="19" t="s">
        <v>48</v>
      </c>
      <c r="D47" s="20">
        <v>1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2">
        <f t="shared" si="1"/>
        <v>1</v>
      </c>
      <c r="S47" s="74"/>
      <c r="T47" s="74"/>
      <c r="U47" s="11"/>
      <c r="V47" s="11"/>
      <c r="W47" s="87"/>
      <c r="X47" s="57" t="s">
        <v>48</v>
      </c>
      <c r="Y47" s="52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17">
        <f t="shared" si="6"/>
        <v>0</v>
      </c>
      <c r="AH47" s="22">
        <f t="shared" si="0"/>
        <v>1</v>
      </c>
      <c r="AI47" s="75"/>
      <c r="AK47" s="75"/>
    </row>
    <row r="48" spans="2:37" x14ac:dyDescent="0.2">
      <c r="B48" s="87"/>
      <c r="C48" s="19" t="s">
        <v>49</v>
      </c>
      <c r="D48" s="20">
        <v>2</v>
      </c>
      <c r="E48" s="21">
        <v>0</v>
      </c>
      <c r="F48" s="21">
        <v>0</v>
      </c>
      <c r="G48" s="21">
        <v>0</v>
      </c>
      <c r="H48" s="21">
        <v>0</v>
      </c>
      <c r="I48" s="21">
        <v>2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2">
        <f t="shared" si="1"/>
        <v>4</v>
      </c>
      <c r="S48" s="74"/>
      <c r="T48" s="74"/>
      <c r="U48" s="11"/>
      <c r="V48" s="11"/>
      <c r="W48" s="87"/>
      <c r="X48" s="57" t="s">
        <v>49</v>
      </c>
      <c r="Y48" s="52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21">
        <v>0</v>
      </c>
      <c r="AF48" s="21">
        <v>0</v>
      </c>
      <c r="AG48" s="17">
        <f t="shared" si="6"/>
        <v>0</v>
      </c>
      <c r="AH48" s="22">
        <f t="shared" si="0"/>
        <v>4</v>
      </c>
      <c r="AI48" s="75"/>
      <c r="AK48" s="75"/>
    </row>
    <row r="49" spans="2:37" x14ac:dyDescent="0.2">
      <c r="B49" s="87"/>
      <c r="C49" s="28" t="s">
        <v>113</v>
      </c>
      <c r="D49" s="20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2">
        <v>0</v>
      </c>
      <c r="S49" s="74"/>
      <c r="T49" s="74"/>
      <c r="U49" s="11"/>
      <c r="V49" s="11"/>
      <c r="W49" s="87"/>
      <c r="X49" s="61" t="s">
        <v>113</v>
      </c>
      <c r="Y49" s="52">
        <v>0</v>
      </c>
      <c r="Z49" s="21">
        <v>0</v>
      </c>
      <c r="AA49" s="21">
        <v>0</v>
      </c>
      <c r="AB49" s="21">
        <v>0</v>
      </c>
      <c r="AC49" s="21">
        <v>0</v>
      </c>
      <c r="AD49" s="21">
        <v>0</v>
      </c>
      <c r="AE49" s="21">
        <v>0</v>
      </c>
      <c r="AF49" s="21">
        <v>0</v>
      </c>
      <c r="AG49" s="17">
        <v>0</v>
      </c>
      <c r="AH49" s="22">
        <v>0</v>
      </c>
      <c r="AI49" s="75"/>
      <c r="AK49" s="75"/>
    </row>
    <row r="50" spans="2:37" x14ac:dyDescent="0.2">
      <c r="B50" s="87"/>
      <c r="C50" s="19" t="s">
        <v>50</v>
      </c>
      <c r="D50" s="20">
        <v>0</v>
      </c>
      <c r="E50" s="21">
        <v>1</v>
      </c>
      <c r="F50" s="21">
        <v>0</v>
      </c>
      <c r="G50" s="21">
        <v>1</v>
      </c>
      <c r="H50" s="21">
        <v>0</v>
      </c>
      <c r="I50" s="21">
        <v>1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2">
        <f t="shared" si="1"/>
        <v>3</v>
      </c>
      <c r="S50" s="74"/>
      <c r="T50" s="74"/>
      <c r="U50" s="11"/>
      <c r="V50" s="11"/>
      <c r="W50" s="87"/>
      <c r="X50" s="57" t="s">
        <v>50</v>
      </c>
      <c r="Y50" s="52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1</v>
      </c>
      <c r="AF50" s="21">
        <v>0</v>
      </c>
      <c r="AG50" s="17">
        <f t="shared" si="6"/>
        <v>1</v>
      </c>
      <c r="AH50" s="22">
        <f t="shared" si="0"/>
        <v>4</v>
      </c>
      <c r="AI50" s="75"/>
      <c r="AK50" s="75"/>
    </row>
    <row r="51" spans="2:37" x14ac:dyDescent="0.2">
      <c r="B51" s="87"/>
      <c r="C51" s="19" t="s">
        <v>51</v>
      </c>
      <c r="D51" s="20">
        <v>0</v>
      </c>
      <c r="E51" s="21">
        <v>1</v>
      </c>
      <c r="F51" s="21">
        <v>0</v>
      </c>
      <c r="G51" s="21">
        <v>1</v>
      </c>
      <c r="H51" s="21">
        <v>0</v>
      </c>
      <c r="I51" s="21">
        <v>1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2">
        <f t="shared" si="1"/>
        <v>3</v>
      </c>
      <c r="S51" s="74"/>
      <c r="T51" s="74"/>
      <c r="U51" s="11"/>
      <c r="V51" s="11"/>
      <c r="W51" s="87"/>
      <c r="X51" s="57" t="s">
        <v>115</v>
      </c>
      <c r="Y51" s="52">
        <v>0</v>
      </c>
      <c r="Z51" s="21">
        <v>0</v>
      </c>
      <c r="AA51" s="21">
        <v>0</v>
      </c>
      <c r="AB51" s="21">
        <v>0</v>
      </c>
      <c r="AC51" s="21">
        <v>0</v>
      </c>
      <c r="AD51" s="21">
        <v>0</v>
      </c>
      <c r="AE51" s="21">
        <v>1</v>
      </c>
      <c r="AF51" s="21">
        <v>0</v>
      </c>
      <c r="AG51" s="17">
        <f t="shared" si="6"/>
        <v>1</v>
      </c>
      <c r="AH51" s="22">
        <f t="shared" si="0"/>
        <v>4</v>
      </c>
      <c r="AI51" s="75"/>
      <c r="AK51" s="75"/>
    </row>
    <row r="52" spans="2:37" x14ac:dyDescent="0.2">
      <c r="B52" s="87"/>
      <c r="C52" s="19" t="s">
        <v>52</v>
      </c>
      <c r="D52" s="20">
        <v>0</v>
      </c>
      <c r="E52" s="21">
        <v>1</v>
      </c>
      <c r="F52" s="21">
        <v>0</v>
      </c>
      <c r="G52" s="21">
        <v>0</v>
      </c>
      <c r="H52" s="21">
        <v>0</v>
      </c>
      <c r="I52" s="21">
        <v>0</v>
      </c>
      <c r="J52" s="21">
        <v>1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2">
        <f t="shared" si="1"/>
        <v>2</v>
      </c>
      <c r="S52" s="74"/>
      <c r="T52" s="74"/>
      <c r="U52" s="11"/>
      <c r="V52" s="11"/>
      <c r="W52" s="87"/>
      <c r="X52" s="57" t="s">
        <v>52</v>
      </c>
      <c r="Y52" s="52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21">
        <v>1</v>
      </c>
      <c r="AF52" s="21">
        <v>0</v>
      </c>
      <c r="AG52" s="17">
        <f t="shared" si="6"/>
        <v>1</v>
      </c>
      <c r="AH52" s="22">
        <f t="shared" si="0"/>
        <v>3</v>
      </c>
      <c r="AI52" s="75"/>
      <c r="AK52" s="75"/>
    </row>
    <row r="53" spans="2:37" x14ac:dyDescent="0.2">
      <c r="B53" s="87"/>
      <c r="C53" s="19" t="s">
        <v>17</v>
      </c>
      <c r="D53" s="20">
        <v>449</v>
      </c>
      <c r="E53" s="21">
        <v>576</v>
      </c>
      <c r="F53" s="21">
        <v>45</v>
      </c>
      <c r="G53" s="21">
        <v>619</v>
      </c>
      <c r="H53" s="21">
        <v>136</v>
      </c>
      <c r="I53" s="21">
        <v>47</v>
      </c>
      <c r="J53" s="21">
        <v>3</v>
      </c>
      <c r="K53" s="21">
        <v>13</v>
      </c>
      <c r="L53" s="21">
        <v>1</v>
      </c>
      <c r="M53" s="21">
        <v>8</v>
      </c>
      <c r="N53" s="21">
        <v>9</v>
      </c>
      <c r="O53" s="21">
        <v>0</v>
      </c>
      <c r="P53" s="21">
        <v>6</v>
      </c>
      <c r="Q53" s="21">
        <v>0</v>
      </c>
      <c r="R53" s="22">
        <f t="shared" si="1"/>
        <v>1912</v>
      </c>
      <c r="S53" s="74"/>
      <c r="T53" s="74"/>
      <c r="U53" s="11"/>
      <c r="V53" s="11"/>
      <c r="W53" s="87"/>
      <c r="X53" s="57" t="s">
        <v>17</v>
      </c>
      <c r="Y53" s="52">
        <v>0</v>
      </c>
      <c r="Z53" s="21">
        <v>1</v>
      </c>
      <c r="AA53" s="21">
        <v>23</v>
      </c>
      <c r="AB53" s="21">
        <v>0</v>
      </c>
      <c r="AC53" s="21">
        <v>3</v>
      </c>
      <c r="AD53" s="21">
        <v>4</v>
      </c>
      <c r="AE53" s="21">
        <v>108</v>
      </c>
      <c r="AF53" s="21">
        <v>49</v>
      </c>
      <c r="AG53" s="17">
        <f t="shared" si="6"/>
        <v>188</v>
      </c>
      <c r="AH53" s="22">
        <f t="shared" si="0"/>
        <v>2100</v>
      </c>
      <c r="AI53" s="75"/>
      <c r="AK53" s="75"/>
    </row>
    <row r="54" spans="2:37" ht="13.5" thickBot="1" x14ac:dyDescent="0.25">
      <c r="B54" s="88"/>
      <c r="C54" s="23" t="s">
        <v>18</v>
      </c>
      <c r="D54" s="29">
        <v>493</v>
      </c>
      <c r="E54" s="30">
        <v>617</v>
      </c>
      <c r="F54" s="30">
        <v>50</v>
      </c>
      <c r="G54" s="30">
        <v>670</v>
      </c>
      <c r="H54" s="30">
        <v>157</v>
      </c>
      <c r="I54" s="30">
        <v>54</v>
      </c>
      <c r="J54" s="30">
        <v>5</v>
      </c>
      <c r="K54" s="30">
        <v>13</v>
      </c>
      <c r="L54" s="30">
        <v>1</v>
      </c>
      <c r="M54" s="30">
        <v>9</v>
      </c>
      <c r="N54" s="30">
        <v>9</v>
      </c>
      <c r="O54" s="30">
        <v>0</v>
      </c>
      <c r="P54" s="30">
        <v>6</v>
      </c>
      <c r="Q54" s="30">
        <v>0</v>
      </c>
      <c r="R54" s="31">
        <f t="shared" si="1"/>
        <v>2084</v>
      </c>
      <c r="S54" s="74"/>
      <c r="T54" s="74"/>
      <c r="U54" s="11"/>
      <c r="V54" s="11"/>
      <c r="W54" s="88"/>
      <c r="X54" s="58" t="s">
        <v>18</v>
      </c>
      <c r="Y54" s="53">
        <v>0</v>
      </c>
      <c r="Z54" s="25">
        <v>1</v>
      </c>
      <c r="AA54" s="25">
        <v>23</v>
      </c>
      <c r="AB54" s="25">
        <v>0</v>
      </c>
      <c r="AC54" s="25">
        <v>3</v>
      </c>
      <c r="AD54" s="25">
        <v>4</v>
      </c>
      <c r="AE54" s="25">
        <v>123</v>
      </c>
      <c r="AF54" s="25">
        <v>51</v>
      </c>
      <c r="AG54" s="39">
        <f t="shared" si="2"/>
        <v>205</v>
      </c>
      <c r="AH54" s="26">
        <f t="shared" si="0"/>
        <v>2289</v>
      </c>
      <c r="AI54" s="75"/>
      <c r="AK54" s="75"/>
    </row>
    <row r="55" spans="2:37" ht="13.5" customHeight="1" x14ac:dyDescent="0.2">
      <c r="B55" s="86" t="s">
        <v>53</v>
      </c>
      <c r="C55" s="12" t="s">
        <v>54</v>
      </c>
      <c r="D55" s="13">
        <v>859</v>
      </c>
      <c r="E55" s="14">
        <v>882</v>
      </c>
      <c r="F55" s="14">
        <v>50</v>
      </c>
      <c r="G55" s="14">
        <v>721</v>
      </c>
      <c r="H55" s="14">
        <v>232</v>
      </c>
      <c r="I55" s="14">
        <v>78</v>
      </c>
      <c r="J55" s="14">
        <v>6</v>
      </c>
      <c r="K55" s="14">
        <v>13</v>
      </c>
      <c r="L55" s="14">
        <v>2</v>
      </c>
      <c r="M55" s="14">
        <v>14</v>
      </c>
      <c r="N55" s="14">
        <v>17</v>
      </c>
      <c r="O55" s="14">
        <v>1</v>
      </c>
      <c r="P55" s="14">
        <v>12</v>
      </c>
      <c r="Q55" s="14">
        <v>0</v>
      </c>
      <c r="R55" s="15">
        <f t="shared" si="1"/>
        <v>2887</v>
      </c>
      <c r="S55" s="74"/>
      <c r="T55" s="74"/>
      <c r="U55" s="11"/>
      <c r="V55" s="11"/>
      <c r="W55" s="86" t="s">
        <v>53</v>
      </c>
      <c r="X55" s="56" t="s">
        <v>54</v>
      </c>
      <c r="Y55" s="51">
        <v>1</v>
      </c>
      <c r="Z55" s="14">
        <v>1</v>
      </c>
      <c r="AA55" s="14">
        <v>11</v>
      </c>
      <c r="AB55" s="14">
        <v>0</v>
      </c>
      <c r="AC55" s="14">
        <v>9</v>
      </c>
      <c r="AD55" s="14">
        <v>2</v>
      </c>
      <c r="AE55" s="14">
        <v>195</v>
      </c>
      <c r="AF55" s="14">
        <v>76</v>
      </c>
      <c r="AG55" s="14">
        <f>SUM(Y55:AF55)</f>
        <v>295</v>
      </c>
      <c r="AH55" s="15">
        <f t="shared" si="0"/>
        <v>3182</v>
      </c>
      <c r="AI55" s="75"/>
      <c r="AK55" s="75"/>
    </row>
    <row r="56" spans="2:37" x14ac:dyDescent="0.2">
      <c r="B56" s="87"/>
      <c r="C56" s="19" t="s">
        <v>55</v>
      </c>
      <c r="D56" s="20">
        <v>20</v>
      </c>
      <c r="E56" s="21">
        <v>21</v>
      </c>
      <c r="F56" s="21">
        <v>1</v>
      </c>
      <c r="G56" s="21">
        <v>32</v>
      </c>
      <c r="H56" s="21">
        <v>4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2">
        <f t="shared" si="1"/>
        <v>78</v>
      </c>
      <c r="S56" s="74"/>
      <c r="T56" s="74"/>
      <c r="U56" s="11"/>
      <c r="V56" s="11"/>
      <c r="W56" s="87"/>
      <c r="X56" s="57" t="s">
        <v>55</v>
      </c>
      <c r="Y56" s="52">
        <v>0</v>
      </c>
      <c r="Z56" s="21">
        <v>0</v>
      </c>
      <c r="AA56" s="21">
        <v>1</v>
      </c>
      <c r="AB56" s="21">
        <v>0</v>
      </c>
      <c r="AC56" s="21">
        <v>0</v>
      </c>
      <c r="AD56" s="21">
        <v>0</v>
      </c>
      <c r="AE56" s="21">
        <v>7</v>
      </c>
      <c r="AF56" s="21">
        <v>6</v>
      </c>
      <c r="AG56" s="17">
        <f>SUM(Y56:AF56)</f>
        <v>14</v>
      </c>
      <c r="AH56" s="22">
        <f t="shared" si="0"/>
        <v>92</v>
      </c>
      <c r="AI56" s="75"/>
      <c r="AK56" s="75"/>
    </row>
    <row r="57" spans="2:37" x14ac:dyDescent="0.2">
      <c r="B57" s="87"/>
      <c r="C57" s="19" t="s">
        <v>56</v>
      </c>
      <c r="D57" s="20">
        <v>108</v>
      </c>
      <c r="E57" s="21">
        <v>343</v>
      </c>
      <c r="F57" s="21">
        <v>5</v>
      </c>
      <c r="G57" s="21">
        <v>137</v>
      </c>
      <c r="H57" s="21">
        <v>75</v>
      </c>
      <c r="I57" s="21">
        <v>4</v>
      </c>
      <c r="J57" s="21">
        <v>0</v>
      </c>
      <c r="K57" s="21">
        <v>1</v>
      </c>
      <c r="L57" s="21">
        <v>1</v>
      </c>
      <c r="M57" s="21">
        <v>2</v>
      </c>
      <c r="N57" s="21">
        <v>0</v>
      </c>
      <c r="O57" s="21">
        <v>0</v>
      </c>
      <c r="P57" s="21">
        <v>2</v>
      </c>
      <c r="Q57" s="21">
        <v>0</v>
      </c>
      <c r="R57" s="22">
        <f t="shared" si="1"/>
        <v>678</v>
      </c>
      <c r="S57" s="74"/>
      <c r="T57" s="74"/>
      <c r="U57" s="11"/>
      <c r="V57" s="11"/>
      <c r="W57" s="87"/>
      <c r="X57" s="57" t="s">
        <v>56</v>
      </c>
      <c r="Y57" s="52">
        <v>1</v>
      </c>
      <c r="Z57" s="21">
        <v>0</v>
      </c>
      <c r="AA57" s="21">
        <v>4</v>
      </c>
      <c r="AB57" s="21">
        <v>0</v>
      </c>
      <c r="AC57" s="21">
        <v>2</v>
      </c>
      <c r="AD57" s="21">
        <v>0</v>
      </c>
      <c r="AE57" s="21">
        <v>43</v>
      </c>
      <c r="AF57" s="21">
        <v>20</v>
      </c>
      <c r="AG57" s="17">
        <f t="shared" ref="AG57:AG59" si="7">SUM(Y57:AF57)</f>
        <v>70</v>
      </c>
      <c r="AH57" s="22">
        <f t="shared" si="0"/>
        <v>748</v>
      </c>
      <c r="AI57" s="75"/>
      <c r="AK57" s="75"/>
    </row>
    <row r="58" spans="2:37" x14ac:dyDescent="0.2">
      <c r="B58" s="87"/>
      <c r="C58" s="19" t="s">
        <v>57</v>
      </c>
      <c r="D58" s="20">
        <v>347</v>
      </c>
      <c r="E58" s="21">
        <v>364</v>
      </c>
      <c r="F58" s="21">
        <v>25</v>
      </c>
      <c r="G58" s="21">
        <v>340</v>
      </c>
      <c r="H58" s="21">
        <v>88</v>
      </c>
      <c r="I58" s="21">
        <v>47</v>
      </c>
      <c r="J58" s="21">
        <v>10</v>
      </c>
      <c r="K58" s="21">
        <v>3</v>
      </c>
      <c r="L58" s="21">
        <v>0</v>
      </c>
      <c r="M58" s="21">
        <v>3</v>
      </c>
      <c r="N58" s="21">
        <v>6</v>
      </c>
      <c r="O58" s="21">
        <v>1</v>
      </c>
      <c r="P58" s="21">
        <v>5</v>
      </c>
      <c r="Q58" s="21">
        <v>0</v>
      </c>
      <c r="R58" s="22">
        <f t="shared" si="1"/>
        <v>1239</v>
      </c>
      <c r="S58" s="74"/>
      <c r="T58" s="74"/>
      <c r="U58" s="11"/>
      <c r="V58" s="11"/>
      <c r="W58" s="87"/>
      <c r="X58" s="57" t="s">
        <v>57</v>
      </c>
      <c r="Y58" s="52">
        <v>0</v>
      </c>
      <c r="Z58" s="21">
        <v>0</v>
      </c>
      <c r="AA58" s="21">
        <v>4</v>
      </c>
      <c r="AB58" s="21">
        <v>0</v>
      </c>
      <c r="AC58" s="21">
        <v>1</v>
      </c>
      <c r="AD58" s="21">
        <v>3</v>
      </c>
      <c r="AE58" s="21">
        <v>174</v>
      </c>
      <c r="AF58" s="21">
        <v>33</v>
      </c>
      <c r="AG58" s="17">
        <f t="shared" si="7"/>
        <v>215</v>
      </c>
      <c r="AH58" s="22">
        <f t="shared" si="0"/>
        <v>1454</v>
      </c>
      <c r="AI58" s="75"/>
      <c r="AK58" s="75"/>
    </row>
    <row r="59" spans="2:37" x14ac:dyDescent="0.2">
      <c r="B59" s="87"/>
      <c r="C59" s="19" t="s">
        <v>17</v>
      </c>
      <c r="D59" s="20">
        <v>388</v>
      </c>
      <c r="E59" s="21">
        <v>498</v>
      </c>
      <c r="F59" s="21">
        <v>25</v>
      </c>
      <c r="G59" s="21">
        <v>455</v>
      </c>
      <c r="H59" s="21">
        <v>111</v>
      </c>
      <c r="I59" s="21">
        <v>45</v>
      </c>
      <c r="J59" s="21">
        <v>8</v>
      </c>
      <c r="K59" s="21">
        <v>3</v>
      </c>
      <c r="L59" s="21">
        <v>2</v>
      </c>
      <c r="M59" s="21">
        <v>12</v>
      </c>
      <c r="N59" s="21">
        <v>9</v>
      </c>
      <c r="O59" s="21">
        <v>1</v>
      </c>
      <c r="P59" s="21">
        <v>11</v>
      </c>
      <c r="Q59" s="21">
        <v>4</v>
      </c>
      <c r="R59" s="22">
        <f t="shared" si="1"/>
        <v>1572</v>
      </c>
      <c r="S59" s="74"/>
      <c r="T59" s="74"/>
      <c r="U59" s="11"/>
      <c r="V59" s="11"/>
      <c r="W59" s="87"/>
      <c r="X59" s="57" t="s">
        <v>17</v>
      </c>
      <c r="Y59" s="52">
        <v>0</v>
      </c>
      <c r="Z59" s="21">
        <v>0</v>
      </c>
      <c r="AA59" s="21">
        <v>14</v>
      </c>
      <c r="AB59" s="21">
        <v>0</v>
      </c>
      <c r="AC59" s="21">
        <v>3</v>
      </c>
      <c r="AD59" s="21">
        <v>3</v>
      </c>
      <c r="AE59" s="21">
        <v>97</v>
      </c>
      <c r="AF59" s="21">
        <v>38</v>
      </c>
      <c r="AG59" s="17">
        <f t="shared" si="7"/>
        <v>155</v>
      </c>
      <c r="AH59" s="22">
        <f t="shared" si="0"/>
        <v>1727</v>
      </c>
      <c r="AI59" s="75"/>
      <c r="AK59" s="75"/>
    </row>
    <row r="60" spans="2:37" ht="13.5" thickBot="1" x14ac:dyDescent="0.25">
      <c r="B60" s="88"/>
      <c r="C60" s="23" t="s">
        <v>18</v>
      </c>
      <c r="D60" s="24">
        <v>1722</v>
      </c>
      <c r="E60" s="25">
        <v>2108</v>
      </c>
      <c r="F60" s="25">
        <v>106</v>
      </c>
      <c r="G60" s="25">
        <v>1685</v>
      </c>
      <c r="H60" s="25">
        <v>510</v>
      </c>
      <c r="I60" s="25">
        <v>174</v>
      </c>
      <c r="J60" s="25">
        <v>24</v>
      </c>
      <c r="K60" s="25">
        <v>20</v>
      </c>
      <c r="L60" s="25">
        <v>5</v>
      </c>
      <c r="M60" s="25">
        <v>31</v>
      </c>
      <c r="N60" s="25">
        <v>32</v>
      </c>
      <c r="O60" s="25">
        <v>3</v>
      </c>
      <c r="P60" s="25">
        <v>30</v>
      </c>
      <c r="Q60" s="25">
        <v>4</v>
      </c>
      <c r="R60" s="26">
        <f t="shared" si="1"/>
        <v>6454</v>
      </c>
      <c r="S60" s="74"/>
      <c r="T60" s="74"/>
      <c r="U60" s="11"/>
      <c r="V60" s="11"/>
      <c r="W60" s="88"/>
      <c r="X60" s="58" t="s">
        <v>18</v>
      </c>
      <c r="Y60" s="53">
        <v>2</v>
      </c>
      <c r="Z60" s="25">
        <v>1</v>
      </c>
      <c r="AA60" s="25">
        <v>34</v>
      </c>
      <c r="AB60" s="25">
        <v>0</v>
      </c>
      <c r="AC60" s="25">
        <v>15</v>
      </c>
      <c r="AD60" s="25">
        <v>8</v>
      </c>
      <c r="AE60" s="25">
        <v>516</v>
      </c>
      <c r="AF60" s="25">
        <v>173</v>
      </c>
      <c r="AG60" s="39">
        <f t="shared" si="2"/>
        <v>749</v>
      </c>
      <c r="AH60" s="26">
        <f t="shared" si="0"/>
        <v>7203</v>
      </c>
      <c r="AI60" s="75"/>
      <c r="AK60" s="75"/>
    </row>
    <row r="61" spans="2:37" ht="13.5" thickBot="1" x14ac:dyDescent="0.25">
      <c r="B61" s="92" t="s">
        <v>58</v>
      </c>
      <c r="C61" s="93"/>
      <c r="D61" s="39">
        <f>D4+D9+D17+D32+D43+D54+D60</f>
        <v>58437</v>
      </c>
      <c r="E61" s="39">
        <f t="shared" ref="E61:R61" si="8">E4+E9+E17+E32+E43+E54+E60</f>
        <v>41967</v>
      </c>
      <c r="F61" s="39">
        <f t="shared" si="8"/>
        <v>4108</v>
      </c>
      <c r="G61" s="39">
        <f t="shared" si="8"/>
        <v>42749</v>
      </c>
      <c r="H61" s="39">
        <f t="shared" si="8"/>
        <v>10227</v>
      </c>
      <c r="I61" s="39">
        <f t="shared" si="8"/>
        <v>2127</v>
      </c>
      <c r="J61" s="39">
        <f t="shared" si="8"/>
        <v>294</v>
      </c>
      <c r="K61" s="39">
        <f t="shared" si="8"/>
        <v>144</v>
      </c>
      <c r="L61" s="39">
        <f t="shared" si="8"/>
        <v>49</v>
      </c>
      <c r="M61" s="39">
        <f t="shared" si="8"/>
        <v>503</v>
      </c>
      <c r="N61" s="39">
        <f t="shared" si="8"/>
        <v>383</v>
      </c>
      <c r="O61" s="39">
        <f t="shared" si="8"/>
        <v>28</v>
      </c>
      <c r="P61" s="39">
        <f t="shared" si="8"/>
        <v>470</v>
      </c>
      <c r="Q61" s="39">
        <f t="shared" si="8"/>
        <v>14</v>
      </c>
      <c r="R61" s="40">
        <f t="shared" si="8"/>
        <v>161500</v>
      </c>
      <c r="S61" s="74"/>
      <c r="T61" s="74"/>
      <c r="U61" s="11"/>
      <c r="V61" s="11"/>
      <c r="W61" s="92" t="s">
        <v>58</v>
      </c>
      <c r="X61" s="125"/>
      <c r="Y61" s="39">
        <f t="shared" ref="Y61:AG61" si="9">Y4+Y9+Y17+Y32+Y43+Y54+Y60</f>
        <v>11</v>
      </c>
      <c r="Z61" s="39">
        <f t="shared" si="9"/>
        <v>17</v>
      </c>
      <c r="AA61" s="39">
        <f t="shared" si="9"/>
        <v>818</v>
      </c>
      <c r="AB61" s="39">
        <f t="shared" si="9"/>
        <v>0</v>
      </c>
      <c r="AC61" s="39">
        <f t="shared" si="9"/>
        <v>133</v>
      </c>
      <c r="AD61" s="39">
        <f t="shared" si="9"/>
        <v>78</v>
      </c>
      <c r="AE61" s="39">
        <f t="shared" si="9"/>
        <v>8263</v>
      </c>
      <c r="AF61" s="39">
        <f t="shared" si="9"/>
        <v>2692</v>
      </c>
      <c r="AG61" s="39">
        <f t="shared" si="9"/>
        <v>12012</v>
      </c>
      <c r="AH61" s="40">
        <f t="shared" si="0"/>
        <v>173512</v>
      </c>
      <c r="AI61" s="75"/>
      <c r="AK61" s="75"/>
    </row>
    <row r="62" spans="2:37" ht="30" customHeight="1" x14ac:dyDescent="0.2">
      <c r="B62" s="84" t="s">
        <v>131</v>
      </c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74"/>
      <c r="T62" s="74"/>
    </row>
    <row r="63" spans="2:37" x14ac:dyDescent="0.2"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</row>
    <row r="65" spans="4:34" x14ac:dyDescent="0.2"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</row>
    <row r="67" spans="4:34" x14ac:dyDescent="0.2"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</row>
    <row r="69" spans="4:34" x14ac:dyDescent="0.2"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</row>
    <row r="71" spans="4:34" x14ac:dyDescent="0.2"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</row>
    <row r="73" spans="4:34" x14ac:dyDescent="0.2"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</row>
    <row r="75" spans="4:34" x14ac:dyDescent="0.2"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</row>
  </sheetData>
  <mergeCells count="22">
    <mergeCell ref="B33:B43"/>
    <mergeCell ref="W33:W43"/>
    <mergeCell ref="B44:B54"/>
    <mergeCell ref="W44:W54"/>
    <mergeCell ref="B55:B60"/>
    <mergeCell ref="W55:W60"/>
    <mergeCell ref="B62:R62"/>
    <mergeCell ref="Y2:AG2"/>
    <mergeCell ref="AH2:AH3"/>
    <mergeCell ref="B5:B9"/>
    <mergeCell ref="W5:W9"/>
    <mergeCell ref="B10:B17"/>
    <mergeCell ref="W10:W17"/>
    <mergeCell ref="B4:C4"/>
    <mergeCell ref="W4:X4"/>
    <mergeCell ref="B2:C3"/>
    <mergeCell ref="D2:R2"/>
    <mergeCell ref="W2:X3"/>
    <mergeCell ref="B18:B32"/>
    <mergeCell ref="W18:W32"/>
    <mergeCell ref="B61:C61"/>
    <mergeCell ref="W61:X61"/>
  </mergeCells>
  <phoneticPr fontId="1"/>
  <pageMargins left="0" right="0" top="0.74803149606299213" bottom="0.74803149606299213" header="0.31496062992125984" footer="0.31496062992125984"/>
  <pageSetup paperSize="8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K50"/>
  <sheetViews>
    <sheetView zoomScale="85" zoomScaleNormal="85" zoomScaleSheetLayoutView="130" workbookViewId="0">
      <selection activeCell="Y36" sqref="Y36:AH36"/>
    </sheetView>
  </sheetViews>
  <sheetFormatPr defaultColWidth="8.81640625" defaultRowHeight="13" x14ac:dyDescent="0.2"/>
  <cols>
    <col min="1" max="1" width="2.1796875" customWidth="1"/>
    <col min="2" max="2" width="5.453125" customWidth="1"/>
    <col min="3" max="3" width="22.6328125" bestFit="1" customWidth="1"/>
    <col min="21" max="22" width="1" customWidth="1"/>
    <col min="23" max="23" width="4.81640625" customWidth="1"/>
    <col min="24" max="24" width="22.6328125" bestFit="1" customWidth="1"/>
    <col min="25" max="25" width="9.6328125" customWidth="1"/>
    <col min="26" max="26" width="10.1796875" customWidth="1"/>
    <col min="27" max="30" width="9.6328125" customWidth="1"/>
    <col min="31" max="32" width="11.81640625" customWidth="1"/>
    <col min="33" max="34" width="9.6328125" customWidth="1"/>
  </cols>
  <sheetData>
    <row r="1" spans="2:37" ht="13.5" thickBot="1" x14ac:dyDescent="0.25">
      <c r="B1" t="s">
        <v>126</v>
      </c>
      <c r="AH1" s="73"/>
    </row>
    <row r="2" spans="2:37" ht="13.5" customHeight="1" x14ac:dyDescent="0.2">
      <c r="B2" s="105" t="s">
        <v>0</v>
      </c>
      <c r="C2" s="112"/>
      <c r="D2" s="110" t="s">
        <v>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1"/>
      <c r="S2" s="1"/>
      <c r="T2" s="1"/>
      <c r="U2" s="1"/>
      <c r="V2" s="1"/>
      <c r="W2" s="105" t="s">
        <v>0</v>
      </c>
      <c r="X2" s="112"/>
      <c r="Y2" s="96" t="s">
        <v>2</v>
      </c>
      <c r="Z2" s="96"/>
      <c r="AA2" s="96"/>
      <c r="AB2" s="96"/>
      <c r="AC2" s="96"/>
      <c r="AD2" s="96"/>
      <c r="AE2" s="96"/>
      <c r="AF2" s="96"/>
      <c r="AG2" s="97"/>
      <c r="AH2" s="98" t="s">
        <v>3</v>
      </c>
    </row>
    <row r="3" spans="2:37" ht="42" thickBot="1" x14ac:dyDescent="0.25">
      <c r="B3" s="107"/>
      <c r="C3" s="113"/>
      <c r="D3" s="6" t="s">
        <v>4</v>
      </c>
      <c r="E3" s="3" t="s">
        <v>5</v>
      </c>
      <c r="F3" s="3" t="s">
        <v>6</v>
      </c>
      <c r="G3" s="3" t="s">
        <v>116</v>
      </c>
      <c r="H3" s="3" t="s">
        <v>59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117</v>
      </c>
      <c r="P3" s="3" t="s">
        <v>60</v>
      </c>
      <c r="Q3" s="3" t="s">
        <v>17</v>
      </c>
      <c r="R3" s="4" t="s">
        <v>18</v>
      </c>
      <c r="S3" s="5"/>
      <c r="T3" s="5"/>
      <c r="U3" s="5"/>
      <c r="V3" s="5"/>
      <c r="W3" s="107"/>
      <c r="X3" s="113"/>
      <c r="Y3" s="6" t="s">
        <v>19</v>
      </c>
      <c r="Z3" s="3" t="s">
        <v>61</v>
      </c>
      <c r="AA3" s="3" t="s">
        <v>21</v>
      </c>
      <c r="AB3" s="3" t="s">
        <v>22</v>
      </c>
      <c r="AC3" s="3" t="s">
        <v>62</v>
      </c>
      <c r="AD3" s="3" t="s">
        <v>24</v>
      </c>
      <c r="AE3" s="7" t="s">
        <v>120</v>
      </c>
      <c r="AF3" s="3" t="s">
        <v>63</v>
      </c>
      <c r="AG3" s="3" t="s">
        <v>18</v>
      </c>
      <c r="AH3" s="99"/>
    </row>
    <row r="4" spans="2:37" ht="13.5" thickBot="1" x14ac:dyDescent="0.25">
      <c r="B4" s="103" t="s">
        <v>64</v>
      </c>
      <c r="C4" s="104"/>
      <c r="D4" s="8">
        <v>94</v>
      </c>
      <c r="E4" s="9">
        <v>80</v>
      </c>
      <c r="F4" s="9">
        <v>11</v>
      </c>
      <c r="G4" s="9">
        <v>116</v>
      </c>
      <c r="H4" s="9">
        <v>16</v>
      </c>
      <c r="I4" s="9">
        <v>24</v>
      </c>
      <c r="J4" s="9">
        <v>7</v>
      </c>
      <c r="K4" s="9">
        <v>4</v>
      </c>
      <c r="L4" s="9">
        <v>0</v>
      </c>
      <c r="M4" s="9">
        <v>4</v>
      </c>
      <c r="N4" s="9">
        <v>1</v>
      </c>
      <c r="O4" s="9">
        <v>0</v>
      </c>
      <c r="P4" s="9">
        <v>2</v>
      </c>
      <c r="Q4" s="9">
        <v>0</v>
      </c>
      <c r="R4" s="10">
        <f>SUM(D4:Q4)</f>
        <v>359</v>
      </c>
      <c r="S4" s="74"/>
      <c r="T4" s="74"/>
      <c r="U4" s="11"/>
      <c r="V4" s="11"/>
      <c r="W4" s="103" t="s">
        <v>64</v>
      </c>
      <c r="X4" s="126"/>
      <c r="Y4" s="8">
        <v>0</v>
      </c>
      <c r="Z4" s="9">
        <v>0</v>
      </c>
      <c r="AA4" s="9">
        <v>4</v>
      </c>
      <c r="AB4" s="9">
        <v>0</v>
      </c>
      <c r="AC4" s="9">
        <v>1</v>
      </c>
      <c r="AD4" s="9">
        <v>1</v>
      </c>
      <c r="AE4" s="9">
        <v>31</v>
      </c>
      <c r="AF4" s="9">
        <v>2</v>
      </c>
      <c r="AG4" s="9">
        <f>SUM(Y4:AF4)</f>
        <v>39</v>
      </c>
      <c r="AH4" s="40">
        <f>R4+AG4</f>
        <v>398</v>
      </c>
      <c r="AI4" s="75"/>
      <c r="AK4" s="75"/>
    </row>
    <row r="5" spans="2:37" ht="13.5" thickBot="1" x14ac:dyDescent="0.25">
      <c r="B5" s="103" t="s">
        <v>65</v>
      </c>
      <c r="C5" s="104"/>
      <c r="D5" s="8">
        <v>151</v>
      </c>
      <c r="E5" s="9">
        <v>143</v>
      </c>
      <c r="F5" s="9">
        <v>12</v>
      </c>
      <c r="G5" s="9">
        <v>98</v>
      </c>
      <c r="H5" s="9">
        <v>30</v>
      </c>
      <c r="I5" s="9">
        <v>10</v>
      </c>
      <c r="J5" s="9">
        <v>1</v>
      </c>
      <c r="K5" s="9">
        <v>3</v>
      </c>
      <c r="L5" s="9">
        <v>1</v>
      </c>
      <c r="M5" s="9">
        <v>2</v>
      </c>
      <c r="N5" s="9">
        <v>0</v>
      </c>
      <c r="O5" s="9">
        <v>0</v>
      </c>
      <c r="P5" s="9">
        <v>4</v>
      </c>
      <c r="Q5" s="9">
        <v>0</v>
      </c>
      <c r="R5" s="10">
        <f>SUM(D5:Q5)</f>
        <v>455</v>
      </c>
      <c r="S5" s="74"/>
      <c r="T5" s="74"/>
      <c r="U5" s="11"/>
      <c r="V5" s="11"/>
      <c r="W5" s="103" t="s">
        <v>65</v>
      </c>
      <c r="X5" s="126"/>
      <c r="Y5" s="8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33</v>
      </c>
      <c r="AF5" s="9">
        <v>6</v>
      </c>
      <c r="AG5" s="9">
        <f>SUM(Y5:AF5)</f>
        <v>39</v>
      </c>
      <c r="AH5" s="10">
        <f t="shared" ref="AH5:AH41" si="0">R5+AG5</f>
        <v>494</v>
      </c>
      <c r="AI5" s="75"/>
      <c r="AK5" s="75"/>
    </row>
    <row r="6" spans="2:37" ht="13.5" thickBot="1" x14ac:dyDescent="0.25">
      <c r="B6" s="103" t="s">
        <v>66</v>
      </c>
      <c r="C6" s="104"/>
      <c r="D6" s="8">
        <v>1894</v>
      </c>
      <c r="E6" s="9">
        <v>1787</v>
      </c>
      <c r="F6" s="9">
        <v>65</v>
      </c>
      <c r="G6" s="9">
        <v>2128</v>
      </c>
      <c r="H6" s="9">
        <v>357</v>
      </c>
      <c r="I6" s="9">
        <v>268</v>
      </c>
      <c r="J6" s="9">
        <v>42</v>
      </c>
      <c r="K6" s="9">
        <v>28</v>
      </c>
      <c r="L6" s="9">
        <v>5</v>
      </c>
      <c r="M6" s="9">
        <v>36</v>
      </c>
      <c r="N6" s="9">
        <v>54</v>
      </c>
      <c r="O6" s="9">
        <v>4</v>
      </c>
      <c r="P6" s="9">
        <v>22</v>
      </c>
      <c r="Q6" s="9">
        <v>0</v>
      </c>
      <c r="R6" s="10">
        <f>SUM(D6:Q6)</f>
        <v>6690</v>
      </c>
      <c r="S6" s="74"/>
      <c r="T6" s="74"/>
      <c r="U6" s="11"/>
      <c r="V6" s="11"/>
      <c r="W6" s="103" t="s">
        <v>66</v>
      </c>
      <c r="X6" s="126"/>
      <c r="Y6" s="8">
        <v>0</v>
      </c>
      <c r="Z6" s="9">
        <v>0</v>
      </c>
      <c r="AA6" s="9">
        <v>96</v>
      </c>
      <c r="AB6" s="9">
        <v>0</v>
      </c>
      <c r="AC6" s="9">
        <v>17</v>
      </c>
      <c r="AD6" s="9">
        <v>7</v>
      </c>
      <c r="AE6" s="9">
        <v>1149</v>
      </c>
      <c r="AF6" s="9">
        <v>217</v>
      </c>
      <c r="AG6" s="9">
        <f>SUM(Y6:AF6)</f>
        <v>1486</v>
      </c>
      <c r="AH6" s="10">
        <f t="shared" si="0"/>
        <v>8176</v>
      </c>
      <c r="AI6" s="75"/>
      <c r="AK6" s="75"/>
    </row>
    <row r="7" spans="2:37" ht="13.5" customHeight="1" x14ac:dyDescent="0.2">
      <c r="B7" s="90" t="s">
        <v>38</v>
      </c>
      <c r="C7" s="33" t="s">
        <v>67</v>
      </c>
      <c r="D7" s="16">
        <v>7066</v>
      </c>
      <c r="E7" s="17">
        <v>2670</v>
      </c>
      <c r="F7" s="17">
        <v>175</v>
      </c>
      <c r="G7" s="17">
        <v>4087</v>
      </c>
      <c r="H7" s="17">
        <v>660</v>
      </c>
      <c r="I7" s="17">
        <v>176</v>
      </c>
      <c r="J7" s="17">
        <v>28</v>
      </c>
      <c r="K7" s="17">
        <v>10</v>
      </c>
      <c r="L7" s="17">
        <v>3</v>
      </c>
      <c r="M7" s="17">
        <v>31</v>
      </c>
      <c r="N7" s="17">
        <v>30</v>
      </c>
      <c r="O7" s="17">
        <v>3</v>
      </c>
      <c r="P7" s="17">
        <v>43</v>
      </c>
      <c r="Q7" s="17">
        <v>0</v>
      </c>
      <c r="R7" s="41">
        <f>SUM(D7:Q7)</f>
        <v>14982</v>
      </c>
      <c r="S7" s="74"/>
      <c r="T7" s="74"/>
      <c r="U7" s="11"/>
      <c r="V7" s="11"/>
      <c r="W7" s="89" t="s">
        <v>38</v>
      </c>
      <c r="X7" s="34" t="s">
        <v>67</v>
      </c>
      <c r="Y7" s="16">
        <v>0</v>
      </c>
      <c r="Z7" s="17">
        <v>0</v>
      </c>
      <c r="AA7" s="17">
        <v>73</v>
      </c>
      <c r="AB7" s="17">
        <v>0</v>
      </c>
      <c r="AC7" s="17">
        <v>12</v>
      </c>
      <c r="AD7" s="17">
        <v>2</v>
      </c>
      <c r="AE7" s="17">
        <v>783</v>
      </c>
      <c r="AF7" s="17">
        <v>250</v>
      </c>
      <c r="AG7" s="17">
        <f>SUM(Y7:AF7)</f>
        <v>1120</v>
      </c>
      <c r="AH7" s="18">
        <f t="shared" si="0"/>
        <v>16102</v>
      </c>
      <c r="AI7" s="75"/>
      <c r="AK7" s="75"/>
    </row>
    <row r="8" spans="2:37" x14ac:dyDescent="0.2">
      <c r="B8" s="90"/>
      <c r="C8" s="28" t="s">
        <v>68</v>
      </c>
      <c r="D8" s="20">
        <v>1160</v>
      </c>
      <c r="E8" s="21">
        <v>1377</v>
      </c>
      <c r="F8" s="21">
        <v>93</v>
      </c>
      <c r="G8" s="21">
        <v>2709</v>
      </c>
      <c r="H8" s="21">
        <v>266</v>
      </c>
      <c r="I8" s="21">
        <v>164</v>
      </c>
      <c r="J8" s="21">
        <v>18</v>
      </c>
      <c r="K8" s="21">
        <v>31</v>
      </c>
      <c r="L8" s="21">
        <v>1</v>
      </c>
      <c r="M8" s="21">
        <v>32</v>
      </c>
      <c r="N8" s="21">
        <v>35</v>
      </c>
      <c r="O8" s="21">
        <v>0</v>
      </c>
      <c r="P8" s="21">
        <v>39</v>
      </c>
      <c r="Q8" s="21">
        <v>4</v>
      </c>
      <c r="R8" s="22">
        <f>SUM(D8:Q8)</f>
        <v>5929</v>
      </c>
      <c r="S8" s="74"/>
      <c r="T8" s="74"/>
      <c r="U8" s="11"/>
      <c r="V8" s="11"/>
      <c r="W8" s="90"/>
      <c r="X8" s="28" t="s">
        <v>68</v>
      </c>
      <c r="Y8" s="20">
        <v>1</v>
      </c>
      <c r="Z8" s="21">
        <v>9</v>
      </c>
      <c r="AA8" s="21">
        <v>129</v>
      </c>
      <c r="AB8" s="21">
        <v>0</v>
      </c>
      <c r="AC8" s="21">
        <v>16</v>
      </c>
      <c r="AD8" s="21">
        <v>23</v>
      </c>
      <c r="AE8" s="21">
        <v>497</v>
      </c>
      <c r="AF8" s="21">
        <v>152</v>
      </c>
      <c r="AG8" s="21">
        <f t="shared" ref="AG8:AG41" si="1">SUM(Y8:AF8)</f>
        <v>827</v>
      </c>
      <c r="AH8" s="22">
        <f t="shared" si="0"/>
        <v>6756</v>
      </c>
      <c r="AI8" s="75"/>
      <c r="AK8" s="75"/>
    </row>
    <row r="9" spans="2:37" x14ac:dyDescent="0.2">
      <c r="B9" s="90"/>
      <c r="C9" s="19" t="s">
        <v>69</v>
      </c>
      <c r="D9" s="20">
        <v>615</v>
      </c>
      <c r="E9" s="21">
        <v>324</v>
      </c>
      <c r="F9" s="21">
        <v>45</v>
      </c>
      <c r="G9" s="21">
        <v>779</v>
      </c>
      <c r="H9" s="21">
        <v>78</v>
      </c>
      <c r="I9" s="21">
        <v>26</v>
      </c>
      <c r="J9" s="21">
        <v>4</v>
      </c>
      <c r="K9" s="21">
        <v>2</v>
      </c>
      <c r="L9" s="21">
        <v>0</v>
      </c>
      <c r="M9" s="21">
        <v>6</v>
      </c>
      <c r="N9" s="21">
        <v>1</v>
      </c>
      <c r="O9" s="21">
        <v>0</v>
      </c>
      <c r="P9" s="21">
        <v>8</v>
      </c>
      <c r="Q9" s="21">
        <v>0</v>
      </c>
      <c r="R9" s="22">
        <f t="shared" ref="R9:R42" si="2">SUM(D9:Q9)</f>
        <v>1888</v>
      </c>
      <c r="S9" s="74"/>
      <c r="T9" s="74"/>
      <c r="U9" s="11"/>
      <c r="V9" s="11"/>
      <c r="W9" s="90"/>
      <c r="X9" s="19" t="s">
        <v>69</v>
      </c>
      <c r="Y9" s="20">
        <v>0</v>
      </c>
      <c r="Z9" s="21">
        <v>1</v>
      </c>
      <c r="AA9" s="21">
        <v>31</v>
      </c>
      <c r="AB9" s="21">
        <v>0</v>
      </c>
      <c r="AC9" s="21">
        <v>1</v>
      </c>
      <c r="AD9" s="21">
        <v>1</v>
      </c>
      <c r="AE9" s="21">
        <v>96</v>
      </c>
      <c r="AF9" s="21">
        <v>33</v>
      </c>
      <c r="AG9" s="21">
        <f t="shared" si="1"/>
        <v>163</v>
      </c>
      <c r="AH9" s="22">
        <f t="shared" si="0"/>
        <v>2051</v>
      </c>
      <c r="AI9" s="75"/>
      <c r="AK9" s="75"/>
    </row>
    <row r="10" spans="2:37" x14ac:dyDescent="0.2">
      <c r="B10" s="90"/>
      <c r="C10" s="19" t="s">
        <v>70</v>
      </c>
      <c r="D10" s="20">
        <v>2758</v>
      </c>
      <c r="E10" s="21">
        <v>1191</v>
      </c>
      <c r="F10" s="21">
        <v>151</v>
      </c>
      <c r="G10" s="21">
        <v>3461</v>
      </c>
      <c r="H10" s="21">
        <v>280</v>
      </c>
      <c r="I10" s="21">
        <v>209</v>
      </c>
      <c r="J10" s="21">
        <v>37</v>
      </c>
      <c r="K10" s="21">
        <v>18</v>
      </c>
      <c r="L10" s="21">
        <v>2</v>
      </c>
      <c r="M10" s="21">
        <v>59</v>
      </c>
      <c r="N10" s="21">
        <v>21</v>
      </c>
      <c r="O10" s="21">
        <v>0</v>
      </c>
      <c r="P10" s="21">
        <v>31</v>
      </c>
      <c r="Q10" s="21">
        <v>0</v>
      </c>
      <c r="R10" s="22">
        <f t="shared" si="2"/>
        <v>8218</v>
      </c>
      <c r="S10" s="74"/>
      <c r="T10" s="74"/>
      <c r="U10" s="11"/>
      <c r="V10" s="11"/>
      <c r="W10" s="90"/>
      <c r="X10" s="19" t="s">
        <v>70</v>
      </c>
      <c r="Y10" s="20">
        <v>1</v>
      </c>
      <c r="Z10" s="21">
        <v>0</v>
      </c>
      <c r="AA10" s="21">
        <v>88</v>
      </c>
      <c r="AB10" s="21">
        <v>0</v>
      </c>
      <c r="AC10" s="21">
        <v>5</v>
      </c>
      <c r="AD10" s="21">
        <v>8</v>
      </c>
      <c r="AE10" s="21">
        <v>771</v>
      </c>
      <c r="AF10" s="21">
        <v>140</v>
      </c>
      <c r="AG10" s="21">
        <f t="shared" si="1"/>
        <v>1013</v>
      </c>
      <c r="AH10" s="22">
        <f t="shared" si="0"/>
        <v>9231</v>
      </c>
      <c r="AI10" s="75"/>
      <c r="AK10" s="75"/>
    </row>
    <row r="11" spans="2:37" x14ac:dyDescent="0.2">
      <c r="B11" s="90"/>
      <c r="C11" s="19" t="s">
        <v>71</v>
      </c>
      <c r="D11" s="20">
        <v>771</v>
      </c>
      <c r="E11" s="21">
        <v>575</v>
      </c>
      <c r="F11" s="21">
        <v>79</v>
      </c>
      <c r="G11" s="21">
        <v>556</v>
      </c>
      <c r="H11" s="21">
        <v>160</v>
      </c>
      <c r="I11" s="21">
        <v>43</v>
      </c>
      <c r="J11" s="21">
        <v>4</v>
      </c>
      <c r="K11" s="21">
        <v>0</v>
      </c>
      <c r="L11" s="21">
        <v>2</v>
      </c>
      <c r="M11" s="21">
        <v>18</v>
      </c>
      <c r="N11" s="21">
        <v>2</v>
      </c>
      <c r="O11" s="21">
        <v>0</v>
      </c>
      <c r="P11" s="21">
        <v>7</v>
      </c>
      <c r="Q11" s="21">
        <v>0</v>
      </c>
      <c r="R11" s="22">
        <f t="shared" si="2"/>
        <v>2217</v>
      </c>
      <c r="S11" s="74"/>
      <c r="T11" s="74"/>
      <c r="U11" s="11"/>
      <c r="V11" s="11"/>
      <c r="W11" s="90"/>
      <c r="X11" s="19" t="s">
        <v>71</v>
      </c>
      <c r="Y11" s="20">
        <v>0</v>
      </c>
      <c r="Z11" s="21">
        <v>0</v>
      </c>
      <c r="AA11" s="21">
        <v>6</v>
      </c>
      <c r="AB11" s="21">
        <v>0</v>
      </c>
      <c r="AC11" s="21">
        <v>0</v>
      </c>
      <c r="AD11" s="21">
        <v>0</v>
      </c>
      <c r="AE11" s="21">
        <v>144</v>
      </c>
      <c r="AF11" s="21">
        <v>40</v>
      </c>
      <c r="AG11" s="21">
        <f t="shared" si="1"/>
        <v>190</v>
      </c>
      <c r="AH11" s="22">
        <f t="shared" si="0"/>
        <v>2407</v>
      </c>
      <c r="AI11" s="75"/>
      <c r="AK11" s="75"/>
    </row>
    <row r="12" spans="2:37" x14ac:dyDescent="0.2">
      <c r="B12" s="90"/>
      <c r="C12" s="19" t="s">
        <v>72</v>
      </c>
      <c r="D12" s="20">
        <v>4382</v>
      </c>
      <c r="E12" s="21">
        <v>4855</v>
      </c>
      <c r="F12" s="21">
        <v>402</v>
      </c>
      <c r="G12" s="21">
        <v>2566</v>
      </c>
      <c r="H12" s="21">
        <v>1426</v>
      </c>
      <c r="I12" s="21">
        <v>186</v>
      </c>
      <c r="J12" s="21">
        <v>17</v>
      </c>
      <c r="K12" s="21">
        <v>7</v>
      </c>
      <c r="L12" s="21">
        <v>4</v>
      </c>
      <c r="M12" s="21">
        <v>40</v>
      </c>
      <c r="N12" s="21">
        <v>15</v>
      </c>
      <c r="O12" s="21">
        <v>4</v>
      </c>
      <c r="P12" s="21">
        <v>46</v>
      </c>
      <c r="Q12" s="21">
        <v>2</v>
      </c>
      <c r="R12" s="22">
        <f t="shared" si="2"/>
        <v>13952</v>
      </c>
      <c r="S12" s="74"/>
      <c r="T12" s="74"/>
      <c r="U12" s="11"/>
      <c r="V12" s="11"/>
      <c r="W12" s="90"/>
      <c r="X12" s="19" t="s">
        <v>72</v>
      </c>
      <c r="Y12" s="20">
        <v>0</v>
      </c>
      <c r="Z12" s="21">
        <v>1</v>
      </c>
      <c r="AA12" s="21">
        <v>54</v>
      </c>
      <c r="AB12" s="21">
        <v>0</v>
      </c>
      <c r="AC12" s="21">
        <v>7</v>
      </c>
      <c r="AD12" s="21">
        <v>2</v>
      </c>
      <c r="AE12" s="21">
        <v>816</v>
      </c>
      <c r="AF12" s="21">
        <v>252</v>
      </c>
      <c r="AG12" s="21">
        <f t="shared" si="1"/>
        <v>1132</v>
      </c>
      <c r="AH12" s="22">
        <f t="shared" si="0"/>
        <v>15084</v>
      </c>
      <c r="AI12" s="75"/>
      <c r="AK12" s="75"/>
    </row>
    <row r="13" spans="2:37" x14ac:dyDescent="0.2">
      <c r="B13" s="90"/>
      <c r="C13" s="19" t="s">
        <v>73</v>
      </c>
      <c r="D13" s="20">
        <v>11737</v>
      </c>
      <c r="E13" s="21">
        <v>8631</v>
      </c>
      <c r="F13" s="21">
        <v>961</v>
      </c>
      <c r="G13" s="21">
        <v>5232</v>
      </c>
      <c r="H13" s="21">
        <v>2694</v>
      </c>
      <c r="I13" s="21">
        <v>280</v>
      </c>
      <c r="J13" s="21">
        <v>53</v>
      </c>
      <c r="K13" s="21">
        <v>7</v>
      </c>
      <c r="L13" s="21">
        <v>12</v>
      </c>
      <c r="M13" s="21">
        <v>108</v>
      </c>
      <c r="N13" s="21">
        <v>29</v>
      </c>
      <c r="O13" s="21">
        <v>2</v>
      </c>
      <c r="P13" s="21">
        <v>108</v>
      </c>
      <c r="Q13" s="21">
        <v>3</v>
      </c>
      <c r="R13" s="22">
        <f t="shared" si="2"/>
        <v>29857</v>
      </c>
      <c r="S13" s="74"/>
      <c r="T13" s="74"/>
      <c r="U13" s="11"/>
      <c r="V13" s="11"/>
      <c r="W13" s="90"/>
      <c r="X13" s="19" t="s">
        <v>73</v>
      </c>
      <c r="Y13" s="20">
        <v>0</v>
      </c>
      <c r="Z13" s="21">
        <v>1</v>
      </c>
      <c r="AA13" s="21">
        <v>95</v>
      </c>
      <c r="AB13" s="21">
        <v>0</v>
      </c>
      <c r="AC13" s="21">
        <v>12</v>
      </c>
      <c r="AD13" s="21">
        <v>10</v>
      </c>
      <c r="AE13" s="21">
        <v>1109</v>
      </c>
      <c r="AF13" s="21">
        <v>350</v>
      </c>
      <c r="AG13" s="21">
        <f t="shared" si="1"/>
        <v>1577</v>
      </c>
      <c r="AH13" s="22">
        <f t="shared" si="0"/>
        <v>31434</v>
      </c>
      <c r="AI13" s="75"/>
      <c r="AK13" s="75"/>
    </row>
    <row r="14" spans="2:37" x14ac:dyDescent="0.2">
      <c r="B14" s="90"/>
      <c r="C14" s="19" t="s">
        <v>74</v>
      </c>
      <c r="D14" s="20">
        <v>479</v>
      </c>
      <c r="E14" s="21">
        <v>119</v>
      </c>
      <c r="F14" s="21">
        <v>51</v>
      </c>
      <c r="G14" s="21">
        <v>220</v>
      </c>
      <c r="H14" s="21">
        <v>41</v>
      </c>
      <c r="I14" s="21">
        <v>16</v>
      </c>
      <c r="J14" s="21">
        <v>3</v>
      </c>
      <c r="K14" s="21">
        <v>0</v>
      </c>
      <c r="L14" s="21">
        <v>0</v>
      </c>
      <c r="M14" s="21">
        <v>4</v>
      </c>
      <c r="N14" s="21">
        <v>4</v>
      </c>
      <c r="O14" s="21">
        <v>0</v>
      </c>
      <c r="P14" s="21">
        <v>1</v>
      </c>
      <c r="Q14" s="21">
        <v>0</v>
      </c>
      <c r="R14" s="22">
        <f t="shared" si="2"/>
        <v>938</v>
      </c>
      <c r="S14" s="74"/>
      <c r="T14" s="74"/>
      <c r="U14" s="11"/>
      <c r="V14" s="11"/>
      <c r="W14" s="90"/>
      <c r="X14" s="19" t="s">
        <v>74</v>
      </c>
      <c r="Y14" s="20">
        <v>0</v>
      </c>
      <c r="Z14" s="21">
        <v>0</v>
      </c>
      <c r="AA14" s="21">
        <v>2</v>
      </c>
      <c r="AB14" s="21">
        <v>0</v>
      </c>
      <c r="AC14" s="21">
        <v>0</v>
      </c>
      <c r="AD14" s="21">
        <v>1</v>
      </c>
      <c r="AE14" s="21">
        <v>45</v>
      </c>
      <c r="AF14" s="21">
        <v>19</v>
      </c>
      <c r="AG14" s="21">
        <f t="shared" si="1"/>
        <v>67</v>
      </c>
      <c r="AH14" s="22">
        <f t="shared" si="0"/>
        <v>1005</v>
      </c>
      <c r="AI14" s="75"/>
      <c r="AK14" s="75"/>
    </row>
    <row r="15" spans="2:37" x14ac:dyDescent="0.2">
      <c r="B15" s="90"/>
      <c r="C15" s="19" t="s">
        <v>75</v>
      </c>
      <c r="D15" s="20">
        <v>337</v>
      </c>
      <c r="E15" s="21">
        <v>414</v>
      </c>
      <c r="F15" s="21">
        <v>26</v>
      </c>
      <c r="G15" s="21">
        <v>647</v>
      </c>
      <c r="H15" s="21">
        <v>76</v>
      </c>
      <c r="I15" s="21">
        <v>68</v>
      </c>
      <c r="J15" s="21">
        <v>15</v>
      </c>
      <c r="K15" s="21">
        <v>7</v>
      </c>
      <c r="L15" s="21">
        <v>2</v>
      </c>
      <c r="M15" s="21">
        <v>22</v>
      </c>
      <c r="N15" s="21">
        <v>10</v>
      </c>
      <c r="O15" s="21">
        <v>0</v>
      </c>
      <c r="P15" s="21">
        <v>8</v>
      </c>
      <c r="Q15" s="21">
        <v>0</v>
      </c>
      <c r="R15" s="22">
        <f t="shared" si="2"/>
        <v>1632</v>
      </c>
      <c r="S15" s="74"/>
      <c r="T15" s="74"/>
      <c r="U15" s="11"/>
      <c r="V15" s="11"/>
      <c r="W15" s="90"/>
      <c r="X15" s="19" t="s">
        <v>75</v>
      </c>
      <c r="Y15" s="20">
        <v>0</v>
      </c>
      <c r="Z15" s="21">
        <v>0</v>
      </c>
      <c r="AA15" s="21">
        <v>30</v>
      </c>
      <c r="AB15" s="21">
        <v>0</v>
      </c>
      <c r="AC15" s="21">
        <v>1</v>
      </c>
      <c r="AD15" s="21">
        <v>0</v>
      </c>
      <c r="AE15" s="21">
        <v>119</v>
      </c>
      <c r="AF15" s="21">
        <v>40</v>
      </c>
      <c r="AG15" s="21">
        <f t="shared" si="1"/>
        <v>190</v>
      </c>
      <c r="AH15" s="22">
        <f t="shared" si="0"/>
        <v>1822</v>
      </c>
      <c r="AI15" s="75"/>
      <c r="AK15" s="75"/>
    </row>
    <row r="16" spans="2:37" x14ac:dyDescent="0.2">
      <c r="B16" s="90"/>
      <c r="C16" s="19" t="s">
        <v>76</v>
      </c>
      <c r="D16" s="20">
        <v>495</v>
      </c>
      <c r="E16" s="21">
        <v>961</v>
      </c>
      <c r="F16" s="21">
        <v>51</v>
      </c>
      <c r="G16" s="21">
        <v>936</v>
      </c>
      <c r="H16" s="21">
        <v>282</v>
      </c>
      <c r="I16" s="21">
        <v>39</v>
      </c>
      <c r="J16" s="21">
        <v>5</v>
      </c>
      <c r="K16" s="21">
        <v>1</v>
      </c>
      <c r="L16" s="21">
        <v>1</v>
      </c>
      <c r="M16" s="21">
        <v>9</v>
      </c>
      <c r="N16" s="21">
        <v>11</v>
      </c>
      <c r="O16" s="21">
        <v>0</v>
      </c>
      <c r="P16" s="21">
        <v>10</v>
      </c>
      <c r="Q16" s="21">
        <v>0</v>
      </c>
      <c r="R16" s="22">
        <f t="shared" si="2"/>
        <v>2801</v>
      </c>
      <c r="S16" s="74"/>
      <c r="T16" s="74"/>
      <c r="U16" s="11"/>
      <c r="V16" s="11"/>
      <c r="W16" s="90"/>
      <c r="X16" s="19" t="s">
        <v>76</v>
      </c>
      <c r="Y16" s="20">
        <v>0</v>
      </c>
      <c r="Z16" s="21">
        <v>0</v>
      </c>
      <c r="AA16" s="21">
        <v>30</v>
      </c>
      <c r="AB16" s="21">
        <v>0</v>
      </c>
      <c r="AC16" s="21">
        <v>1</v>
      </c>
      <c r="AD16" s="21">
        <v>1</v>
      </c>
      <c r="AE16" s="21">
        <v>266</v>
      </c>
      <c r="AF16" s="21">
        <v>69</v>
      </c>
      <c r="AG16" s="21">
        <f t="shared" si="1"/>
        <v>367</v>
      </c>
      <c r="AH16" s="22">
        <f t="shared" si="0"/>
        <v>3168</v>
      </c>
      <c r="AI16" s="75"/>
      <c r="AK16" s="75"/>
    </row>
    <row r="17" spans="2:37" x14ac:dyDescent="0.2">
      <c r="B17" s="90"/>
      <c r="C17" s="19" t="s">
        <v>77</v>
      </c>
      <c r="D17" s="20">
        <v>29</v>
      </c>
      <c r="E17" s="21">
        <v>29</v>
      </c>
      <c r="F17" s="21">
        <v>3</v>
      </c>
      <c r="G17" s="21">
        <v>56</v>
      </c>
      <c r="H17" s="21">
        <v>1</v>
      </c>
      <c r="I17" s="21">
        <v>5</v>
      </c>
      <c r="J17" s="21">
        <v>1</v>
      </c>
      <c r="K17" s="21">
        <v>0</v>
      </c>
      <c r="L17" s="21">
        <v>2</v>
      </c>
      <c r="M17" s="21">
        <v>3</v>
      </c>
      <c r="N17" s="21">
        <v>0</v>
      </c>
      <c r="O17" s="21">
        <v>0</v>
      </c>
      <c r="P17" s="21">
        <v>1</v>
      </c>
      <c r="Q17" s="21">
        <v>0</v>
      </c>
      <c r="R17" s="22">
        <f t="shared" si="2"/>
        <v>130</v>
      </c>
      <c r="S17" s="74"/>
      <c r="T17" s="74"/>
      <c r="U17" s="11"/>
      <c r="V17" s="11"/>
      <c r="W17" s="90"/>
      <c r="X17" s="19" t="s">
        <v>77</v>
      </c>
      <c r="Y17" s="20">
        <v>0</v>
      </c>
      <c r="Z17" s="21">
        <v>0</v>
      </c>
      <c r="AA17" s="21">
        <v>3</v>
      </c>
      <c r="AB17" s="21">
        <v>0</v>
      </c>
      <c r="AC17" s="21">
        <v>0</v>
      </c>
      <c r="AD17" s="21">
        <v>1</v>
      </c>
      <c r="AE17" s="21">
        <v>3</v>
      </c>
      <c r="AF17" s="21">
        <v>0</v>
      </c>
      <c r="AG17" s="21">
        <f t="shared" si="1"/>
        <v>7</v>
      </c>
      <c r="AH17" s="22">
        <f t="shared" si="0"/>
        <v>137</v>
      </c>
      <c r="AI17" s="75"/>
      <c r="AK17" s="75"/>
    </row>
    <row r="18" spans="2:37" x14ac:dyDescent="0.2">
      <c r="B18" s="90"/>
      <c r="C18" s="19" t="s">
        <v>17</v>
      </c>
      <c r="D18" s="20">
        <v>89</v>
      </c>
      <c r="E18" s="21">
        <v>34</v>
      </c>
      <c r="F18" s="21">
        <v>10</v>
      </c>
      <c r="G18" s="21">
        <v>49</v>
      </c>
      <c r="H18" s="21">
        <v>10</v>
      </c>
      <c r="I18" s="21">
        <v>1</v>
      </c>
      <c r="J18" s="21">
        <v>2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1</v>
      </c>
      <c r="Q18" s="21">
        <v>0</v>
      </c>
      <c r="R18" s="22">
        <f t="shared" si="2"/>
        <v>196</v>
      </c>
      <c r="S18" s="74"/>
      <c r="T18" s="74"/>
      <c r="U18" s="11"/>
      <c r="V18" s="11"/>
      <c r="W18" s="90"/>
      <c r="X18" s="19" t="s">
        <v>17</v>
      </c>
      <c r="Y18" s="20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11</v>
      </c>
      <c r="AF18" s="21">
        <v>1</v>
      </c>
      <c r="AG18" s="21">
        <f t="shared" si="1"/>
        <v>12</v>
      </c>
      <c r="AH18" s="22">
        <f t="shared" si="0"/>
        <v>208</v>
      </c>
      <c r="AI18" s="75"/>
      <c r="AK18" s="75"/>
    </row>
    <row r="19" spans="2:37" ht="13.5" thickBot="1" x14ac:dyDescent="0.25">
      <c r="B19" s="90"/>
      <c r="C19" s="23" t="s">
        <v>18</v>
      </c>
      <c r="D19" s="24">
        <v>29918</v>
      </c>
      <c r="E19" s="25">
        <v>21180</v>
      </c>
      <c r="F19" s="25">
        <v>2047</v>
      </c>
      <c r="G19" s="25">
        <v>21298</v>
      </c>
      <c r="H19" s="25">
        <v>5974</v>
      </c>
      <c r="I19" s="25">
        <v>1213</v>
      </c>
      <c r="J19" s="25">
        <v>187</v>
      </c>
      <c r="K19" s="25">
        <v>83</v>
      </c>
      <c r="L19" s="25">
        <v>29</v>
      </c>
      <c r="M19" s="25">
        <v>332</v>
      </c>
      <c r="N19" s="25">
        <v>158</v>
      </c>
      <c r="O19" s="25">
        <v>9</v>
      </c>
      <c r="P19" s="25">
        <v>303</v>
      </c>
      <c r="Q19" s="25">
        <v>9</v>
      </c>
      <c r="R19" s="26">
        <f t="shared" si="2"/>
        <v>82740</v>
      </c>
      <c r="S19" s="74"/>
      <c r="T19" s="74"/>
      <c r="U19" s="11"/>
      <c r="V19" s="11"/>
      <c r="W19" s="91"/>
      <c r="X19" s="23" t="s">
        <v>18</v>
      </c>
      <c r="Y19" s="24">
        <v>2</v>
      </c>
      <c r="Z19" s="25">
        <v>12</v>
      </c>
      <c r="AA19" s="25">
        <v>541</v>
      </c>
      <c r="AB19" s="25">
        <v>0</v>
      </c>
      <c r="AC19" s="25">
        <v>55</v>
      </c>
      <c r="AD19" s="25">
        <v>49</v>
      </c>
      <c r="AE19" s="25">
        <v>4660</v>
      </c>
      <c r="AF19" s="25">
        <v>1346</v>
      </c>
      <c r="AG19" s="25">
        <f t="shared" si="1"/>
        <v>6665</v>
      </c>
      <c r="AH19" s="26">
        <f t="shared" si="0"/>
        <v>89405</v>
      </c>
      <c r="AI19" s="75"/>
      <c r="AK19" s="75"/>
    </row>
    <row r="20" spans="2:37" ht="13.5" customHeight="1" x14ac:dyDescent="0.2">
      <c r="B20" s="89" t="s">
        <v>42</v>
      </c>
      <c r="C20" s="12" t="s">
        <v>78</v>
      </c>
      <c r="D20" s="16">
        <v>1156</v>
      </c>
      <c r="E20" s="17">
        <v>652</v>
      </c>
      <c r="F20" s="17">
        <v>117</v>
      </c>
      <c r="G20" s="17">
        <v>619</v>
      </c>
      <c r="H20" s="17">
        <v>187</v>
      </c>
      <c r="I20" s="17">
        <v>21</v>
      </c>
      <c r="J20" s="17">
        <v>5</v>
      </c>
      <c r="K20" s="17">
        <v>0</v>
      </c>
      <c r="L20" s="17">
        <v>0</v>
      </c>
      <c r="M20" s="17">
        <v>5</v>
      </c>
      <c r="N20" s="17">
        <v>1</v>
      </c>
      <c r="O20" s="17">
        <v>0</v>
      </c>
      <c r="P20" s="17">
        <v>8</v>
      </c>
      <c r="Q20" s="17">
        <v>0</v>
      </c>
      <c r="R20" s="18">
        <f t="shared" si="2"/>
        <v>2771</v>
      </c>
      <c r="S20" s="74"/>
      <c r="T20" s="74"/>
      <c r="U20" s="11"/>
      <c r="V20" s="11"/>
      <c r="W20" s="89" t="s">
        <v>42</v>
      </c>
      <c r="X20" s="12" t="s">
        <v>78</v>
      </c>
      <c r="Y20" s="16">
        <v>0</v>
      </c>
      <c r="Z20" s="17">
        <v>0</v>
      </c>
      <c r="AA20" s="17">
        <v>7</v>
      </c>
      <c r="AB20" s="17">
        <v>0</v>
      </c>
      <c r="AC20" s="17">
        <v>1</v>
      </c>
      <c r="AD20" s="17">
        <v>0</v>
      </c>
      <c r="AE20" s="17">
        <v>107</v>
      </c>
      <c r="AF20" s="17">
        <v>49</v>
      </c>
      <c r="AG20" s="17">
        <f t="shared" si="1"/>
        <v>164</v>
      </c>
      <c r="AH20" s="18">
        <f t="shared" si="0"/>
        <v>2935</v>
      </c>
      <c r="AI20" s="75"/>
      <c r="AK20" s="75"/>
    </row>
    <row r="21" spans="2:37" x14ac:dyDescent="0.2">
      <c r="B21" s="90"/>
      <c r="C21" s="19" t="s">
        <v>79</v>
      </c>
      <c r="D21" s="20">
        <v>595</v>
      </c>
      <c r="E21" s="21">
        <v>378</v>
      </c>
      <c r="F21" s="21">
        <v>22</v>
      </c>
      <c r="G21" s="21">
        <v>736</v>
      </c>
      <c r="H21" s="21">
        <v>57</v>
      </c>
      <c r="I21" s="21">
        <v>68</v>
      </c>
      <c r="J21" s="21">
        <v>6</v>
      </c>
      <c r="K21" s="21">
        <v>12</v>
      </c>
      <c r="L21" s="21">
        <v>1</v>
      </c>
      <c r="M21" s="21">
        <v>9</v>
      </c>
      <c r="N21" s="21">
        <v>7</v>
      </c>
      <c r="O21" s="21">
        <v>0</v>
      </c>
      <c r="P21" s="21">
        <v>2</v>
      </c>
      <c r="Q21" s="21">
        <v>1</v>
      </c>
      <c r="R21" s="22">
        <f t="shared" si="2"/>
        <v>1894</v>
      </c>
      <c r="S21" s="74"/>
      <c r="T21" s="74"/>
      <c r="U21" s="11"/>
      <c r="V21" s="11"/>
      <c r="W21" s="90"/>
      <c r="X21" s="19" t="s">
        <v>79</v>
      </c>
      <c r="Y21" s="20">
        <v>0</v>
      </c>
      <c r="Z21" s="21">
        <v>0</v>
      </c>
      <c r="AA21" s="21">
        <v>14</v>
      </c>
      <c r="AB21" s="21">
        <v>0</v>
      </c>
      <c r="AC21" s="21">
        <v>5</v>
      </c>
      <c r="AD21" s="21">
        <v>1</v>
      </c>
      <c r="AE21" s="21">
        <v>185</v>
      </c>
      <c r="AF21" s="21">
        <v>54</v>
      </c>
      <c r="AG21" s="21">
        <f t="shared" si="1"/>
        <v>259</v>
      </c>
      <c r="AH21" s="22">
        <f t="shared" si="0"/>
        <v>2153</v>
      </c>
      <c r="AI21" s="75"/>
      <c r="AK21" s="75"/>
    </row>
    <row r="22" spans="2:37" x14ac:dyDescent="0.2">
      <c r="B22" s="90"/>
      <c r="C22" s="19" t="s">
        <v>80</v>
      </c>
      <c r="D22" s="20">
        <v>29</v>
      </c>
      <c r="E22" s="21">
        <v>16</v>
      </c>
      <c r="F22" s="21">
        <v>1</v>
      </c>
      <c r="G22" s="21">
        <v>23</v>
      </c>
      <c r="H22" s="21">
        <v>1</v>
      </c>
      <c r="I22" s="21">
        <v>1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2">
        <f t="shared" si="2"/>
        <v>71</v>
      </c>
      <c r="S22" s="74"/>
      <c r="T22" s="74"/>
      <c r="U22" s="11"/>
      <c r="V22" s="11"/>
      <c r="W22" s="90"/>
      <c r="X22" s="19" t="s">
        <v>80</v>
      </c>
      <c r="Y22" s="20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1</v>
      </c>
      <c r="AE22" s="21">
        <v>6</v>
      </c>
      <c r="AF22" s="21">
        <v>5</v>
      </c>
      <c r="AG22" s="21">
        <f t="shared" si="1"/>
        <v>12</v>
      </c>
      <c r="AH22" s="22">
        <f t="shared" si="0"/>
        <v>83</v>
      </c>
      <c r="AI22" s="75"/>
      <c r="AK22" s="75"/>
    </row>
    <row r="23" spans="2:37" x14ac:dyDescent="0.2">
      <c r="B23" s="90"/>
      <c r="C23" s="19" t="s">
        <v>81</v>
      </c>
      <c r="D23" s="20">
        <v>45</v>
      </c>
      <c r="E23" s="21">
        <v>11</v>
      </c>
      <c r="F23" s="21">
        <v>4</v>
      </c>
      <c r="G23" s="21">
        <v>19</v>
      </c>
      <c r="H23" s="21">
        <v>3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1</v>
      </c>
      <c r="Q23" s="21">
        <v>0</v>
      </c>
      <c r="R23" s="22">
        <f t="shared" si="2"/>
        <v>83</v>
      </c>
      <c r="S23" s="74"/>
      <c r="T23" s="74"/>
      <c r="U23" s="11"/>
      <c r="V23" s="11"/>
      <c r="W23" s="90"/>
      <c r="X23" s="19" t="s">
        <v>81</v>
      </c>
      <c r="Y23" s="20">
        <v>0</v>
      </c>
      <c r="Z23" s="21">
        <v>0</v>
      </c>
      <c r="AA23" s="21">
        <v>1</v>
      </c>
      <c r="AB23" s="21">
        <v>0</v>
      </c>
      <c r="AC23" s="21">
        <v>0</v>
      </c>
      <c r="AD23" s="21">
        <v>0</v>
      </c>
      <c r="AE23" s="21">
        <v>7</v>
      </c>
      <c r="AF23" s="21">
        <v>0</v>
      </c>
      <c r="AG23" s="21">
        <f t="shared" si="1"/>
        <v>8</v>
      </c>
      <c r="AH23" s="22">
        <f t="shared" si="0"/>
        <v>91</v>
      </c>
      <c r="AI23" s="75"/>
      <c r="AK23" s="75"/>
    </row>
    <row r="24" spans="2:37" x14ac:dyDescent="0.2">
      <c r="B24" s="90"/>
      <c r="C24" s="19" t="s">
        <v>82</v>
      </c>
      <c r="D24" s="20">
        <v>19</v>
      </c>
      <c r="E24" s="21">
        <v>18</v>
      </c>
      <c r="F24" s="21">
        <v>1</v>
      </c>
      <c r="G24" s="21">
        <v>17</v>
      </c>
      <c r="H24" s="21">
        <v>1</v>
      </c>
      <c r="I24" s="21">
        <v>1</v>
      </c>
      <c r="J24" s="21">
        <v>2</v>
      </c>
      <c r="K24" s="21">
        <v>1</v>
      </c>
      <c r="L24" s="21">
        <v>0</v>
      </c>
      <c r="M24" s="21">
        <v>3</v>
      </c>
      <c r="N24" s="21">
        <v>0</v>
      </c>
      <c r="O24" s="21">
        <v>1</v>
      </c>
      <c r="P24" s="21">
        <v>1</v>
      </c>
      <c r="Q24" s="21">
        <v>0</v>
      </c>
      <c r="R24" s="22">
        <f t="shared" si="2"/>
        <v>65</v>
      </c>
      <c r="S24" s="74"/>
      <c r="T24" s="74"/>
      <c r="U24" s="11"/>
      <c r="V24" s="11"/>
      <c r="W24" s="90"/>
      <c r="X24" s="19" t="s">
        <v>82</v>
      </c>
      <c r="Y24" s="20">
        <v>4</v>
      </c>
      <c r="Z24" s="21">
        <v>0</v>
      </c>
      <c r="AA24" s="21">
        <v>3</v>
      </c>
      <c r="AB24" s="21">
        <v>0</v>
      </c>
      <c r="AC24" s="21">
        <v>1</v>
      </c>
      <c r="AD24" s="21">
        <v>0</v>
      </c>
      <c r="AE24" s="21">
        <v>6</v>
      </c>
      <c r="AF24" s="21">
        <v>2</v>
      </c>
      <c r="AG24" s="21">
        <f t="shared" si="1"/>
        <v>16</v>
      </c>
      <c r="AH24" s="22">
        <f t="shared" si="0"/>
        <v>81</v>
      </c>
      <c r="AI24" s="75"/>
      <c r="AK24" s="75"/>
    </row>
    <row r="25" spans="2:37" x14ac:dyDescent="0.2">
      <c r="B25" s="90"/>
      <c r="C25" s="19" t="s">
        <v>83</v>
      </c>
      <c r="D25" s="20">
        <v>8</v>
      </c>
      <c r="E25" s="21">
        <v>3</v>
      </c>
      <c r="F25" s="21">
        <v>0</v>
      </c>
      <c r="G25" s="21">
        <v>10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2">
        <f t="shared" si="2"/>
        <v>21</v>
      </c>
      <c r="S25" s="74"/>
      <c r="T25" s="74"/>
      <c r="U25" s="11"/>
      <c r="V25" s="11"/>
      <c r="W25" s="90"/>
      <c r="X25" s="19" t="s">
        <v>83</v>
      </c>
      <c r="Y25" s="20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1</v>
      </c>
      <c r="AF25" s="21">
        <v>0</v>
      </c>
      <c r="AG25" s="21">
        <f t="shared" si="1"/>
        <v>1</v>
      </c>
      <c r="AH25" s="22">
        <f t="shared" si="0"/>
        <v>22</v>
      </c>
      <c r="AI25" s="75"/>
      <c r="AK25" s="75"/>
    </row>
    <row r="26" spans="2:37" x14ac:dyDescent="0.2">
      <c r="B26" s="90"/>
      <c r="C26" s="19" t="s">
        <v>84</v>
      </c>
      <c r="D26" s="20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2">
        <f t="shared" si="2"/>
        <v>0</v>
      </c>
      <c r="S26" s="74"/>
      <c r="T26" s="74"/>
      <c r="U26" s="11"/>
      <c r="V26" s="11"/>
      <c r="W26" s="90"/>
      <c r="X26" s="19" t="s">
        <v>84</v>
      </c>
      <c r="Y26" s="20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1</v>
      </c>
      <c r="AF26" s="21">
        <v>0</v>
      </c>
      <c r="AG26" s="21">
        <f t="shared" si="1"/>
        <v>1</v>
      </c>
      <c r="AH26" s="22">
        <f t="shared" si="0"/>
        <v>1</v>
      </c>
      <c r="AI26" s="75"/>
      <c r="AK26" s="75"/>
    </row>
    <row r="27" spans="2:37" x14ac:dyDescent="0.2">
      <c r="B27" s="90"/>
      <c r="C27" s="19" t="s">
        <v>85</v>
      </c>
      <c r="D27" s="20">
        <v>7</v>
      </c>
      <c r="E27" s="21">
        <v>1</v>
      </c>
      <c r="F27" s="21">
        <v>0</v>
      </c>
      <c r="G27" s="21">
        <v>3</v>
      </c>
      <c r="H27" s="21">
        <v>2</v>
      </c>
      <c r="I27" s="21">
        <v>0</v>
      </c>
      <c r="J27" s="21">
        <v>1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2">
        <f t="shared" si="2"/>
        <v>14</v>
      </c>
      <c r="S27" s="74"/>
      <c r="T27" s="74"/>
      <c r="U27" s="11"/>
      <c r="V27" s="11"/>
      <c r="W27" s="90"/>
      <c r="X27" s="19" t="s">
        <v>85</v>
      </c>
      <c r="Y27" s="20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1</v>
      </c>
      <c r="AF27" s="21">
        <v>0</v>
      </c>
      <c r="AG27" s="21">
        <f t="shared" si="1"/>
        <v>1</v>
      </c>
      <c r="AH27" s="22">
        <f t="shared" si="0"/>
        <v>15</v>
      </c>
      <c r="AI27" s="75"/>
      <c r="AK27" s="75"/>
    </row>
    <row r="28" spans="2:37" x14ac:dyDescent="0.2">
      <c r="B28" s="90"/>
      <c r="C28" s="19" t="s">
        <v>86</v>
      </c>
      <c r="D28" s="20">
        <v>2</v>
      </c>
      <c r="E28" s="21">
        <v>1</v>
      </c>
      <c r="F28" s="21">
        <v>0</v>
      </c>
      <c r="G28" s="21">
        <v>2</v>
      </c>
      <c r="H28" s="21">
        <v>2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2">
        <f t="shared" si="2"/>
        <v>7</v>
      </c>
      <c r="S28" s="74"/>
      <c r="T28" s="74"/>
      <c r="U28" s="11"/>
      <c r="V28" s="11"/>
      <c r="W28" s="90"/>
      <c r="X28" s="19" t="s">
        <v>86</v>
      </c>
      <c r="Y28" s="20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f t="shared" si="1"/>
        <v>0</v>
      </c>
      <c r="AH28" s="22">
        <f t="shared" si="0"/>
        <v>7</v>
      </c>
      <c r="AI28" s="75"/>
      <c r="AK28" s="75"/>
    </row>
    <row r="29" spans="2:37" x14ac:dyDescent="0.2">
      <c r="B29" s="90"/>
      <c r="C29" s="19" t="s">
        <v>17</v>
      </c>
      <c r="D29" s="20">
        <v>11</v>
      </c>
      <c r="E29" s="21">
        <v>12</v>
      </c>
      <c r="F29" s="21">
        <v>0</v>
      </c>
      <c r="G29" s="21">
        <v>8</v>
      </c>
      <c r="H29" s="21">
        <v>1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2">
        <f t="shared" si="2"/>
        <v>32</v>
      </c>
      <c r="S29" s="74"/>
      <c r="T29" s="74"/>
      <c r="U29" s="11"/>
      <c r="V29" s="11"/>
      <c r="W29" s="90"/>
      <c r="X29" s="19" t="s">
        <v>17</v>
      </c>
      <c r="Y29" s="20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1</v>
      </c>
      <c r="AF29" s="21">
        <v>0</v>
      </c>
      <c r="AG29" s="21">
        <f t="shared" si="1"/>
        <v>1</v>
      </c>
      <c r="AH29" s="22">
        <f t="shared" si="0"/>
        <v>33</v>
      </c>
      <c r="AI29" s="75"/>
      <c r="AK29" s="75"/>
    </row>
    <row r="30" spans="2:37" ht="13.5" thickBot="1" x14ac:dyDescent="0.25">
      <c r="B30" s="91"/>
      <c r="C30" s="23" t="s">
        <v>18</v>
      </c>
      <c r="D30" s="24">
        <v>1872</v>
      </c>
      <c r="E30" s="25">
        <v>1092</v>
      </c>
      <c r="F30" s="25">
        <v>145</v>
      </c>
      <c r="G30" s="25">
        <v>1437</v>
      </c>
      <c r="H30" s="25">
        <v>254</v>
      </c>
      <c r="I30" s="25">
        <v>91</v>
      </c>
      <c r="J30" s="25">
        <v>14</v>
      </c>
      <c r="K30" s="25">
        <v>13</v>
      </c>
      <c r="L30" s="25">
        <v>1</v>
      </c>
      <c r="M30" s="25">
        <v>17</v>
      </c>
      <c r="N30" s="25">
        <v>8</v>
      </c>
      <c r="O30" s="25">
        <v>1</v>
      </c>
      <c r="P30" s="25">
        <v>12</v>
      </c>
      <c r="Q30" s="25">
        <v>1</v>
      </c>
      <c r="R30" s="26">
        <f t="shared" si="2"/>
        <v>4958</v>
      </c>
      <c r="S30" s="74"/>
      <c r="T30" s="74"/>
      <c r="U30" s="11"/>
      <c r="V30" s="11"/>
      <c r="W30" s="91"/>
      <c r="X30" s="23" t="s">
        <v>18</v>
      </c>
      <c r="Y30" s="24">
        <v>4</v>
      </c>
      <c r="Z30" s="25">
        <v>0</v>
      </c>
      <c r="AA30" s="25">
        <v>25</v>
      </c>
      <c r="AB30" s="25">
        <v>0</v>
      </c>
      <c r="AC30" s="25">
        <v>7</v>
      </c>
      <c r="AD30" s="25">
        <v>2</v>
      </c>
      <c r="AE30" s="25">
        <v>315</v>
      </c>
      <c r="AF30" s="25">
        <v>110</v>
      </c>
      <c r="AG30" s="25">
        <f t="shared" si="1"/>
        <v>463</v>
      </c>
      <c r="AH30" s="26">
        <f t="shared" si="0"/>
        <v>5421</v>
      </c>
      <c r="AI30" s="75"/>
      <c r="AK30" s="75"/>
    </row>
    <row r="31" spans="2:37" ht="13.5" customHeight="1" x14ac:dyDescent="0.2">
      <c r="B31" s="115" t="s">
        <v>17</v>
      </c>
      <c r="C31" s="12" t="s">
        <v>87</v>
      </c>
      <c r="D31" s="13">
        <v>8</v>
      </c>
      <c r="E31" s="14">
        <v>10</v>
      </c>
      <c r="F31" s="14">
        <v>1</v>
      </c>
      <c r="G31" s="14">
        <v>17</v>
      </c>
      <c r="H31" s="14">
        <v>9</v>
      </c>
      <c r="I31" s="14">
        <v>1</v>
      </c>
      <c r="J31" s="14">
        <v>1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5">
        <f t="shared" si="2"/>
        <v>47</v>
      </c>
      <c r="S31" s="74"/>
      <c r="T31" s="74"/>
      <c r="U31" s="11"/>
      <c r="V31" s="11"/>
      <c r="W31" s="117" t="s">
        <v>17</v>
      </c>
      <c r="X31" s="12" t="s">
        <v>87</v>
      </c>
      <c r="Y31" s="16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8</v>
      </c>
      <c r="AF31" s="17">
        <v>0</v>
      </c>
      <c r="AG31" s="17">
        <f>SUM(Y31:AF31)</f>
        <v>8</v>
      </c>
      <c r="AH31" s="18">
        <f t="shared" si="0"/>
        <v>55</v>
      </c>
      <c r="AI31" s="75"/>
      <c r="AK31" s="75"/>
    </row>
    <row r="32" spans="2:37" x14ac:dyDescent="0.2">
      <c r="B32" s="116"/>
      <c r="C32" s="19" t="s">
        <v>88</v>
      </c>
      <c r="D32" s="20">
        <v>2</v>
      </c>
      <c r="E32" s="21">
        <v>0</v>
      </c>
      <c r="F32" s="21">
        <v>0</v>
      </c>
      <c r="G32" s="21">
        <v>4</v>
      </c>
      <c r="H32" s="21">
        <v>0</v>
      </c>
      <c r="I32" s="21">
        <v>2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2">
        <f t="shared" si="2"/>
        <v>8</v>
      </c>
      <c r="S32" s="74"/>
      <c r="T32" s="74"/>
      <c r="U32" s="11"/>
      <c r="V32" s="11"/>
      <c r="W32" s="118"/>
      <c r="X32" s="19" t="s">
        <v>88</v>
      </c>
      <c r="Y32" s="20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1</v>
      </c>
      <c r="AF32" s="21">
        <v>0</v>
      </c>
      <c r="AG32" s="21">
        <f>SUM(Y32:AF32)</f>
        <v>1</v>
      </c>
      <c r="AH32" s="22">
        <f t="shared" si="0"/>
        <v>9</v>
      </c>
      <c r="AI32" s="75"/>
      <c r="AK32" s="75"/>
    </row>
    <row r="33" spans="2:37" x14ac:dyDescent="0.2">
      <c r="B33" s="116"/>
      <c r="C33" s="19" t="s">
        <v>89</v>
      </c>
      <c r="D33" s="20">
        <v>5</v>
      </c>
      <c r="E33" s="21">
        <v>2</v>
      </c>
      <c r="F33" s="21">
        <v>0</v>
      </c>
      <c r="G33" s="21">
        <v>1</v>
      </c>
      <c r="H33" s="21">
        <v>0</v>
      </c>
      <c r="I33" s="21">
        <v>1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2">
        <f t="shared" si="2"/>
        <v>9</v>
      </c>
      <c r="S33" s="74"/>
      <c r="T33" s="74"/>
      <c r="U33" s="11"/>
      <c r="V33" s="11"/>
      <c r="W33" s="118"/>
      <c r="X33" s="19" t="s">
        <v>89</v>
      </c>
      <c r="Y33" s="20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3</v>
      </c>
      <c r="AF33" s="21">
        <v>0</v>
      </c>
      <c r="AG33" s="21">
        <f t="shared" ref="AG33:AG40" si="3">SUM(Y33:AF33)</f>
        <v>3</v>
      </c>
      <c r="AH33" s="22">
        <f t="shared" si="0"/>
        <v>12</v>
      </c>
      <c r="AI33" s="75"/>
      <c r="AK33" s="75"/>
    </row>
    <row r="34" spans="2:37" x14ac:dyDescent="0.2">
      <c r="B34" s="116"/>
      <c r="C34" s="19" t="s">
        <v>90</v>
      </c>
      <c r="D34" s="20">
        <v>2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2">
        <f t="shared" si="2"/>
        <v>2</v>
      </c>
      <c r="S34" s="74"/>
      <c r="T34" s="74"/>
      <c r="U34" s="11"/>
      <c r="V34" s="11"/>
      <c r="W34" s="118"/>
      <c r="X34" s="19" t="s">
        <v>90</v>
      </c>
      <c r="Y34" s="20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f t="shared" si="3"/>
        <v>0</v>
      </c>
      <c r="AH34" s="22">
        <f t="shared" si="0"/>
        <v>2</v>
      </c>
      <c r="AI34" s="75"/>
      <c r="AK34" s="75"/>
    </row>
    <row r="35" spans="2:37" x14ac:dyDescent="0.2">
      <c r="B35" s="116"/>
      <c r="C35" s="19" t="s">
        <v>91</v>
      </c>
      <c r="D35" s="20">
        <v>2</v>
      </c>
      <c r="E35" s="21">
        <v>0</v>
      </c>
      <c r="F35" s="21">
        <v>0</v>
      </c>
      <c r="G35" s="21">
        <v>0</v>
      </c>
      <c r="H35" s="21">
        <v>0</v>
      </c>
      <c r="I35" s="21">
        <v>2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2">
        <f t="shared" si="2"/>
        <v>4</v>
      </c>
      <c r="S35" s="74"/>
      <c r="T35" s="74"/>
      <c r="U35" s="11"/>
      <c r="V35" s="11"/>
      <c r="W35" s="118"/>
      <c r="X35" s="19" t="s">
        <v>91</v>
      </c>
      <c r="Y35" s="20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f t="shared" si="3"/>
        <v>0</v>
      </c>
      <c r="AH35" s="22">
        <f t="shared" si="0"/>
        <v>4</v>
      </c>
      <c r="AI35" s="75"/>
      <c r="AK35" s="75"/>
    </row>
    <row r="36" spans="2:37" x14ac:dyDescent="0.2">
      <c r="B36" s="116"/>
      <c r="C36" s="28" t="s">
        <v>92</v>
      </c>
      <c r="D36" s="20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2">
        <v>0</v>
      </c>
      <c r="S36" s="74"/>
      <c r="T36" s="74"/>
      <c r="U36" s="11"/>
      <c r="V36" s="11"/>
      <c r="W36" s="118"/>
      <c r="X36" s="28" t="s">
        <v>92</v>
      </c>
      <c r="Y36" s="20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21">
        <v>0</v>
      </c>
      <c r="AH36" s="22">
        <v>0</v>
      </c>
      <c r="AI36" s="75"/>
      <c r="AK36" s="75"/>
    </row>
    <row r="37" spans="2:37" x14ac:dyDescent="0.2">
      <c r="B37" s="116"/>
      <c r="C37" s="19" t="s">
        <v>93</v>
      </c>
      <c r="D37" s="20">
        <v>0</v>
      </c>
      <c r="E37" s="21">
        <v>1</v>
      </c>
      <c r="F37" s="21">
        <v>1</v>
      </c>
      <c r="G37" s="21">
        <v>2</v>
      </c>
      <c r="H37" s="21">
        <v>0</v>
      </c>
      <c r="I37" s="21">
        <v>1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2">
        <f t="shared" si="2"/>
        <v>5</v>
      </c>
      <c r="S37" s="74"/>
      <c r="T37" s="74"/>
      <c r="U37" s="11"/>
      <c r="V37" s="11"/>
      <c r="W37" s="118"/>
      <c r="X37" s="19" t="s">
        <v>93</v>
      </c>
      <c r="Y37" s="20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1</v>
      </c>
      <c r="AF37" s="21">
        <v>0</v>
      </c>
      <c r="AG37" s="21">
        <f t="shared" si="3"/>
        <v>1</v>
      </c>
      <c r="AH37" s="22">
        <f t="shared" si="0"/>
        <v>6</v>
      </c>
      <c r="AI37" s="75"/>
      <c r="AK37" s="75"/>
    </row>
    <row r="38" spans="2:37" x14ac:dyDescent="0.2">
      <c r="B38" s="116"/>
      <c r="C38" s="19" t="s">
        <v>94</v>
      </c>
      <c r="D38" s="20">
        <v>0</v>
      </c>
      <c r="E38" s="21">
        <v>0</v>
      </c>
      <c r="F38" s="21">
        <v>0</v>
      </c>
      <c r="G38" s="21">
        <v>1</v>
      </c>
      <c r="H38" s="21">
        <v>0</v>
      </c>
      <c r="I38" s="21">
        <v>1</v>
      </c>
      <c r="J38" s="21">
        <v>0</v>
      </c>
      <c r="K38" s="21">
        <v>1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2">
        <f t="shared" si="2"/>
        <v>3</v>
      </c>
      <c r="S38" s="74"/>
      <c r="T38" s="74"/>
      <c r="U38" s="11"/>
      <c r="V38" s="11"/>
      <c r="W38" s="118"/>
      <c r="X38" s="19" t="s">
        <v>94</v>
      </c>
      <c r="Y38" s="20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1</v>
      </c>
      <c r="AF38" s="21">
        <v>0</v>
      </c>
      <c r="AG38" s="21">
        <f t="shared" si="3"/>
        <v>1</v>
      </c>
      <c r="AH38" s="22">
        <f t="shared" si="0"/>
        <v>4</v>
      </c>
      <c r="AI38" s="75"/>
      <c r="AK38" s="75"/>
    </row>
    <row r="39" spans="2:37" x14ac:dyDescent="0.2">
      <c r="B39" s="116"/>
      <c r="C39" s="19" t="s">
        <v>95</v>
      </c>
      <c r="D39" s="20">
        <v>0</v>
      </c>
      <c r="E39" s="21">
        <v>2</v>
      </c>
      <c r="F39" s="21">
        <v>0</v>
      </c>
      <c r="G39" s="21">
        <v>0</v>
      </c>
      <c r="H39" s="21">
        <v>2</v>
      </c>
      <c r="I39" s="21">
        <v>0</v>
      </c>
      <c r="J39" s="21">
        <v>1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2">
        <f t="shared" si="2"/>
        <v>5</v>
      </c>
      <c r="S39" s="74"/>
      <c r="T39" s="74"/>
      <c r="U39" s="11"/>
      <c r="V39" s="11"/>
      <c r="W39" s="118"/>
      <c r="X39" s="19" t="s">
        <v>95</v>
      </c>
      <c r="Y39" s="20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1</v>
      </c>
      <c r="AF39" s="21">
        <v>0</v>
      </c>
      <c r="AG39" s="21">
        <f t="shared" si="3"/>
        <v>1</v>
      </c>
      <c r="AH39" s="22">
        <f t="shared" si="0"/>
        <v>6</v>
      </c>
      <c r="AI39" s="75"/>
      <c r="AK39" s="75"/>
    </row>
    <row r="40" spans="2:37" x14ac:dyDescent="0.2">
      <c r="B40" s="116"/>
      <c r="C40" s="19" t="s">
        <v>17</v>
      </c>
      <c r="D40" s="20">
        <v>94</v>
      </c>
      <c r="E40" s="21">
        <v>81</v>
      </c>
      <c r="F40" s="21">
        <v>12</v>
      </c>
      <c r="G40" s="21">
        <v>98</v>
      </c>
      <c r="H40" s="21">
        <v>21</v>
      </c>
      <c r="I40" s="21">
        <v>11</v>
      </c>
      <c r="J40" s="21">
        <v>1</v>
      </c>
      <c r="K40" s="21">
        <v>8</v>
      </c>
      <c r="L40" s="21">
        <v>1</v>
      </c>
      <c r="M40" s="21">
        <v>4</v>
      </c>
      <c r="N40" s="21">
        <v>1</v>
      </c>
      <c r="O40" s="21">
        <v>0</v>
      </c>
      <c r="P40" s="21">
        <v>1</v>
      </c>
      <c r="Q40" s="21">
        <v>0</v>
      </c>
      <c r="R40" s="22">
        <f t="shared" si="2"/>
        <v>333</v>
      </c>
      <c r="S40" s="74"/>
      <c r="T40" s="74"/>
      <c r="U40" s="11"/>
      <c r="V40" s="11"/>
      <c r="W40" s="118"/>
      <c r="X40" s="19" t="s">
        <v>17</v>
      </c>
      <c r="Y40" s="20">
        <v>0</v>
      </c>
      <c r="Z40" s="21">
        <v>0</v>
      </c>
      <c r="AA40" s="21">
        <v>8</v>
      </c>
      <c r="AB40" s="21">
        <v>0</v>
      </c>
      <c r="AC40" s="21">
        <v>0</v>
      </c>
      <c r="AD40" s="21">
        <v>3</v>
      </c>
      <c r="AE40" s="21">
        <v>43</v>
      </c>
      <c r="AF40" s="21">
        <v>8</v>
      </c>
      <c r="AG40" s="21">
        <f t="shared" si="3"/>
        <v>62</v>
      </c>
      <c r="AH40" s="22">
        <f t="shared" si="0"/>
        <v>395</v>
      </c>
      <c r="AI40" s="75"/>
      <c r="AK40" s="75"/>
    </row>
    <row r="41" spans="2:37" ht="13.5" thickBot="1" x14ac:dyDescent="0.25">
      <c r="B41" s="127"/>
      <c r="C41" s="23" t="s">
        <v>18</v>
      </c>
      <c r="D41" s="24">
        <v>113</v>
      </c>
      <c r="E41" s="25">
        <v>96</v>
      </c>
      <c r="F41" s="25">
        <v>14</v>
      </c>
      <c r="G41" s="25">
        <v>123</v>
      </c>
      <c r="H41" s="25">
        <v>32</v>
      </c>
      <c r="I41" s="25">
        <v>19</v>
      </c>
      <c r="J41" s="25">
        <v>3</v>
      </c>
      <c r="K41" s="25">
        <v>9</v>
      </c>
      <c r="L41" s="25">
        <v>1</v>
      </c>
      <c r="M41" s="25">
        <v>4</v>
      </c>
      <c r="N41" s="25">
        <v>1</v>
      </c>
      <c r="O41" s="25">
        <v>0</v>
      </c>
      <c r="P41" s="25">
        <v>1</v>
      </c>
      <c r="Q41" s="25">
        <v>0</v>
      </c>
      <c r="R41" s="26">
        <f t="shared" si="2"/>
        <v>416</v>
      </c>
      <c r="S41" s="74"/>
      <c r="T41" s="74"/>
      <c r="U41" s="11"/>
      <c r="V41" s="11"/>
      <c r="W41" s="119"/>
      <c r="X41" s="23" t="s">
        <v>18</v>
      </c>
      <c r="Y41" s="24">
        <v>0</v>
      </c>
      <c r="Z41" s="25">
        <v>0</v>
      </c>
      <c r="AA41" s="25">
        <v>8</v>
      </c>
      <c r="AB41" s="25">
        <v>0</v>
      </c>
      <c r="AC41" s="25">
        <v>0</v>
      </c>
      <c r="AD41" s="25">
        <v>3</v>
      </c>
      <c r="AE41" s="25">
        <v>58</v>
      </c>
      <c r="AF41" s="25">
        <v>8</v>
      </c>
      <c r="AG41" s="25">
        <f t="shared" si="1"/>
        <v>77</v>
      </c>
      <c r="AH41" s="26">
        <f t="shared" si="0"/>
        <v>493</v>
      </c>
      <c r="AI41" s="75"/>
      <c r="AK41" s="75"/>
    </row>
    <row r="42" spans="2:37" ht="13.5" thickBot="1" x14ac:dyDescent="0.25">
      <c r="B42" s="92" t="s">
        <v>58</v>
      </c>
      <c r="C42" s="93"/>
      <c r="D42" s="42">
        <f>D4+D5+D6+D19+D30+D41</f>
        <v>34042</v>
      </c>
      <c r="E42" s="39">
        <f t="shared" ref="E42:Q42" si="4">E4+E5+E6+E19+E30+E41</f>
        <v>24378</v>
      </c>
      <c r="F42" s="39">
        <f t="shared" si="4"/>
        <v>2294</v>
      </c>
      <c r="G42" s="39">
        <f t="shared" si="4"/>
        <v>25200</v>
      </c>
      <c r="H42" s="39">
        <f t="shared" si="4"/>
        <v>6663</v>
      </c>
      <c r="I42" s="39">
        <f t="shared" si="4"/>
        <v>1625</v>
      </c>
      <c r="J42" s="39">
        <f t="shared" si="4"/>
        <v>254</v>
      </c>
      <c r="K42" s="39">
        <f t="shared" si="4"/>
        <v>140</v>
      </c>
      <c r="L42" s="39">
        <f t="shared" si="4"/>
        <v>37</v>
      </c>
      <c r="M42" s="39">
        <f t="shared" si="4"/>
        <v>395</v>
      </c>
      <c r="N42" s="39">
        <f t="shared" si="4"/>
        <v>222</v>
      </c>
      <c r="O42" s="39">
        <f t="shared" si="4"/>
        <v>14</v>
      </c>
      <c r="P42" s="39">
        <f t="shared" si="4"/>
        <v>344</v>
      </c>
      <c r="Q42" s="39">
        <f t="shared" si="4"/>
        <v>10</v>
      </c>
      <c r="R42" s="40">
        <f t="shared" si="2"/>
        <v>95618</v>
      </c>
      <c r="S42" s="74"/>
      <c r="T42" s="74"/>
      <c r="U42" s="11"/>
      <c r="V42" s="11"/>
      <c r="W42" s="94" t="s">
        <v>58</v>
      </c>
      <c r="X42" s="114"/>
      <c r="Y42" s="8">
        <f>Y4+Y5+Y6+Y19+Y30+Y41</f>
        <v>6</v>
      </c>
      <c r="Z42" s="39">
        <f t="shared" ref="Z42:AG42" si="5">Z4+Z5+Z6+Z19+Z30+Z41</f>
        <v>12</v>
      </c>
      <c r="AA42" s="39">
        <f t="shared" si="5"/>
        <v>674</v>
      </c>
      <c r="AB42" s="39">
        <f t="shared" si="5"/>
        <v>0</v>
      </c>
      <c r="AC42" s="39">
        <f t="shared" si="5"/>
        <v>80</v>
      </c>
      <c r="AD42" s="39">
        <f t="shared" si="5"/>
        <v>62</v>
      </c>
      <c r="AE42" s="39">
        <f t="shared" si="5"/>
        <v>6246</v>
      </c>
      <c r="AF42" s="39">
        <f t="shared" si="5"/>
        <v>1689</v>
      </c>
      <c r="AG42" s="39">
        <f t="shared" si="5"/>
        <v>8769</v>
      </c>
      <c r="AH42" s="40">
        <f>R42+AG42</f>
        <v>104387</v>
      </c>
      <c r="AI42" s="75"/>
      <c r="AK42" s="75"/>
    </row>
    <row r="43" spans="2:37" x14ac:dyDescent="0.2">
      <c r="B43" t="s">
        <v>118</v>
      </c>
      <c r="S43" s="74"/>
      <c r="T43" s="74"/>
    </row>
    <row r="44" spans="2:37" x14ac:dyDescent="0.2"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</row>
    <row r="46" spans="2:37" x14ac:dyDescent="0.2"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</row>
    <row r="48" spans="2:37" x14ac:dyDescent="0.2"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</row>
    <row r="50" spans="4:34" x14ac:dyDescent="0.2"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</row>
  </sheetData>
  <mergeCells count="19">
    <mergeCell ref="B42:C42"/>
    <mergeCell ref="W42:X42"/>
    <mergeCell ref="B7:B19"/>
    <mergeCell ref="W7:W19"/>
    <mergeCell ref="B20:B30"/>
    <mergeCell ref="W20:W30"/>
    <mergeCell ref="B31:B41"/>
    <mergeCell ref="W31:W41"/>
    <mergeCell ref="Y2:AG2"/>
    <mergeCell ref="AH2:AH3"/>
    <mergeCell ref="B5:C5"/>
    <mergeCell ref="W5:X5"/>
    <mergeCell ref="B6:C6"/>
    <mergeCell ref="W6:X6"/>
    <mergeCell ref="B4:C4"/>
    <mergeCell ref="W4:X4"/>
    <mergeCell ref="B2:C3"/>
    <mergeCell ref="D2:R2"/>
    <mergeCell ref="W2:X3"/>
  </mergeCells>
  <phoneticPr fontId="1"/>
  <pageMargins left="0" right="0" top="0.74803149606299213" bottom="0.74803149606299213" header="0.31496062992125984" footer="0.31496062992125984"/>
  <pageSetup paperSize="8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866E-915E-4A52-9C84-191D70F97AFA}">
  <sheetPr>
    <pageSetUpPr fitToPage="1"/>
  </sheetPr>
  <dimension ref="B1:AI76"/>
  <sheetViews>
    <sheetView zoomScale="70" zoomScaleNormal="70" zoomScaleSheetLayoutView="55" workbookViewId="0">
      <selection activeCell="B62" sqref="B62:R62"/>
    </sheetView>
  </sheetViews>
  <sheetFormatPr defaultColWidth="8.81640625" defaultRowHeight="13" x14ac:dyDescent="0.2"/>
  <cols>
    <col min="1" max="1" width="2.36328125" customWidth="1"/>
    <col min="2" max="2" width="4.81640625" customWidth="1"/>
    <col min="3" max="3" width="20.6328125" bestFit="1" customWidth="1"/>
    <col min="4" max="18" width="7.81640625" customWidth="1"/>
    <col min="19" max="20" width="8.1796875" customWidth="1"/>
    <col min="21" max="21" width="5.36328125" customWidth="1"/>
    <col min="22" max="22" width="20.6328125" bestFit="1" customWidth="1"/>
    <col min="23" max="32" width="8" customWidth="1"/>
  </cols>
  <sheetData>
    <row r="1" spans="2:35" ht="13.5" thickBot="1" x14ac:dyDescent="0.25">
      <c r="B1" t="s">
        <v>127</v>
      </c>
      <c r="AF1" s="73"/>
    </row>
    <row r="2" spans="2:35" ht="13.5" customHeight="1" x14ac:dyDescent="0.2">
      <c r="B2" s="105" t="s">
        <v>0</v>
      </c>
      <c r="C2" s="106"/>
      <c r="D2" s="109" t="s">
        <v>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1"/>
      <c r="S2" s="1"/>
      <c r="T2" s="1"/>
      <c r="U2" s="105" t="s">
        <v>0</v>
      </c>
      <c r="V2" s="106"/>
      <c r="W2" s="128" t="s">
        <v>2</v>
      </c>
      <c r="X2" s="96"/>
      <c r="Y2" s="96"/>
      <c r="Z2" s="96"/>
      <c r="AA2" s="96"/>
      <c r="AB2" s="96"/>
      <c r="AC2" s="96"/>
      <c r="AD2" s="96"/>
      <c r="AE2" s="97"/>
      <c r="AF2" s="98" t="s">
        <v>3</v>
      </c>
    </row>
    <row r="3" spans="2:35" ht="55" thickBot="1" x14ac:dyDescent="0.25">
      <c r="B3" s="107"/>
      <c r="C3" s="108"/>
      <c r="D3" s="2" t="s">
        <v>4</v>
      </c>
      <c r="E3" s="3" t="s">
        <v>5</v>
      </c>
      <c r="F3" s="3" t="s">
        <v>6</v>
      </c>
      <c r="G3" s="3" t="s">
        <v>116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4" t="s">
        <v>18</v>
      </c>
      <c r="S3" s="5"/>
      <c r="T3" s="5"/>
      <c r="U3" s="107"/>
      <c r="V3" s="108"/>
      <c r="W3" s="2" t="s">
        <v>19</v>
      </c>
      <c r="X3" s="3" t="s">
        <v>20</v>
      </c>
      <c r="Y3" s="3" t="s">
        <v>21</v>
      </c>
      <c r="Z3" s="3" t="s">
        <v>22</v>
      </c>
      <c r="AA3" s="3" t="s">
        <v>23</v>
      </c>
      <c r="AB3" s="3" t="s">
        <v>24</v>
      </c>
      <c r="AC3" s="7" t="s">
        <v>120</v>
      </c>
      <c r="AD3" s="70" t="s">
        <v>25</v>
      </c>
      <c r="AE3" s="3" t="s">
        <v>18</v>
      </c>
      <c r="AF3" s="99"/>
    </row>
    <row r="4" spans="2:35" ht="13.5" thickBot="1" x14ac:dyDescent="0.25">
      <c r="B4" s="103" t="s">
        <v>26</v>
      </c>
      <c r="C4" s="126"/>
      <c r="D4" s="8">
        <v>92</v>
      </c>
      <c r="E4" s="9">
        <v>84</v>
      </c>
      <c r="F4" s="9">
        <v>29</v>
      </c>
      <c r="G4" s="9">
        <v>143</v>
      </c>
      <c r="H4" s="9">
        <v>9</v>
      </c>
      <c r="I4" s="9">
        <v>23</v>
      </c>
      <c r="J4" s="9">
        <v>4</v>
      </c>
      <c r="K4" s="9">
        <v>5</v>
      </c>
      <c r="L4" s="9">
        <v>0</v>
      </c>
      <c r="M4" s="9">
        <v>4</v>
      </c>
      <c r="N4" s="9">
        <v>0</v>
      </c>
      <c r="O4" s="9">
        <v>2</v>
      </c>
      <c r="P4" s="9">
        <v>10</v>
      </c>
      <c r="Q4" s="9">
        <v>0</v>
      </c>
      <c r="R4" s="10">
        <f>SUM(D4:Q4)</f>
        <v>405</v>
      </c>
      <c r="S4" s="11"/>
      <c r="T4" s="11"/>
      <c r="U4" s="103" t="s">
        <v>26</v>
      </c>
      <c r="V4" s="126"/>
      <c r="W4" s="8">
        <v>2</v>
      </c>
      <c r="X4" s="9">
        <v>0</v>
      </c>
      <c r="Y4" s="9">
        <v>7</v>
      </c>
      <c r="Z4" s="9">
        <v>0</v>
      </c>
      <c r="AA4" s="9">
        <v>2</v>
      </c>
      <c r="AB4" s="9">
        <v>5</v>
      </c>
      <c r="AC4" s="9">
        <v>51</v>
      </c>
      <c r="AD4" s="9">
        <v>11</v>
      </c>
      <c r="AE4" s="9">
        <f>SUM(W4:AD4)</f>
        <v>78</v>
      </c>
      <c r="AF4" s="10">
        <f>R4+AE4</f>
        <v>483</v>
      </c>
      <c r="AG4" s="75"/>
      <c r="AI4" s="75"/>
    </row>
    <row r="5" spans="2:35" ht="13.5" customHeight="1" x14ac:dyDescent="0.2">
      <c r="B5" s="120" t="s">
        <v>27</v>
      </c>
      <c r="C5" s="12" t="s">
        <v>28</v>
      </c>
      <c r="D5" s="13">
        <v>29</v>
      </c>
      <c r="E5" s="14">
        <v>19</v>
      </c>
      <c r="F5" s="14">
        <v>7</v>
      </c>
      <c r="G5" s="14">
        <v>27</v>
      </c>
      <c r="H5" s="14">
        <v>1</v>
      </c>
      <c r="I5" s="14">
        <v>3</v>
      </c>
      <c r="J5" s="14">
        <v>0</v>
      </c>
      <c r="K5" s="14">
        <v>0</v>
      </c>
      <c r="L5" s="14">
        <v>0</v>
      </c>
      <c r="M5" s="14">
        <v>1</v>
      </c>
      <c r="N5" s="14">
        <v>1</v>
      </c>
      <c r="O5" s="14">
        <v>0</v>
      </c>
      <c r="P5" s="14">
        <v>1</v>
      </c>
      <c r="Q5" s="14">
        <v>0</v>
      </c>
      <c r="R5" s="41">
        <f>SUM(D5:Q5)</f>
        <v>89</v>
      </c>
      <c r="S5" s="11"/>
      <c r="T5" s="11"/>
      <c r="U5" s="120" t="s">
        <v>27</v>
      </c>
      <c r="V5" s="12" t="s">
        <v>28</v>
      </c>
      <c r="W5" s="16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8</v>
      </c>
      <c r="AD5" s="17">
        <v>2</v>
      </c>
      <c r="AE5" s="17">
        <f>SUM(W5:AD5)</f>
        <v>10</v>
      </c>
      <c r="AF5" s="18">
        <f>R5+AE5</f>
        <v>99</v>
      </c>
      <c r="AG5" s="75"/>
      <c r="AI5" s="75"/>
    </row>
    <row r="6" spans="2:35" x14ac:dyDescent="0.2">
      <c r="B6" s="87"/>
      <c r="C6" s="19" t="s">
        <v>29</v>
      </c>
      <c r="D6" s="20">
        <v>83</v>
      </c>
      <c r="E6" s="21">
        <v>100</v>
      </c>
      <c r="F6" s="21">
        <v>11</v>
      </c>
      <c r="G6" s="21">
        <v>60</v>
      </c>
      <c r="H6" s="21">
        <v>30</v>
      </c>
      <c r="I6" s="21">
        <v>2</v>
      </c>
      <c r="J6" s="21">
        <v>0</v>
      </c>
      <c r="K6" s="21">
        <v>0</v>
      </c>
      <c r="L6" s="21">
        <v>0</v>
      </c>
      <c r="M6" s="21">
        <v>1</v>
      </c>
      <c r="N6" s="21">
        <v>1</v>
      </c>
      <c r="O6" s="21">
        <v>0</v>
      </c>
      <c r="P6" s="21">
        <v>0</v>
      </c>
      <c r="Q6" s="21">
        <v>0</v>
      </c>
      <c r="R6" s="22">
        <f>SUM(D6:Q6)</f>
        <v>288</v>
      </c>
      <c r="S6" s="11"/>
      <c r="T6" s="11"/>
      <c r="U6" s="87"/>
      <c r="V6" s="19" t="s">
        <v>29</v>
      </c>
      <c r="W6" s="20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10</v>
      </c>
      <c r="AD6" s="21">
        <v>8</v>
      </c>
      <c r="AE6" s="17">
        <f>SUM(W6:AD6)</f>
        <v>18</v>
      </c>
      <c r="AF6" s="18">
        <f t="shared" ref="AF6:AF60" si="0">R6+AE6</f>
        <v>306</v>
      </c>
      <c r="AG6" s="75"/>
      <c r="AI6" s="75"/>
    </row>
    <row r="7" spans="2:35" x14ac:dyDescent="0.2">
      <c r="B7" s="87"/>
      <c r="C7" s="19" t="s">
        <v>30</v>
      </c>
      <c r="D7" s="20">
        <v>251</v>
      </c>
      <c r="E7" s="21">
        <v>440</v>
      </c>
      <c r="F7" s="21">
        <v>31</v>
      </c>
      <c r="G7" s="21">
        <v>299</v>
      </c>
      <c r="H7" s="21">
        <v>62</v>
      </c>
      <c r="I7" s="21">
        <v>3</v>
      </c>
      <c r="J7" s="21">
        <v>3</v>
      </c>
      <c r="K7" s="21">
        <v>1</v>
      </c>
      <c r="L7" s="21">
        <v>0</v>
      </c>
      <c r="M7" s="21">
        <v>1</v>
      </c>
      <c r="N7" s="21">
        <v>0</v>
      </c>
      <c r="O7" s="21">
        <v>0</v>
      </c>
      <c r="P7" s="21">
        <v>6</v>
      </c>
      <c r="Q7" s="21">
        <v>0</v>
      </c>
      <c r="R7" s="22">
        <f t="shared" ref="R7:R60" si="1">SUM(D7:Q7)</f>
        <v>1097</v>
      </c>
      <c r="S7" s="11"/>
      <c r="T7" s="11"/>
      <c r="U7" s="87"/>
      <c r="V7" s="19" t="s">
        <v>30</v>
      </c>
      <c r="W7" s="20">
        <v>0</v>
      </c>
      <c r="X7" s="21">
        <v>0</v>
      </c>
      <c r="Y7" s="21">
        <v>0</v>
      </c>
      <c r="Z7" s="21">
        <v>0</v>
      </c>
      <c r="AA7" s="21">
        <v>1</v>
      </c>
      <c r="AB7" s="21">
        <v>0</v>
      </c>
      <c r="AC7" s="21">
        <v>73</v>
      </c>
      <c r="AD7" s="21">
        <v>31</v>
      </c>
      <c r="AE7" s="17">
        <f t="shared" ref="AE7:AE17" si="2">SUM(W7:AD7)</f>
        <v>105</v>
      </c>
      <c r="AF7" s="18">
        <f t="shared" si="0"/>
        <v>1202</v>
      </c>
      <c r="AG7" s="75"/>
      <c r="AI7" s="75"/>
    </row>
    <row r="8" spans="2:35" x14ac:dyDescent="0.2">
      <c r="B8" s="87"/>
      <c r="C8" s="19" t="s">
        <v>17</v>
      </c>
      <c r="D8" s="20">
        <v>162</v>
      </c>
      <c r="E8" s="21">
        <v>154</v>
      </c>
      <c r="F8" s="21">
        <v>31</v>
      </c>
      <c r="G8" s="21">
        <v>139</v>
      </c>
      <c r="H8" s="21">
        <v>74</v>
      </c>
      <c r="I8" s="21">
        <v>4</v>
      </c>
      <c r="J8" s="21">
        <v>1</v>
      </c>
      <c r="K8" s="21">
        <v>0</v>
      </c>
      <c r="L8" s="21">
        <v>0</v>
      </c>
      <c r="M8" s="21">
        <v>3</v>
      </c>
      <c r="N8" s="21">
        <v>0</v>
      </c>
      <c r="O8" s="21">
        <v>0</v>
      </c>
      <c r="P8" s="21">
        <v>3</v>
      </c>
      <c r="Q8" s="21">
        <v>0</v>
      </c>
      <c r="R8" s="22">
        <f t="shared" si="1"/>
        <v>571</v>
      </c>
      <c r="S8" s="11"/>
      <c r="T8" s="11"/>
      <c r="U8" s="87"/>
      <c r="V8" s="19" t="s">
        <v>17</v>
      </c>
      <c r="W8" s="20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45</v>
      </c>
      <c r="AD8" s="21">
        <v>7</v>
      </c>
      <c r="AE8" s="17">
        <f t="shared" si="2"/>
        <v>52</v>
      </c>
      <c r="AF8" s="18">
        <f t="shared" si="0"/>
        <v>623</v>
      </c>
      <c r="AG8" s="75"/>
      <c r="AI8" s="75"/>
    </row>
    <row r="9" spans="2:35" ht="13.5" thickBot="1" x14ac:dyDescent="0.25">
      <c r="B9" s="88"/>
      <c r="C9" s="23" t="s">
        <v>18</v>
      </c>
      <c r="D9" s="29">
        <v>525</v>
      </c>
      <c r="E9" s="30">
        <v>713</v>
      </c>
      <c r="F9" s="30">
        <v>80</v>
      </c>
      <c r="G9" s="30">
        <v>525</v>
      </c>
      <c r="H9" s="30">
        <v>167</v>
      </c>
      <c r="I9" s="30">
        <v>12</v>
      </c>
      <c r="J9" s="30">
        <v>4</v>
      </c>
      <c r="K9" s="30">
        <v>1</v>
      </c>
      <c r="L9" s="30">
        <v>0</v>
      </c>
      <c r="M9" s="30">
        <v>6</v>
      </c>
      <c r="N9" s="30">
        <v>2</v>
      </c>
      <c r="O9" s="30">
        <v>0</v>
      </c>
      <c r="P9" s="30">
        <v>10</v>
      </c>
      <c r="Q9" s="30">
        <v>0</v>
      </c>
      <c r="R9" s="31">
        <f t="shared" si="1"/>
        <v>2045</v>
      </c>
      <c r="S9" s="11"/>
      <c r="T9" s="11"/>
      <c r="U9" s="88"/>
      <c r="V9" s="23" t="s">
        <v>18</v>
      </c>
      <c r="W9" s="24">
        <v>0</v>
      </c>
      <c r="X9" s="25">
        <v>0</v>
      </c>
      <c r="Y9" s="25">
        <v>0</v>
      </c>
      <c r="Z9" s="25">
        <v>0</v>
      </c>
      <c r="AA9" s="25">
        <v>1</v>
      </c>
      <c r="AB9" s="25">
        <v>0</v>
      </c>
      <c r="AC9" s="25">
        <v>136</v>
      </c>
      <c r="AD9" s="25">
        <v>48</v>
      </c>
      <c r="AE9" s="25">
        <f t="shared" si="2"/>
        <v>185</v>
      </c>
      <c r="AF9" s="26">
        <f t="shared" si="0"/>
        <v>2230</v>
      </c>
      <c r="AG9" s="75"/>
      <c r="AI9" s="75"/>
    </row>
    <row r="10" spans="2:35" ht="13.5" customHeight="1" x14ac:dyDescent="0.2">
      <c r="B10" s="86" t="s">
        <v>31</v>
      </c>
      <c r="C10" s="12" t="s">
        <v>32</v>
      </c>
      <c r="D10" s="13">
        <v>378</v>
      </c>
      <c r="E10" s="14">
        <v>345</v>
      </c>
      <c r="F10" s="14">
        <v>11</v>
      </c>
      <c r="G10" s="14">
        <v>1043</v>
      </c>
      <c r="H10" s="14">
        <v>66</v>
      </c>
      <c r="I10" s="14">
        <v>44</v>
      </c>
      <c r="J10" s="14">
        <v>3</v>
      </c>
      <c r="K10" s="14">
        <v>4</v>
      </c>
      <c r="L10" s="14">
        <v>0</v>
      </c>
      <c r="M10" s="14">
        <v>4</v>
      </c>
      <c r="N10" s="14">
        <v>10</v>
      </c>
      <c r="O10" s="14">
        <v>0</v>
      </c>
      <c r="P10" s="14">
        <v>1</v>
      </c>
      <c r="Q10" s="14">
        <v>0</v>
      </c>
      <c r="R10" s="15">
        <f t="shared" si="1"/>
        <v>1909</v>
      </c>
      <c r="S10" s="11"/>
      <c r="T10" s="11"/>
      <c r="U10" s="122" t="s">
        <v>31</v>
      </c>
      <c r="V10" s="27" t="s">
        <v>32</v>
      </c>
      <c r="W10" s="16">
        <v>0</v>
      </c>
      <c r="X10" s="17">
        <v>0</v>
      </c>
      <c r="Y10" s="17">
        <v>38</v>
      </c>
      <c r="Z10" s="17">
        <v>0</v>
      </c>
      <c r="AA10" s="17">
        <v>0</v>
      </c>
      <c r="AB10" s="17">
        <v>3</v>
      </c>
      <c r="AC10" s="17">
        <v>327</v>
      </c>
      <c r="AD10" s="17">
        <v>56</v>
      </c>
      <c r="AE10" s="17">
        <f t="shared" si="2"/>
        <v>424</v>
      </c>
      <c r="AF10" s="18">
        <f t="shared" si="0"/>
        <v>2333</v>
      </c>
      <c r="AG10" s="75"/>
      <c r="AI10" s="75"/>
    </row>
    <row r="11" spans="2:35" x14ac:dyDescent="0.2">
      <c r="B11" s="87"/>
      <c r="C11" s="19" t="s">
        <v>33</v>
      </c>
      <c r="D11" s="20">
        <v>393</v>
      </c>
      <c r="E11" s="21">
        <v>507</v>
      </c>
      <c r="F11" s="21">
        <v>13</v>
      </c>
      <c r="G11" s="21">
        <v>516</v>
      </c>
      <c r="H11" s="21">
        <v>123</v>
      </c>
      <c r="I11" s="21">
        <v>41</v>
      </c>
      <c r="J11" s="21">
        <v>1</v>
      </c>
      <c r="K11" s="21">
        <v>5</v>
      </c>
      <c r="L11" s="21">
        <v>0</v>
      </c>
      <c r="M11" s="21">
        <v>3</v>
      </c>
      <c r="N11" s="21">
        <v>13</v>
      </c>
      <c r="O11" s="21">
        <v>1</v>
      </c>
      <c r="P11" s="21">
        <v>2</v>
      </c>
      <c r="Q11" s="21">
        <v>0</v>
      </c>
      <c r="R11" s="22">
        <f t="shared" si="1"/>
        <v>1618</v>
      </c>
      <c r="S11" s="11"/>
      <c r="T11" s="11"/>
      <c r="U11" s="87"/>
      <c r="V11" s="19" t="s">
        <v>33</v>
      </c>
      <c r="W11" s="20">
        <v>2</v>
      </c>
      <c r="X11" s="21">
        <v>1</v>
      </c>
      <c r="Y11" s="21">
        <v>74</v>
      </c>
      <c r="Z11" s="21">
        <v>0</v>
      </c>
      <c r="AA11" s="21">
        <v>1</v>
      </c>
      <c r="AB11" s="21">
        <v>3</v>
      </c>
      <c r="AC11" s="21">
        <v>563</v>
      </c>
      <c r="AD11" s="21">
        <v>70</v>
      </c>
      <c r="AE11" s="17">
        <f t="shared" si="2"/>
        <v>714</v>
      </c>
      <c r="AF11" s="18">
        <f t="shared" si="0"/>
        <v>2332</v>
      </c>
      <c r="AG11" s="75"/>
      <c r="AI11" s="75"/>
    </row>
    <row r="12" spans="2:35" x14ac:dyDescent="0.2">
      <c r="B12" s="87"/>
      <c r="C12" s="19" t="s">
        <v>34</v>
      </c>
      <c r="D12" s="20">
        <v>203</v>
      </c>
      <c r="E12" s="21">
        <v>261</v>
      </c>
      <c r="F12" s="21">
        <v>8</v>
      </c>
      <c r="G12" s="21">
        <v>243</v>
      </c>
      <c r="H12" s="21">
        <v>65</v>
      </c>
      <c r="I12" s="21">
        <v>25</v>
      </c>
      <c r="J12" s="21">
        <v>2</v>
      </c>
      <c r="K12" s="21">
        <v>0</v>
      </c>
      <c r="L12" s="21">
        <v>0</v>
      </c>
      <c r="M12" s="21">
        <v>3</v>
      </c>
      <c r="N12" s="21">
        <v>6</v>
      </c>
      <c r="O12" s="21">
        <v>0</v>
      </c>
      <c r="P12" s="21">
        <v>2</v>
      </c>
      <c r="Q12" s="21">
        <v>0</v>
      </c>
      <c r="R12" s="22">
        <f t="shared" si="1"/>
        <v>818</v>
      </c>
      <c r="S12" s="11"/>
      <c r="T12" s="11"/>
      <c r="U12" s="87"/>
      <c r="V12" s="19" t="s">
        <v>34</v>
      </c>
      <c r="W12" s="20">
        <v>0</v>
      </c>
      <c r="X12" s="21">
        <v>0</v>
      </c>
      <c r="Y12" s="21">
        <v>3</v>
      </c>
      <c r="Z12" s="21">
        <v>0</v>
      </c>
      <c r="AA12" s="21">
        <v>0</v>
      </c>
      <c r="AB12" s="21">
        <v>0</v>
      </c>
      <c r="AC12" s="21">
        <v>86</v>
      </c>
      <c r="AD12" s="21">
        <v>22</v>
      </c>
      <c r="AE12" s="17">
        <f t="shared" si="2"/>
        <v>111</v>
      </c>
      <c r="AF12" s="18">
        <f t="shared" si="0"/>
        <v>929</v>
      </c>
      <c r="AG12" s="75"/>
      <c r="AI12" s="75"/>
    </row>
    <row r="13" spans="2:35" x14ac:dyDescent="0.2">
      <c r="B13" s="87"/>
      <c r="C13" s="19" t="s">
        <v>35</v>
      </c>
      <c r="D13" s="20">
        <v>71</v>
      </c>
      <c r="E13" s="21">
        <v>117</v>
      </c>
      <c r="F13" s="21">
        <v>8</v>
      </c>
      <c r="G13" s="21">
        <v>96</v>
      </c>
      <c r="H13" s="21">
        <v>39</v>
      </c>
      <c r="I13" s="21">
        <v>7</v>
      </c>
      <c r="J13" s="21">
        <v>3</v>
      </c>
      <c r="K13" s="21">
        <v>1</v>
      </c>
      <c r="L13" s="21">
        <v>0</v>
      </c>
      <c r="M13" s="21">
        <v>1</v>
      </c>
      <c r="N13" s="21">
        <v>0</v>
      </c>
      <c r="O13" s="21">
        <v>0</v>
      </c>
      <c r="P13" s="21">
        <v>2</v>
      </c>
      <c r="Q13" s="21">
        <v>0</v>
      </c>
      <c r="R13" s="22">
        <f t="shared" si="1"/>
        <v>345</v>
      </c>
      <c r="S13" s="11"/>
      <c r="T13" s="11"/>
      <c r="U13" s="87"/>
      <c r="V13" s="19" t="s">
        <v>35</v>
      </c>
      <c r="W13" s="20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32</v>
      </c>
      <c r="AD13" s="21">
        <v>7</v>
      </c>
      <c r="AE13" s="17">
        <f t="shared" si="2"/>
        <v>39</v>
      </c>
      <c r="AF13" s="18">
        <f t="shared" si="0"/>
        <v>384</v>
      </c>
      <c r="AG13" s="75"/>
      <c r="AI13" s="75"/>
    </row>
    <row r="14" spans="2:35" x14ac:dyDescent="0.2">
      <c r="B14" s="87"/>
      <c r="C14" s="19" t="s">
        <v>36</v>
      </c>
      <c r="D14" s="20">
        <v>89</v>
      </c>
      <c r="E14" s="21">
        <v>97</v>
      </c>
      <c r="F14" s="21">
        <v>3</v>
      </c>
      <c r="G14" s="21">
        <v>119</v>
      </c>
      <c r="H14" s="21">
        <v>31</v>
      </c>
      <c r="I14" s="21">
        <v>13</v>
      </c>
      <c r="J14" s="21">
        <v>3</v>
      </c>
      <c r="K14" s="21">
        <v>3</v>
      </c>
      <c r="L14" s="21">
        <v>0</v>
      </c>
      <c r="M14" s="21">
        <v>1</v>
      </c>
      <c r="N14" s="21">
        <v>1</v>
      </c>
      <c r="O14" s="21">
        <v>0</v>
      </c>
      <c r="P14" s="21">
        <v>0</v>
      </c>
      <c r="Q14" s="21">
        <v>0</v>
      </c>
      <c r="R14" s="22">
        <f t="shared" si="1"/>
        <v>360</v>
      </c>
      <c r="S14" s="11"/>
      <c r="T14" s="11"/>
      <c r="U14" s="87"/>
      <c r="V14" s="19" t="s">
        <v>36</v>
      </c>
      <c r="W14" s="20">
        <v>0</v>
      </c>
      <c r="X14" s="21">
        <v>0</v>
      </c>
      <c r="Y14" s="21">
        <v>1</v>
      </c>
      <c r="Z14" s="21">
        <v>0</v>
      </c>
      <c r="AA14" s="21">
        <v>1</v>
      </c>
      <c r="AB14" s="21">
        <v>1</v>
      </c>
      <c r="AC14" s="21">
        <v>54</v>
      </c>
      <c r="AD14" s="21">
        <v>11</v>
      </c>
      <c r="AE14" s="17">
        <f t="shared" si="2"/>
        <v>68</v>
      </c>
      <c r="AF14" s="18">
        <f t="shared" si="0"/>
        <v>428</v>
      </c>
      <c r="AG14" s="75"/>
      <c r="AI14" s="75"/>
    </row>
    <row r="15" spans="2:35" x14ac:dyDescent="0.2">
      <c r="B15" s="87"/>
      <c r="C15" s="19" t="s">
        <v>37</v>
      </c>
      <c r="D15" s="20">
        <v>49</v>
      </c>
      <c r="E15" s="21">
        <v>56</v>
      </c>
      <c r="F15" s="21">
        <v>4</v>
      </c>
      <c r="G15" s="21">
        <v>56</v>
      </c>
      <c r="H15" s="21">
        <v>21</v>
      </c>
      <c r="I15" s="21">
        <v>8</v>
      </c>
      <c r="J15" s="21">
        <v>2</v>
      </c>
      <c r="K15" s="21">
        <v>1</v>
      </c>
      <c r="L15" s="21">
        <v>0</v>
      </c>
      <c r="M15" s="21">
        <v>2</v>
      </c>
      <c r="N15" s="21">
        <v>0</v>
      </c>
      <c r="O15" s="21">
        <v>0</v>
      </c>
      <c r="P15" s="21">
        <v>0</v>
      </c>
      <c r="Q15" s="21">
        <v>0</v>
      </c>
      <c r="R15" s="22">
        <f t="shared" si="1"/>
        <v>199</v>
      </c>
      <c r="S15" s="11"/>
      <c r="T15" s="11"/>
      <c r="U15" s="87"/>
      <c r="V15" s="19" t="s">
        <v>37</v>
      </c>
      <c r="W15" s="20">
        <v>0</v>
      </c>
      <c r="X15" s="21">
        <v>0</v>
      </c>
      <c r="Y15" s="21">
        <v>2</v>
      </c>
      <c r="Z15" s="21">
        <v>0</v>
      </c>
      <c r="AA15" s="21">
        <v>0</v>
      </c>
      <c r="AB15" s="21">
        <v>0</v>
      </c>
      <c r="AC15" s="21">
        <v>72</v>
      </c>
      <c r="AD15" s="21">
        <v>14</v>
      </c>
      <c r="AE15" s="17">
        <f t="shared" si="2"/>
        <v>88</v>
      </c>
      <c r="AF15" s="18">
        <f t="shared" si="0"/>
        <v>287</v>
      </c>
      <c r="AG15" s="75"/>
      <c r="AI15" s="75"/>
    </row>
    <row r="16" spans="2:35" x14ac:dyDescent="0.2">
      <c r="B16" s="87"/>
      <c r="C16" s="19" t="s">
        <v>17</v>
      </c>
      <c r="D16" s="20">
        <v>196</v>
      </c>
      <c r="E16" s="21">
        <v>218</v>
      </c>
      <c r="F16" s="21">
        <v>19</v>
      </c>
      <c r="G16" s="21">
        <v>289</v>
      </c>
      <c r="H16" s="21">
        <v>73</v>
      </c>
      <c r="I16" s="21">
        <v>27</v>
      </c>
      <c r="J16" s="21">
        <v>4</v>
      </c>
      <c r="K16" s="21">
        <v>0</v>
      </c>
      <c r="L16" s="21">
        <v>0</v>
      </c>
      <c r="M16" s="21">
        <v>5</v>
      </c>
      <c r="N16" s="21">
        <v>5</v>
      </c>
      <c r="O16" s="21">
        <v>1</v>
      </c>
      <c r="P16" s="21">
        <v>5</v>
      </c>
      <c r="Q16" s="21">
        <v>1</v>
      </c>
      <c r="R16" s="22">
        <f t="shared" si="1"/>
        <v>843</v>
      </c>
      <c r="S16" s="11"/>
      <c r="T16" s="11"/>
      <c r="U16" s="87"/>
      <c r="V16" s="19" t="s">
        <v>17</v>
      </c>
      <c r="W16" s="20">
        <v>0</v>
      </c>
      <c r="X16" s="21">
        <v>0</v>
      </c>
      <c r="Y16" s="21">
        <v>20</v>
      </c>
      <c r="Z16" s="21">
        <v>0</v>
      </c>
      <c r="AA16" s="21">
        <v>0</v>
      </c>
      <c r="AB16" s="21">
        <v>1</v>
      </c>
      <c r="AC16" s="21">
        <v>119</v>
      </c>
      <c r="AD16" s="21">
        <v>23</v>
      </c>
      <c r="AE16" s="17">
        <f t="shared" si="2"/>
        <v>163</v>
      </c>
      <c r="AF16" s="18">
        <f t="shared" si="0"/>
        <v>1006</v>
      </c>
      <c r="AG16" s="75"/>
      <c r="AI16" s="75"/>
    </row>
    <row r="17" spans="2:35" ht="13.5" thickBot="1" x14ac:dyDescent="0.25">
      <c r="B17" s="88"/>
      <c r="C17" s="23" t="s">
        <v>18</v>
      </c>
      <c r="D17" s="24">
        <v>1379</v>
      </c>
      <c r="E17" s="25">
        <v>1601</v>
      </c>
      <c r="F17" s="25">
        <v>66</v>
      </c>
      <c r="G17" s="25">
        <v>2362</v>
      </c>
      <c r="H17" s="25">
        <v>418</v>
      </c>
      <c r="I17" s="25">
        <v>165</v>
      </c>
      <c r="J17" s="25">
        <v>18</v>
      </c>
      <c r="K17" s="25">
        <v>14</v>
      </c>
      <c r="L17" s="25">
        <v>0</v>
      </c>
      <c r="M17" s="25">
        <v>19</v>
      </c>
      <c r="N17" s="25">
        <v>35</v>
      </c>
      <c r="O17" s="25">
        <v>2</v>
      </c>
      <c r="P17" s="25">
        <v>12</v>
      </c>
      <c r="Q17" s="25">
        <v>1</v>
      </c>
      <c r="R17" s="26">
        <f t="shared" si="1"/>
        <v>6092</v>
      </c>
      <c r="S17" s="11"/>
      <c r="T17" s="11"/>
      <c r="U17" s="121"/>
      <c r="V17" s="23" t="s">
        <v>18</v>
      </c>
      <c r="W17" s="24">
        <v>2</v>
      </c>
      <c r="X17" s="25">
        <v>1</v>
      </c>
      <c r="Y17" s="25">
        <v>138</v>
      </c>
      <c r="Z17" s="25">
        <v>0</v>
      </c>
      <c r="AA17" s="25">
        <v>2</v>
      </c>
      <c r="AB17" s="25">
        <v>8</v>
      </c>
      <c r="AC17" s="25">
        <v>1253</v>
      </c>
      <c r="AD17" s="25">
        <v>203</v>
      </c>
      <c r="AE17" s="25">
        <f t="shared" si="2"/>
        <v>1607</v>
      </c>
      <c r="AF17" s="26">
        <f t="shared" si="0"/>
        <v>7699</v>
      </c>
      <c r="AG17" s="75"/>
      <c r="AI17" s="75"/>
    </row>
    <row r="18" spans="2:35" ht="13.5" customHeight="1" x14ac:dyDescent="0.2">
      <c r="B18" s="86" t="s">
        <v>38</v>
      </c>
      <c r="C18" s="12" t="s">
        <v>96</v>
      </c>
      <c r="D18" s="16">
        <v>1138</v>
      </c>
      <c r="E18" s="17">
        <v>459</v>
      </c>
      <c r="F18" s="17">
        <v>265</v>
      </c>
      <c r="G18" s="17">
        <v>430</v>
      </c>
      <c r="H18" s="17">
        <v>129</v>
      </c>
      <c r="I18" s="17">
        <v>12</v>
      </c>
      <c r="J18" s="17">
        <v>3</v>
      </c>
      <c r="K18" s="17">
        <v>0</v>
      </c>
      <c r="L18" s="17">
        <v>1</v>
      </c>
      <c r="M18" s="17">
        <v>6</v>
      </c>
      <c r="N18" s="17">
        <v>1</v>
      </c>
      <c r="O18" s="17">
        <v>0</v>
      </c>
      <c r="P18" s="17">
        <v>10</v>
      </c>
      <c r="Q18" s="17">
        <v>0</v>
      </c>
      <c r="R18" s="18">
        <f t="shared" si="1"/>
        <v>2454</v>
      </c>
      <c r="S18" s="11"/>
      <c r="T18" s="11"/>
      <c r="U18" s="86" t="s">
        <v>38</v>
      </c>
      <c r="V18" s="12" t="s">
        <v>96</v>
      </c>
      <c r="W18" s="16">
        <v>0</v>
      </c>
      <c r="X18" s="17">
        <v>0</v>
      </c>
      <c r="Y18" s="17">
        <v>2</v>
      </c>
      <c r="Z18" s="17">
        <v>0</v>
      </c>
      <c r="AA18" s="17">
        <v>1</v>
      </c>
      <c r="AB18" s="17">
        <v>0</v>
      </c>
      <c r="AC18" s="17">
        <v>42</v>
      </c>
      <c r="AD18" s="17">
        <v>21</v>
      </c>
      <c r="AE18" s="17">
        <f>SUM(W18:AD18)</f>
        <v>66</v>
      </c>
      <c r="AF18" s="18">
        <f t="shared" si="0"/>
        <v>2520</v>
      </c>
      <c r="AG18" s="75"/>
      <c r="AI18" s="75"/>
    </row>
    <row r="19" spans="2:35" x14ac:dyDescent="0.2">
      <c r="B19" s="87"/>
      <c r="C19" s="28" t="s">
        <v>97</v>
      </c>
      <c r="D19" s="20">
        <v>9042</v>
      </c>
      <c r="E19" s="21">
        <v>6210</v>
      </c>
      <c r="F19" s="21">
        <v>818</v>
      </c>
      <c r="G19" s="21">
        <v>8089</v>
      </c>
      <c r="H19" s="21">
        <v>3038</v>
      </c>
      <c r="I19" s="21">
        <v>500</v>
      </c>
      <c r="J19" s="21">
        <v>49</v>
      </c>
      <c r="K19" s="21">
        <v>8</v>
      </c>
      <c r="L19" s="21">
        <v>8</v>
      </c>
      <c r="M19" s="21">
        <v>130</v>
      </c>
      <c r="N19" s="21">
        <v>45</v>
      </c>
      <c r="O19" s="21">
        <v>6</v>
      </c>
      <c r="P19" s="21">
        <v>107</v>
      </c>
      <c r="Q19" s="21">
        <v>22</v>
      </c>
      <c r="R19" s="22">
        <f t="shared" si="1"/>
        <v>28072</v>
      </c>
      <c r="S19" s="11"/>
      <c r="T19" s="11"/>
      <c r="U19" s="87"/>
      <c r="V19" s="28" t="s">
        <v>97</v>
      </c>
      <c r="W19" s="20">
        <v>1</v>
      </c>
      <c r="X19" s="21">
        <v>0</v>
      </c>
      <c r="Y19" s="21">
        <v>147</v>
      </c>
      <c r="Z19" s="21">
        <v>0</v>
      </c>
      <c r="AA19" s="21">
        <v>12</v>
      </c>
      <c r="AB19" s="21">
        <v>9</v>
      </c>
      <c r="AC19" s="21">
        <v>1580</v>
      </c>
      <c r="AD19" s="21">
        <v>427</v>
      </c>
      <c r="AE19" s="17">
        <f>SUM(W19:AD19)</f>
        <v>2176</v>
      </c>
      <c r="AF19" s="18">
        <f t="shared" si="0"/>
        <v>30248</v>
      </c>
      <c r="AG19" s="75"/>
      <c r="AI19" s="75"/>
    </row>
    <row r="20" spans="2:35" x14ac:dyDescent="0.2">
      <c r="B20" s="87"/>
      <c r="C20" s="28" t="s">
        <v>39</v>
      </c>
      <c r="D20" s="20">
        <v>457</v>
      </c>
      <c r="E20" s="21">
        <v>835</v>
      </c>
      <c r="F20" s="21">
        <v>77</v>
      </c>
      <c r="G20" s="21">
        <v>1225</v>
      </c>
      <c r="H20" s="21">
        <v>255</v>
      </c>
      <c r="I20" s="21">
        <v>60</v>
      </c>
      <c r="J20" s="21">
        <v>10</v>
      </c>
      <c r="K20" s="21">
        <v>15</v>
      </c>
      <c r="L20" s="21">
        <v>3</v>
      </c>
      <c r="M20" s="21">
        <v>25</v>
      </c>
      <c r="N20" s="21">
        <v>11</v>
      </c>
      <c r="O20" s="21">
        <v>1</v>
      </c>
      <c r="P20" s="21">
        <v>35</v>
      </c>
      <c r="Q20" s="21">
        <v>0</v>
      </c>
      <c r="R20" s="22">
        <f t="shared" si="1"/>
        <v>3009</v>
      </c>
      <c r="S20" s="11"/>
      <c r="T20" s="11"/>
      <c r="U20" s="87"/>
      <c r="V20" s="28" t="s">
        <v>39</v>
      </c>
      <c r="W20" s="20">
        <v>0</v>
      </c>
      <c r="X20" s="21">
        <v>1</v>
      </c>
      <c r="Y20" s="21">
        <v>91</v>
      </c>
      <c r="Z20" s="21">
        <v>0</v>
      </c>
      <c r="AA20" s="21">
        <v>6</v>
      </c>
      <c r="AB20" s="21">
        <v>6</v>
      </c>
      <c r="AC20" s="21">
        <v>382</v>
      </c>
      <c r="AD20" s="21">
        <v>78</v>
      </c>
      <c r="AE20" s="17">
        <f t="shared" ref="AE20:AE31" si="3">SUM(W20:AD20)</f>
        <v>564</v>
      </c>
      <c r="AF20" s="18">
        <f t="shared" si="0"/>
        <v>3573</v>
      </c>
      <c r="AG20" s="75"/>
      <c r="AI20" s="75"/>
    </row>
    <row r="21" spans="2:35" x14ac:dyDescent="0.2">
      <c r="B21" s="87"/>
      <c r="C21" s="19" t="s">
        <v>98</v>
      </c>
      <c r="D21" s="20">
        <v>3</v>
      </c>
      <c r="E21" s="21">
        <v>5</v>
      </c>
      <c r="F21" s="21">
        <v>2</v>
      </c>
      <c r="G21" s="21">
        <v>3</v>
      </c>
      <c r="H21" s="21">
        <v>1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2">
        <f t="shared" si="1"/>
        <v>14</v>
      </c>
      <c r="S21" s="11"/>
      <c r="T21" s="11"/>
      <c r="U21" s="87"/>
      <c r="V21" s="19" t="s">
        <v>98</v>
      </c>
      <c r="W21" s="20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1</v>
      </c>
      <c r="AD21" s="21">
        <v>1</v>
      </c>
      <c r="AE21" s="17">
        <f t="shared" si="3"/>
        <v>2</v>
      </c>
      <c r="AF21" s="18">
        <f t="shared" si="0"/>
        <v>16</v>
      </c>
      <c r="AG21" s="75"/>
      <c r="AI21" s="75"/>
    </row>
    <row r="22" spans="2:35" x14ac:dyDescent="0.2">
      <c r="B22" s="87"/>
      <c r="C22" s="19" t="s">
        <v>99</v>
      </c>
      <c r="D22" s="20">
        <v>1204</v>
      </c>
      <c r="E22" s="21">
        <v>565</v>
      </c>
      <c r="F22" s="21">
        <v>157</v>
      </c>
      <c r="G22" s="21">
        <v>1541</v>
      </c>
      <c r="H22" s="21">
        <v>183</v>
      </c>
      <c r="I22" s="21">
        <v>61</v>
      </c>
      <c r="J22" s="21">
        <v>8</v>
      </c>
      <c r="K22" s="21">
        <v>3</v>
      </c>
      <c r="L22" s="21">
        <v>1</v>
      </c>
      <c r="M22" s="21">
        <v>21</v>
      </c>
      <c r="N22" s="21">
        <v>16</v>
      </c>
      <c r="O22" s="21">
        <v>2</v>
      </c>
      <c r="P22" s="21">
        <v>10</v>
      </c>
      <c r="Q22" s="21">
        <v>0</v>
      </c>
      <c r="R22" s="22">
        <f t="shared" si="1"/>
        <v>3772</v>
      </c>
      <c r="S22" s="11"/>
      <c r="T22" s="11"/>
      <c r="U22" s="87"/>
      <c r="V22" s="19" t="s">
        <v>99</v>
      </c>
      <c r="W22" s="20">
        <v>0</v>
      </c>
      <c r="X22" s="21">
        <v>0</v>
      </c>
      <c r="Y22" s="21">
        <v>38</v>
      </c>
      <c r="Z22" s="21">
        <v>0</v>
      </c>
      <c r="AA22" s="21">
        <v>2</v>
      </c>
      <c r="AB22" s="21">
        <v>3</v>
      </c>
      <c r="AC22" s="21">
        <v>190</v>
      </c>
      <c r="AD22" s="21">
        <v>51</v>
      </c>
      <c r="AE22" s="17">
        <f t="shared" si="3"/>
        <v>284</v>
      </c>
      <c r="AF22" s="18">
        <f t="shared" si="0"/>
        <v>4056</v>
      </c>
      <c r="AG22" s="75"/>
      <c r="AI22" s="75"/>
    </row>
    <row r="23" spans="2:35" x14ac:dyDescent="0.2">
      <c r="B23" s="87"/>
      <c r="C23" s="19" t="s">
        <v>40</v>
      </c>
      <c r="D23" s="20">
        <v>4141</v>
      </c>
      <c r="E23" s="21">
        <v>1367</v>
      </c>
      <c r="F23" s="21">
        <v>635</v>
      </c>
      <c r="G23" s="21">
        <v>5054</v>
      </c>
      <c r="H23" s="21">
        <v>605</v>
      </c>
      <c r="I23" s="21">
        <v>329</v>
      </c>
      <c r="J23" s="21">
        <v>62</v>
      </c>
      <c r="K23" s="21">
        <v>20</v>
      </c>
      <c r="L23" s="21">
        <v>12</v>
      </c>
      <c r="M23" s="21">
        <v>127</v>
      </c>
      <c r="N23" s="21">
        <v>29</v>
      </c>
      <c r="O23" s="21">
        <v>1</v>
      </c>
      <c r="P23" s="21">
        <v>77</v>
      </c>
      <c r="Q23" s="21">
        <v>5</v>
      </c>
      <c r="R23" s="22">
        <f t="shared" si="1"/>
        <v>12464</v>
      </c>
      <c r="S23" s="11"/>
      <c r="T23" s="11"/>
      <c r="U23" s="87"/>
      <c r="V23" s="19" t="s">
        <v>40</v>
      </c>
      <c r="W23" s="20">
        <v>0</v>
      </c>
      <c r="X23" s="21">
        <v>0</v>
      </c>
      <c r="Y23" s="21">
        <v>240</v>
      </c>
      <c r="Z23" s="21">
        <v>0</v>
      </c>
      <c r="AA23" s="21">
        <v>4</v>
      </c>
      <c r="AB23" s="21">
        <v>7</v>
      </c>
      <c r="AC23" s="21">
        <v>1358</v>
      </c>
      <c r="AD23" s="21">
        <v>233</v>
      </c>
      <c r="AE23" s="17">
        <f t="shared" si="3"/>
        <v>1842</v>
      </c>
      <c r="AF23" s="18">
        <f t="shared" si="0"/>
        <v>14306</v>
      </c>
      <c r="AG23" s="75"/>
      <c r="AI23" s="75"/>
    </row>
    <row r="24" spans="2:35" x14ac:dyDescent="0.2">
      <c r="B24" s="87"/>
      <c r="C24" s="19" t="s">
        <v>100</v>
      </c>
      <c r="D24" s="20">
        <v>1786</v>
      </c>
      <c r="E24" s="21">
        <v>1453</v>
      </c>
      <c r="F24" s="21">
        <v>338</v>
      </c>
      <c r="G24" s="21">
        <v>1474</v>
      </c>
      <c r="H24" s="21">
        <v>667</v>
      </c>
      <c r="I24" s="21">
        <v>118</v>
      </c>
      <c r="J24" s="21">
        <v>29</v>
      </c>
      <c r="K24" s="21">
        <v>1</v>
      </c>
      <c r="L24" s="21">
        <v>7</v>
      </c>
      <c r="M24" s="21">
        <v>51</v>
      </c>
      <c r="N24" s="21">
        <v>9</v>
      </c>
      <c r="O24" s="21">
        <v>0</v>
      </c>
      <c r="P24" s="21">
        <v>41</v>
      </c>
      <c r="Q24" s="21">
        <v>0</v>
      </c>
      <c r="R24" s="22">
        <f t="shared" si="1"/>
        <v>5974</v>
      </c>
      <c r="S24" s="11"/>
      <c r="T24" s="11"/>
      <c r="U24" s="87"/>
      <c r="V24" s="19" t="s">
        <v>100</v>
      </c>
      <c r="W24" s="20">
        <v>1</v>
      </c>
      <c r="X24" s="21">
        <v>0</v>
      </c>
      <c r="Y24" s="21">
        <v>17</v>
      </c>
      <c r="Z24" s="21">
        <v>0</v>
      </c>
      <c r="AA24" s="21">
        <v>2</v>
      </c>
      <c r="AB24" s="21">
        <v>6</v>
      </c>
      <c r="AC24" s="21">
        <v>369</v>
      </c>
      <c r="AD24" s="21">
        <v>84</v>
      </c>
      <c r="AE24" s="17">
        <f t="shared" si="3"/>
        <v>479</v>
      </c>
      <c r="AF24" s="18">
        <f t="shared" si="0"/>
        <v>6453</v>
      </c>
      <c r="AG24" s="75"/>
      <c r="AI24" s="75"/>
    </row>
    <row r="25" spans="2:35" x14ac:dyDescent="0.2">
      <c r="B25" s="87"/>
      <c r="C25" s="19" t="s">
        <v>101</v>
      </c>
      <c r="D25" s="20">
        <v>4560</v>
      </c>
      <c r="E25" s="21">
        <v>5419</v>
      </c>
      <c r="F25" s="21">
        <v>754</v>
      </c>
      <c r="G25" s="21">
        <v>3208</v>
      </c>
      <c r="H25" s="21">
        <v>2171</v>
      </c>
      <c r="I25" s="21">
        <v>227</v>
      </c>
      <c r="J25" s="21">
        <v>47</v>
      </c>
      <c r="K25" s="21">
        <v>5</v>
      </c>
      <c r="L25" s="21">
        <v>6</v>
      </c>
      <c r="M25" s="21">
        <v>86</v>
      </c>
      <c r="N25" s="21">
        <v>5</v>
      </c>
      <c r="O25" s="21">
        <v>3</v>
      </c>
      <c r="P25" s="21">
        <v>85</v>
      </c>
      <c r="Q25" s="21">
        <v>1</v>
      </c>
      <c r="R25" s="22">
        <f t="shared" si="1"/>
        <v>16577</v>
      </c>
      <c r="S25" s="11"/>
      <c r="T25" s="11"/>
      <c r="U25" s="87"/>
      <c r="V25" s="19" t="s">
        <v>101</v>
      </c>
      <c r="W25" s="20">
        <v>0</v>
      </c>
      <c r="X25" s="21">
        <v>0</v>
      </c>
      <c r="Y25" s="21">
        <v>76</v>
      </c>
      <c r="Z25" s="21">
        <v>0</v>
      </c>
      <c r="AA25" s="21">
        <v>4</v>
      </c>
      <c r="AB25" s="21">
        <v>3</v>
      </c>
      <c r="AC25" s="21">
        <v>858</v>
      </c>
      <c r="AD25" s="21">
        <v>254</v>
      </c>
      <c r="AE25" s="17">
        <f t="shared" si="3"/>
        <v>1195</v>
      </c>
      <c r="AF25" s="18">
        <f t="shared" si="0"/>
        <v>17772</v>
      </c>
      <c r="AG25" s="75"/>
      <c r="AI25" s="75"/>
    </row>
    <row r="26" spans="2:35" x14ac:dyDescent="0.2">
      <c r="B26" s="87"/>
      <c r="C26" s="19" t="s">
        <v>102</v>
      </c>
      <c r="D26" s="20">
        <v>12726</v>
      </c>
      <c r="E26" s="21">
        <v>9064</v>
      </c>
      <c r="F26" s="21">
        <v>1453</v>
      </c>
      <c r="G26" s="21">
        <v>5675</v>
      </c>
      <c r="H26" s="21">
        <v>3997</v>
      </c>
      <c r="I26" s="21">
        <v>422</v>
      </c>
      <c r="J26" s="21">
        <v>79</v>
      </c>
      <c r="K26" s="21">
        <v>4</v>
      </c>
      <c r="L26" s="21">
        <v>13</v>
      </c>
      <c r="M26" s="21">
        <v>215</v>
      </c>
      <c r="N26" s="21">
        <v>15</v>
      </c>
      <c r="O26" s="21">
        <v>1</v>
      </c>
      <c r="P26" s="21">
        <v>164</v>
      </c>
      <c r="Q26" s="21">
        <v>1</v>
      </c>
      <c r="R26" s="22">
        <f t="shared" si="1"/>
        <v>33829</v>
      </c>
      <c r="S26" s="11"/>
      <c r="T26" s="11"/>
      <c r="U26" s="87"/>
      <c r="V26" s="19" t="s">
        <v>102</v>
      </c>
      <c r="W26" s="20">
        <v>2</v>
      </c>
      <c r="X26" s="21">
        <v>1</v>
      </c>
      <c r="Y26" s="21">
        <v>84</v>
      </c>
      <c r="Z26" s="21">
        <v>0</v>
      </c>
      <c r="AA26" s="21">
        <v>10</v>
      </c>
      <c r="AB26" s="21">
        <v>4</v>
      </c>
      <c r="AC26" s="21">
        <v>1050</v>
      </c>
      <c r="AD26" s="21">
        <v>355</v>
      </c>
      <c r="AE26" s="17">
        <f t="shared" si="3"/>
        <v>1506</v>
      </c>
      <c r="AF26" s="18">
        <f t="shared" si="0"/>
        <v>35335</v>
      </c>
      <c r="AG26" s="75"/>
      <c r="AI26" s="75"/>
    </row>
    <row r="27" spans="2:35" x14ac:dyDescent="0.2">
      <c r="B27" s="87"/>
      <c r="C27" s="19" t="s">
        <v>103</v>
      </c>
      <c r="D27" s="20">
        <v>1536</v>
      </c>
      <c r="E27" s="21">
        <v>848</v>
      </c>
      <c r="F27" s="21">
        <v>468</v>
      </c>
      <c r="G27" s="21">
        <v>1344</v>
      </c>
      <c r="H27" s="21">
        <v>504</v>
      </c>
      <c r="I27" s="21">
        <v>126</v>
      </c>
      <c r="J27" s="21">
        <v>12</v>
      </c>
      <c r="K27" s="21">
        <v>2</v>
      </c>
      <c r="L27" s="21">
        <v>4</v>
      </c>
      <c r="M27" s="21">
        <v>33</v>
      </c>
      <c r="N27" s="21">
        <v>29</v>
      </c>
      <c r="O27" s="21">
        <v>3</v>
      </c>
      <c r="P27" s="21">
        <v>16</v>
      </c>
      <c r="Q27" s="21">
        <v>1</v>
      </c>
      <c r="R27" s="22">
        <f t="shared" si="1"/>
        <v>4926</v>
      </c>
      <c r="S27" s="11"/>
      <c r="T27" s="11"/>
      <c r="U27" s="87"/>
      <c r="V27" s="19" t="s">
        <v>103</v>
      </c>
      <c r="W27" s="20">
        <v>3</v>
      </c>
      <c r="X27" s="21">
        <v>0</v>
      </c>
      <c r="Y27" s="21">
        <v>21</v>
      </c>
      <c r="Z27" s="21">
        <v>0</v>
      </c>
      <c r="AA27" s="21">
        <v>4</v>
      </c>
      <c r="AB27" s="21">
        <v>8</v>
      </c>
      <c r="AC27" s="21">
        <v>327</v>
      </c>
      <c r="AD27" s="21">
        <v>129</v>
      </c>
      <c r="AE27" s="17">
        <f t="shared" si="3"/>
        <v>492</v>
      </c>
      <c r="AF27" s="18">
        <f t="shared" si="0"/>
        <v>5418</v>
      </c>
      <c r="AG27" s="75"/>
      <c r="AI27" s="75"/>
    </row>
    <row r="28" spans="2:35" x14ac:dyDescent="0.2">
      <c r="B28" s="87"/>
      <c r="C28" s="19" t="s">
        <v>41</v>
      </c>
      <c r="D28" s="20">
        <v>111</v>
      </c>
      <c r="E28" s="21">
        <v>180</v>
      </c>
      <c r="F28" s="21">
        <v>26</v>
      </c>
      <c r="G28" s="21">
        <v>244</v>
      </c>
      <c r="H28" s="21">
        <v>33</v>
      </c>
      <c r="I28" s="21">
        <v>25</v>
      </c>
      <c r="J28" s="21">
        <v>3</v>
      </c>
      <c r="K28" s="21">
        <v>2</v>
      </c>
      <c r="L28" s="21">
        <v>0</v>
      </c>
      <c r="M28" s="21">
        <v>10</v>
      </c>
      <c r="N28" s="21">
        <v>0</v>
      </c>
      <c r="O28" s="21">
        <v>0</v>
      </c>
      <c r="P28" s="21">
        <v>1</v>
      </c>
      <c r="Q28" s="21">
        <v>0</v>
      </c>
      <c r="R28" s="22">
        <f t="shared" si="1"/>
        <v>635</v>
      </c>
      <c r="S28" s="11"/>
      <c r="T28" s="11"/>
      <c r="U28" s="87"/>
      <c r="V28" s="19" t="s">
        <v>41</v>
      </c>
      <c r="W28" s="20">
        <v>0</v>
      </c>
      <c r="X28" s="21">
        <v>0</v>
      </c>
      <c r="Y28" s="21">
        <v>20</v>
      </c>
      <c r="Z28" s="21">
        <v>0</v>
      </c>
      <c r="AA28" s="21">
        <v>0</v>
      </c>
      <c r="AB28" s="21">
        <v>1</v>
      </c>
      <c r="AC28" s="21">
        <v>106</v>
      </c>
      <c r="AD28" s="21">
        <v>20</v>
      </c>
      <c r="AE28" s="17">
        <f t="shared" si="3"/>
        <v>147</v>
      </c>
      <c r="AF28" s="18">
        <f t="shared" si="0"/>
        <v>782</v>
      </c>
      <c r="AG28" s="75"/>
      <c r="AI28" s="75"/>
    </row>
    <row r="29" spans="2:35" x14ac:dyDescent="0.2">
      <c r="B29" s="87"/>
      <c r="C29" s="19" t="s">
        <v>104</v>
      </c>
      <c r="D29" s="20">
        <v>629</v>
      </c>
      <c r="E29" s="21">
        <v>1704</v>
      </c>
      <c r="F29" s="21">
        <v>218</v>
      </c>
      <c r="G29" s="21">
        <v>1564</v>
      </c>
      <c r="H29" s="21">
        <v>578</v>
      </c>
      <c r="I29" s="21">
        <v>52</v>
      </c>
      <c r="J29" s="21">
        <v>16</v>
      </c>
      <c r="K29" s="21">
        <v>0</v>
      </c>
      <c r="L29" s="21">
        <v>0</v>
      </c>
      <c r="M29" s="21">
        <v>13</v>
      </c>
      <c r="N29" s="21">
        <v>3</v>
      </c>
      <c r="O29" s="21">
        <v>0</v>
      </c>
      <c r="P29" s="21">
        <v>22</v>
      </c>
      <c r="Q29" s="21">
        <v>0</v>
      </c>
      <c r="R29" s="22">
        <f t="shared" si="1"/>
        <v>4799</v>
      </c>
      <c r="S29" s="11"/>
      <c r="T29" s="11"/>
      <c r="U29" s="87"/>
      <c r="V29" s="19" t="s">
        <v>104</v>
      </c>
      <c r="W29" s="20">
        <v>0</v>
      </c>
      <c r="X29" s="21">
        <v>0</v>
      </c>
      <c r="Y29" s="21">
        <v>39</v>
      </c>
      <c r="Z29" s="21">
        <v>0</v>
      </c>
      <c r="AA29" s="21">
        <v>7</v>
      </c>
      <c r="AB29" s="21">
        <v>1</v>
      </c>
      <c r="AC29" s="21">
        <v>533</v>
      </c>
      <c r="AD29" s="21">
        <v>127</v>
      </c>
      <c r="AE29" s="17">
        <f t="shared" si="3"/>
        <v>707</v>
      </c>
      <c r="AF29" s="18">
        <f t="shared" si="0"/>
        <v>5506</v>
      </c>
      <c r="AG29" s="75"/>
      <c r="AI29" s="75"/>
    </row>
    <row r="30" spans="2:35" x14ac:dyDescent="0.2">
      <c r="B30" s="87"/>
      <c r="C30" s="19" t="s">
        <v>105</v>
      </c>
      <c r="D30" s="20">
        <v>121</v>
      </c>
      <c r="E30" s="21">
        <v>40</v>
      </c>
      <c r="F30" s="21">
        <v>10</v>
      </c>
      <c r="G30" s="21">
        <v>151</v>
      </c>
      <c r="H30" s="21">
        <v>19</v>
      </c>
      <c r="I30" s="21">
        <v>29</v>
      </c>
      <c r="J30" s="21">
        <v>8</v>
      </c>
      <c r="K30" s="21">
        <v>0</v>
      </c>
      <c r="L30" s="21">
        <v>1</v>
      </c>
      <c r="M30" s="21">
        <v>9</v>
      </c>
      <c r="N30" s="21">
        <v>0</v>
      </c>
      <c r="O30" s="21">
        <v>0</v>
      </c>
      <c r="P30" s="21">
        <v>5</v>
      </c>
      <c r="Q30" s="21">
        <v>0</v>
      </c>
      <c r="R30" s="22">
        <f t="shared" si="1"/>
        <v>393</v>
      </c>
      <c r="S30" s="11"/>
      <c r="T30" s="11"/>
      <c r="U30" s="87"/>
      <c r="V30" s="19" t="s">
        <v>105</v>
      </c>
      <c r="W30" s="20">
        <v>0</v>
      </c>
      <c r="X30" s="21">
        <v>0</v>
      </c>
      <c r="Y30" s="21">
        <v>8</v>
      </c>
      <c r="Z30" s="21">
        <v>0</v>
      </c>
      <c r="AA30" s="21">
        <v>0</v>
      </c>
      <c r="AB30" s="21">
        <v>0</v>
      </c>
      <c r="AC30" s="21">
        <v>22</v>
      </c>
      <c r="AD30" s="21">
        <v>2</v>
      </c>
      <c r="AE30" s="17">
        <f t="shared" si="3"/>
        <v>32</v>
      </c>
      <c r="AF30" s="18">
        <f t="shared" si="0"/>
        <v>425</v>
      </c>
      <c r="AG30" s="75"/>
      <c r="AI30" s="75"/>
    </row>
    <row r="31" spans="2:35" x14ac:dyDescent="0.2">
      <c r="B31" s="87"/>
      <c r="C31" s="19" t="s">
        <v>17</v>
      </c>
      <c r="D31" s="20">
        <v>489</v>
      </c>
      <c r="E31" s="21">
        <v>361</v>
      </c>
      <c r="F31" s="21">
        <v>83</v>
      </c>
      <c r="G31" s="21">
        <v>431</v>
      </c>
      <c r="H31" s="21">
        <v>111</v>
      </c>
      <c r="I31" s="21">
        <v>27</v>
      </c>
      <c r="J31" s="21">
        <v>5</v>
      </c>
      <c r="K31" s="21">
        <v>0</v>
      </c>
      <c r="L31" s="21">
        <v>0</v>
      </c>
      <c r="M31" s="21">
        <v>6</v>
      </c>
      <c r="N31" s="21">
        <v>3</v>
      </c>
      <c r="O31" s="21">
        <v>0</v>
      </c>
      <c r="P31" s="21">
        <v>10</v>
      </c>
      <c r="Q31" s="21">
        <v>0</v>
      </c>
      <c r="R31" s="22">
        <f t="shared" si="1"/>
        <v>1526</v>
      </c>
      <c r="S31" s="11"/>
      <c r="T31" s="11"/>
      <c r="U31" s="87"/>
      <c r="V31" s="19" t="s">
        <v>17</v>
      </c>
      <c r="W31" s="20">
        <v>0</v>
      </c>
      <c r="X31" s="21">
        <v>0</v>
      </c>
      <c r="Y31" s="21">
        <v>9</v>
      </c>
      <c r="Z31" s="21">
        <v>0</v>
      </c>
      <c r="AA31" s="21">
        <v>3</v>
      </c>
      <c r="AB31" s="21">
        <v>1</v>
      </c>
      <c r="AC31" s="21">
        <v>70</v>
      </c>
      <c r="AD31" s="21">
        <v>37</v>
      </c>
      <c r="AE31" s="17">
        <f t="shared" si="3"/>
        <v>120</v>
      </c>
      <c r="AF31" s="18">
        <f t="shared" si="0"/>
        <v>1646</v>
      </c>
      <c r="AG31" s="75"/>
      <c r="AI31" s="75"/>
    </row>
    <row r="32" spans="2:35" ht="13.5" thickBot="1" x14ac:dyDescent="0.25">
      <c r="B32" s="88"/>
      <c r="C32" s="23" t="s">
        <v>18</v>
      </c>
      <c r="D32" s="29">
        <v>37943</v>
      </c>
      <c r="E32" s="30">
        <v>28510</v>
      </c>
      <c r="F32" s="30">
        <v>5304</v>
      </c>
      <c r="G32" s="30">
        <v>30433</v>
      </c>
      <c r="H32" s="30">
        <v>12291</v>
      </c>
      <c r="I32" s="30">
        <v>1988</v>
      </c>
      <c r="J32" s="30">
        <v>331</v>
      </c>
      <c r="K32" s="30">
        <v>60</v>
      </c>
      <c r="L32" s="30">
        <v>56</v>
      </c>
      <c r="M32" s="30">
        <v>732</v>
      </c>
      <c r="N32" s="30">
        <v>166</v>
      </c>
      <c r="O32" s="30">
        <v>17</v>
      </c>
      <c r="P32" s="30">
        <v>583</v>
      </c>
      <c r="Q32" s="30">
        <v>30</v>
      </c>
      <c r="R32" s="31">
        <f t="shared" si="1"/>
        <v>118444</v>
      </c>
      <c r="S32" s="11"/>
      <c r="T32" s="11"/>
      <c r="U32" s="88"/>
      <c r="V32" s="23" t="s">
        <v>18</v>
      </c>
      <c r="W32" s="24">
        <v>7</v>
      </c>
      <c r="X32" s="25">
        <v>2</v>
      </c>
      <c r="Y32" s="25">
        <v>792</v>
      </c>
      <c r="Z32" s="25">
        <v>0</v>
      </c>
      <c r="AA32" s="25">
        <v>55</v>
      </c>
      <c r="AB32" s="25">
        <v>49</v>
      </c>
      <c r="AC32" s="25">
        <v>6888</v>
      </c>
      <c r="AD32" s="25">
        <v>1819</v>
      </c>
      <c r="AE32" s="25">
        <f>SUM(W32:AD32)</f>
        <v>9612</v>
      </c>
      <c r="AF32" s="26">
        <f t="shared" si="0"/>
        <v>128056</v>
      </c>
      <c r="AG32" s="75"/>
      <c r="AI32" s="75"/>
    </row>
    <row r="33" spans="2:35" ht="13.5" customHeight="1" x14ac:dyDescent="0.2">
      <c r="B33" s="90" t="s">
        <v>42</v>
      </c>
      <c r="C33" s="27" t="s">
        <v>43</v>
      </c>
      <c r="D33" s="13">
        <v>763</v>
      </c>
      <c r="E33" s="14">
        <v>799</v>
      </c>
      <c r="F33" s="14">
        <v>274</v>
      </c>
      <c r="G33" s="14">
        <v>880</v>
      </c>
      <c r="H33" s="14">
        <v>397</v>
      </c>
      <c r="I33" s="14">
        <v>27</v>
      </c>
      <c r="J33" s="14">
        <v>6</v>
      </c>
      <c r="K33" s="14">
        <v>1</v>
      </c>
      <c r="L33" s="14">
        <v>2</v>
      </c>
      <c r="M33" s="14">
        <v>5</v>
      </c>
      <c r="N33" s="14">
        <v>0</v>
      </c>
      <c r="O33" s="14">
        <v>0</v>
      </c>
      <c r="P33" s="14">
        <v>12</v>
      </c>
      <c r="Q33" s="14">
        <v>1</v>
      </c>
      <c r="R33" s="15">
        <f t="shared" si="1"/>
        <v>3167</v>
      </c>
      <c r="S33" s="11"/>
      <c r="T33" s="11"/>
      <c r="U33" s="90" t="s">
        <v>42</v>
      </c>
      <c r="V33" s="27" t="s">
        <v>43</v>
      </c>
      <c r="W33" s="16">
        <v>1</v>
      </c>
      <c r="X33" s="17">
        <v>0</v>
      </c>
      <c r="Y33" s="17">
        <v>7</v>
      </c>
      <c r="Z33" s="17">
        <v>0</v>
      </c>
      <c r="AA33" s="17">
        <v>0</v>
      </c>
      <c r="AB33" s="17">
        <v>0</v>
      </c>
      <c r="AC33" s="17">
        <v>182</v>
      </c>
      <c r="AD33" s="17">
        <v>79</v>
      </c>
      <c r="AE33" s="17">
        <f>SUM(W33:AD33)</f>
        <v>269</v>
      </c>
      <c r="AF33" s="18">
        <f t="shared" si="0"/>
        <v>3436</v>
      </c>
      <c r="AG33" s="75"/>
      <c r="AI33" s="75"/>
    </row>
    <row r="34" spans="2:35" x14ac:dyDescent="0.2">
      <c r="B34" s="90"/>
      <c r="C34" s="19" t="s">
        <v>44</v>
      </c>
      <c r="D34" s="20">
        <v>280</v>
      </c>
      <c r="E34" s="21">
        <v>187</v>
      </c>
      <c r="F34" s="21">
        <v>23</v>
      </c>
      <c r="G34" s="21">
        <v>415</v>
      </c>
      <c r="H34" s="21">
        <v>41</v>
      </c>
      <c r="I34" s="21">
        <v>33</v>
      </c>
      <c r="J34" s="21">
        <v>5</v>
      </c>
      <c r="K34" s="21">
        <v>5</v>
      </c>
      <c r="L34" s="21">
        <v>0</v>
      </c>
      <c r="M34" s="21">
        <v>5</v>
      </c>
      <c r="N34" s="21">
        <v>1</v>
      </c>
      <c r="O34" s="21">
        <v>0</v>
      </c>
      <c r="P34" s="21">
        <v>2</v>
      </c>
      <c r="Q34" s="21">
        <v>0</v>
      </c>
      <c r="R34" s="22">
        <f t="shared" si="1"/>
        <v>997</v>
      </c>
      <c r="S34" s="11"/>
      <c r="T34" s="11"/>
      <c r="U34" s="90"/>
      <c r="V34" s="19" t="s">
        <v>44</v>
      </c>
      <c r="W34" s="20">
        <v>0</v>
      </c>
      <c r="X34" s="21">
        <v>0</v>
      </c>
      <c r="Y34" s="21">
        <v>28</v>
      </c>
      <c r="Z34" s="21">
        <v>0</v>
      </c>
      <c r="AA34" s="21">
        <v>3</v>
      </c>
      <c r="AB34" s="21">
        <v>2</v>
      </c>
      <c r="AC34" s="21">
        <v>191</v>
      </c>
      <c r="AD34" s="21">
        <v>40</v>
      </c>
      <c r="AE34" s="17">
        <f>SUM(W34:AD34)</f>
        <v>264</v>
      </c>
      <c r="AF34" s="18">
        <f t="shared" si="0"/>
        <v>1261</v>
      </c>
      <c r="AG34" s="75"/>
      <c r="AI34" s="75"/>
    </row>
    <row r="35" spans="2:35" x14ac:dyDescent="0.2">
      <c r="B35" s="90"/>
      <c r="C35" s="19" t="s">
        <v>45</v>
      </c>
      <c r="D35" s="20">
        <v>41</v>
      </c>
      <c r="E35" s="21">
        <v>30</v>
      </c>
      <c r="F35" s="21">
        <v>9</v>
      </c>
      <c r="G35" s="21">
        <v>38</v>
      </c>
      <c r="H35" s="21">
        <v>15</v>
      </c>
      <c r="I35" s="21">
        <v>5</v>
      </c>
      <c r="J35" s="21">
        <v>1</v>
      </c>
      <c r="K35" s="21">
        <v>0</v>
      </c>
      <c r="L35" s="21">
        <v>0</v>
      </c>
      <c r="M35" s="21">
        <v>1</v>
      </c>
      <c r="N35" s="21">
        <v>1</v>
      </c>
      <c r="O35" s="21">
        <v>0</v>
      </c>
      <c r="P35" s="21">
        <v>0</v>
      </c>
      <c r="Q35" s="21">
        <v>0</v>
      </c>
      <c r="R35" s="22">
        <f t="shared" si="1"/>
        <v>141</v>
      </c>
      <c r="S35" s="11"/>
      <c r="T35" s="11"/>
      <c r="U35" s="90"/>
      <c r="V35" s="19" t="s">
        <v>45</v>
      </c>
      <c r="W35" s="20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13</v>
      </c>
      <c r="AD35" s="21">
        <v>4</v>
      </c>
      <c r="AE35" s="17">
        <f t="shared" ref="AE35:AE42" si="4">SUM(W35:AD35)</f>
        <v>17</v>
      </c>
      <c r="AF35" s="18">
        <f t="shared" si="0"/>
        <v>158</v>
      </c>
      <c r="AG35" s="75"/>
      <c r="AI35" s="75"/>
    </row>
    <row r="36" spans="2:35" x14ac:dyDescent="0.2">
      <c r="B36" s="90"/>
      <c r="C36" s="19" t="s">
        <v>46</v>
      </c>
      <c r="D36" s="20">
        <v>262</v>
      </c>
      <c r="E36" s="21">
        <v>158</v>
      </c>
      <c r="F36" s="21">
        <v>56</v>
      </c>
      <c r="G36" s="21">
        <v>243</v>
      </c>
      <c r="H36" s="21">
        <v>65</v>
      </c>
      <c r="I36" s="21">
        <v>11</v>
      </c>
      <c r="J36" s="21">
        <v>4</v>
      </c>
      <c r="K36" s="21">
        <v>1</v>
      </c>
      <c r="L36" s="21">
        <v>0</v>
      </c>
      <c r="M36" s="21">
        <v>7</v>
      </c>
      <c r="N36" s="21">
        <v>0</v>
      </c>
      <c r="O36" s="21">
        <v>0</v>
      </c>
      <c r="P36" s="21">
        <v>5</v>
      </c>
      <c r="Q36" s="21">
        <v>0</v>
      </c>
      <c r="R36" s="22">
        <f t="shared" si="1"/>
        <v>812</v>
      </c>
      <c r="S36" s="11"/>
      <c r="T36" s="11"/>
      <c r="U36" s="90"/>
      <c r="V36" s="19" t="s">
        <v>46</v>
      </c>
      <c r="W36" s="20">
        <v>0</v>
      </c>
      <c r="X36" s="21">
        <v>0</v>
      </c>
      <c r="Y36" s="21">
        <v>8</v>
      </c>
      <c r="Z36" s="21">
        <v>0</v>
      </c>
      <c r="AA36" s="21">
        <v>0</v>
      </c>
      <c r="AB36" s="21">
        <v>1</v>
      </c>
      <c r="AC36" s="21">
        <v>57</v>
      </c>
      <c r="AD36" s="21">
        <v>19</v>
      </c>
      <c r="AE36" s="17">
        <f t="shared" si="4"/>
        <v>85</v>
      </c>
      <c r="AF36" s="18">
        <f t="shared" si="0"/>
        <v>897</v>
      </c>
      <c r="AG36" s="75"/>
      <c r="AI36" s="75"/>
    </row>
    <row r="37" spans="2:35" x14ac:dyDescent="0.2">
      <c r="B37" s="90"/>
      <c r="C37" s="19" t="s">
        <v>47</v>
      </c>
      <c r="D37" s="20">
        <v>34</v>
      </c>
      <c r="E37" s="21">
        <v>41</v>
      </c>
      <c r="F37" s="21">
        <v>4</v>
      </c>
      <c r="G37" s="21">
        <v>84</v>
      </c>
      <c r="H37" s="21">
        <v>7</v>
      </c>
      <c r="I37" s="21">
        <v>12</v>
      </c>
      <c r="J37" s="21">
        <v>6</v>
      </c>
      <c r="K37" s="21">
        <v>5</v>
      </c>
      <c r="L37" s="21">
        <v>1</v>
      </c>
      <c r="M37" s="21">
        <v>1</v>
      </c>
      <c r="N37" s="21">
        <v>5</v>
      </c>
      <c r="O37" s="21">
        <v>1</v>
      </c>
      <c r="P37" s="21">
        <v>1</v>
      </c>
      <c r="Q37" s="21">
        <v>0</v>
      </c>
      <c r="R37" s="22">
        <f t="shared" si="1"/>
        <v>202</v>
      </c>
      <c r="S37" s="11"/>
      <c r="T37" s="11"/>
      <c r="U37" s="90"/>
      <c r="V37" s="19" t="s">
        <v>47</v>
      </c>
      <c r="W37" s="20">
        <v>4</v>
      </c>
      <c r="X37" s="21">
        <v>0</v>
      </c>
      <c r="Y37" s="21">
        <v>7</v>
      </c>
      <c r="Z37" s="21">
        <v>0</v>
      </c>
      <c r="AA37" s="21">
        <v>2</v>
      </c>
      <c r="AB37" s="21">
        <v>0</v>
      </c>
      <c r="AC37" s="21">
        <v>61</v>
      </c>
      <c r="AD37" s="21">
        <v>6</v>
      </c>
      <c r="AE37" s="17">
        <f t="shared" si="4"/>
        <v>80</v>
      </c>
      <c r="AF37" s="18">
        <f t="shared" si="0"/>
        <v>282</v>
      </c>
      <c r="AG37" s="75"/>
      <c r="AI37" s="75"/>
    </row>
    <row r="38" spans="2:35" x14ac:dyDescent="0.2">
      <c r="B38" s="90"/>
      <c r="C38" s="19" t="s">
        <v>106</v>
      </c>
      <c r="D38" s="20">
        <v>19</v>
      </c>
      <c r="E38" s="21">
        <v>7</v>
      </c>
      <c r="F38" s="21">
        <v>2</v>
      </c>
      <c r="G38" s="21">
        <v>19</v>
      </c>
      <c r="H38" s="21">
        <v>2</v>
      </c>
      <c r="I38" s="21">
        <v>4</v>
      </c>
      <c r="J38" s="21">
        <v>0</v>
      </c>
      <c r="K38" s="21">
        <v>1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2">
        <f t="shared" si="1"/>
        <v>54</v>
      </c>
      <c r="S38" s="11"/>
      <c r="T38" s="11"/>
      <c r="U38" s="90"/>
      <c r="V38" s="19" t="s">
        <v>106</v>
      </c>
      <c r="W38" s="20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7</v>
      </c>
      <c r="AD38" s="21">
        <v>4</v>
      </c>
      <c r="AE38" s="17">
        <f t="shared" si="4"/>
        <v>11</v>
      </c>
      <c r="AF38" s="18">
        <f t="shared" si="0"/>
        <v>65</v>
      </c>
      <c r="AG38" s="75"/>
      <c r="AI38" s="75"/>
    </row>
    <row r="39" spans="2:35" x14ac:dyDescent="0.2">
      <c r="B39" s="90"/>
      <c r="C39" s="19" t="s">
        <v>107</v>
      </c>
      <c r="D39" s="20">
        <v>71</v>
      </c>
      <c r="E39" s="21">
        <v>25</v>
      </c>
      <c r="F39" s="21">
        <v>7</v>
      </c>
      <c r="G39" s="21">
        <v>55</v>
      </c>
      <c r="H39" s="21">
        <v>5</v>
      </c>
      <c r="I39" s="21">
        <v>3</v>
      </c>
      <c r="J39" s="21">
        <v>0</v>
      </c>
      <c r="K39" s="21">
        <v>0</v>
      </c>
      <c r="L39" s="21">
        <v>1</v>
      </c>
      <c r="M39" s="21">
        <v>1</v>
      </c>
      <c r="N39" s="21">
        <v>0</v>
      </c>
      <c r="O39" s="21">
        <v>0</v>
      </c>
      <c r="P39" s="21">
        <v>0</v>
      </c>
      <c r="Q39" s="21">
        <v>0</v>
      </c>
      <c r="R39" s="22">
        <f t="shared" si="1"/>
        <v>168</v>
      </c>
      <c r="S39" s="11"/>
      <c r="T39" s="11"/>
      <c r="U39" s="90"/>
      <c r="V39" s="19" t="s">
        <v>107</v>
      </c>
      <c r="W39" s="20">
        <v>0</v>
      </c>
      <c r="X39" s="21">
        <v>0</v>
      </c>
      <c r="Y39" s="21">
        <v>3</v>
      </c>
      <c r="Z39" s="21">
        <v>0</v>
      </c>
      <c r="AA39" s="21">
        <v>1</v>
      </c>
      <c r="AB39" s="21">
        <v>0</v>
      </c>
      <c r="AC39" s="21">
        <v>26</v>
      </c>
      <c r="AD39" s="21">
        <v>5</v>
      </c>
      <c r="AE39" s="17">
        <f t="shared" si="4"/>
        <v>35</v>
      </c>
      <c r="AF39" s="18">
        <f t="shared" si="0"/>
        <v>203</v>
      </c>
      <c r="AG39" s="75"/>
      <c r="AI39" s="75"/>
    </row>
    <row r="40" spans="2:35" x14ac:dyDescent="0.2">
      <c r="B40" s="90"/>
      <c r="C40" s="19" t="s">
        <v>108</v>
      </c>
      <c r="D40" s="20">
        <v>79</v>
      </c>
      <c r="E40" s="21">
        <v>50</v>
      </c>
      <c r="F40" s="21">
        <v>32</v>
      </c>
      <c r="G40" s="21">
        <v>71</v>
      </c>
      <c r="H40" s="21">
        <v>40</v>
      </c>
      <c r="I40" s="21">
        <v>6</v>
      </c>
      <c r="J40" s="21">
        <v>0</v>
      </c>
      <c r="K40" s="21">
        <v>0</v>
      </c>
      <c r="L40" s="21">
        <v>0</v>
      </c>
      <c r="M40" s="21">
        <v>2</v>
      </c>
      <c r="N40" s="21">
        <v>0</v>
      </c>
      <c r="O40" s="21">
        <v>0</v>
      </c>
      <c r="P40" s="21">
        <v>3</v>
      </c>
      <c r="Q40" s="21">
        <v>0</v>
      </c>
      <c r="R40" s="22">
        <f t="shared" si="1"/>
        <v>283</v>
      </c>
      <c r="S40" s="11"/>
      <c r="T40" s="11"/>
      <c r="U40" s="90"/>
      <c r="V40" s="19" t="s">
        <v>108</v>
      </c>
      <c r="W40" s="20">
        <v>0</v>
      </c>
      <c r="X40" s="21">
        <v>0</v>
      </c>
      <c r="Y40" s="21">
        <v>3</v>
      </c>
      <c r="Z40" s="21">
        <v>0</v>
      </c>
      <c r="AA40" s="21">
        <v>0</v>
      </c>
      <c r="AB40" s="21">
        <v>4</v>
      </c>
      <c r="AC40" s="21">
        <v>27</v>
      </c>
      <c r="AD40" s="21">
        <v>13</v>
      </c>
      <c r="AE40" s="17">
        <f t="shared" si="4"/>
        <v>47</v>
      </c>
      <c r="AF40" s="18">
        <f t="shared" si="0"/>
        <v>330</v>
      </c>
      <c r="AG40" s="75"/>
      <c r="AI40" s="75"/>
    </row>
    <row r="41" spans="2:35" x14ac:dyDescent="0.2">
      <c r="B41" s="90"/>
      <c r="C41" s="19" t="s">
        <v>109</v>
      </c>
      <c r="D41" s="20">
        <v>15</v>
      </c>
      <c r="E41" s="21">
        <v>33</v>
      </c>
      <c r="F41" s="21">
        <v>3</v>
      </c>
      <c r="G41" s="21">
        <v>29</v>
      </c>
      <c r="H41" s="21">
        <v>6</v>
      </c>
      <c r="I41" s="21">
        <v>0</v>
      </c>
      <c r="J41" s="21">
        <v>1</v>
      </c>
      <c r="K41" s="21">
        <v>0</v>
      </c>
      <c r="L41" s="21">
        <v>0</v>
      </c>
      <c r="M41" s="21">
        <v>0</v>
      </c>
      <c r="N41" s="21">
        <v>0</v>
      </c>
      <c r="O41" s="21">
        <v>1</v>
      </c>
      <c r="P41" s="21">
        <v>1</v>
      </c>
      <c r="Q41" s="21">
        <v>0</v>
      </c>
      <c r="R41" s="22">
        <f t="shared" si="1"/>
        <v>89</v>
      </c>
      <c r="S41" s="11"/>
      <c r="T41" s="11"/>
      <c r="U41" s="90"/>
      <c r="V41" s="19" t="s">
        <v>109</v>
      </c>
      <c r="W41" s="20">
        <v>1</v>
      </c>
      <c r="X41" s="21">
        <v>0</v>
      </c>
      <c r="Y41" s="21">
        <v>0</v>
      </c>
      <c r="Z41" s="21">
        <v>0</v>
      </c>
      <c r="AA41" s="21">
        <v>0</v>
      </c>
      <c r="AB41" s="21">
        <v>1</v>
      </c>
      <c r="AC41" s="21">
        <v>18</v>
      </c>
      <c r="AD41" s="21">
        <v>4</v>
      </c>
      <c r="AE41" s="17">
        <f t="shared" si="4"/>
        <v>24</v>
      </c>
      <c r="AF41" s="18">
        <f t="shared" si="0"/>
        <v>113</v>
      </c>
      <c r="AG41" s="75"/>
      <c r="AI41" s="75"/>
    </row>
    <row r="42" spans="2:35" x14ac:dyDescent="0.2">
      <c r="B42" s="90"/>
      <c r="C42" s="19" t="s">
        <v>17</v>
      </c>
      <c r="D42" s="20">
        <v>87</v>
      </c>
      <c r="E42" s="21">
        <v>64</v>
      </c>
      <c r="F42" s="21">
        <v>11</v>
      </c>
      <c r="G42" s="21">
        <v>76</v>
      </c>
      <c r="H42" s="21">
        <v>27</v>
      </c>
      <c r="I42" s="21">
        <v>2</v>
      </c>
      <c r="J42" s="21">
        <v>1</v>
      </c>
      <c r="K42" s="21">
        <v>0</v>
      </c>
      <c r="L42" s="21">
        <v>0</v>
      </c>
      <c r="M42" s="21">
        <v>1</v>
      </c>
      <c r="N42" s="21">
        <v>0</v>
      </c>
      <c r="O42" s="21">
        <v>0</v>
      </c>
      <c r="P42" s="21">
        <v>2</v>
      </c>
      <c r="Q42" s="21">
        <v>0</v>
      </c>
      <c r="R42" s="22">
        <f t="shared" si="1"/>
        <v>271</v>
      </c>
      <c r="S42" s="11"/>
      <c r="T42" s="11"/>
      <c r="U42" s="90"/>
      <c r="V42" s="19" t="s">
        <v>17</v>
      </c>
      <c r="W42" s="20">
        <v>0</v>
      </c>
      <c r="X42" s="21">
        <v>0</v>
      </c>
      <c r="Y42" s="21">
        <v>2</v>
      </c>
      <c r="Z42" s="21">
        <v>0</v>
      </c>
      <c r="AA42" s="21">
        <v>0</v>
      </c>
      <c r="AB42" s="21">
        <v>0</v>
      </c>
      <c r="AC42" s="21">
        <v>16</v>
      </c>
      <c r="AD42" s="21">
        <v>3</v>
      </c>
      <c r="AE42" s="17">
        <f t="shared" si="4"/>
        <v>21</v>
      </c>
      <c r="AF42" s="18">
        <f t="shared" si="0"/>
        <v>292</v>
      </c>
      <c r="AG42" s="75"/>
      <c r="AI42" s="75"/>
    </row>
    <row r="43" spans="2:35" ht="13.5" thickBot="1" x14ac:dyDescent="0.25">
      <c r="B43" s="90"/>
      <c r="C43" s="23" t="s">
        <v>18</v>
      </c>
      <c r="D43" s="24">
        <v>1651</v>
      </c>
      <c r="E43" s="25">
        <v>1394</v>
      </c>
      <c r="F43" s="25">
        <v>421</v>
      </c>
      <c r="G43" s="25">
        <v>1910</v>
      </c>
      <c r="H43" s="25">
        <v>605</v>
      </c>
      <c r="I43" s="25">
        <v>103</v>
      </c>
      <c r="J43" s="25">
        <v>24</v>
      </c>
      <c r="K43" s="25">
        <v>13</v>
      </c>
      <c r="L43" s="25">
        <v>4</v>
      </c>
      <c r="M43" s="25">
        <v>23</v>
      </c>
      <c r="N43" s="25">
        <v>7</v>
      </c>
      <c r="O43" s="25">
        <v>2</v>
      </c>
      <c r="P43" s="25">
        <v>26</v>
      </c>
      <c r="Q43" s="25">
        <v>1</v>
      </c>
      <c r="R43" s="26">
        <f t="shared" si="1"/>
        <v>6184</v>
      </c>
      <c r="S43" s="11"/>
      <c r="T43" s="11"/>
      <c r="U43" s="90"/>
      <c r="V43" s="23" t="s">
        <v>18</v>
      </c>
      <c r="W43" s="24">
        <v>6</v>
      </c>
      <c r="X43" s="25">
        <v>0</v>
      </c>
      <c r="Y43" s="25">
        <v>58</v>
      </c>
      <c r="Z43" s="25">
        <v>0</v>
      </c>
      <c r="AA43" s="25">
        <v>6</v>
      </c>
      <c r="AB43" s="25">
        <v>8</v>
      </c>
      <c r="AC43" s="25">
        <v>598</v>
      </c>
      <c r="AD43" s="25">
        <v>177</v>
      </c>
      <c r="AE43" s="25">
        <f>SUM(W43:AD43)</f>
        <v>853</v>
      </c>
      <c r="AF43" s="26">
        <f t="shared" si="0"/>
        <v>7037</v>
      </c>
      <c r="AG43" s="75"/>
      <c r="AI43" s="75"/>
    </row>
    <row r="44" spans="2:35" ht="13.5" customHeight="1" x14ac:dyDescent="0.2">
      <c r="B44" s="86" t="s">
        <v>17</v>
      </c>
      <c r="C44" s="12" t="s">
        <v>110</v>
      </c>
      <c r="D44" s="16">
        <v>44</v>
      </c>
      <c r="E44" s="17">
        <v>46</v>
      </c>
      <c r="F44" s="17">
        <v>1</v>
      </c>
      <c r="G44" s="17">
        <v>37</v>
      </c>
      <c r="H44" s="17">
        <v>34</v>
      </c>
      <c r="I44" s="17">
        <v>5</v>
      </c>
      <c r="J44" s="17">
        <v>1</v>
      </c>
      <c r="K44" s="17">
        <v>0</v>
      </c>
      <c r="L44" s="17">
        <v>0</v>
      </c>
      <c r="M44" s="17">
        <v>2</v>
      </c>
      <c r="N44" s="17">
        <v>0</v>
      </c>
      <c r="O44" s="17">
        <v>0</v>
      </c>
      <c r="P44" s="17">
        <v>1</v>
      </c>
      <c r="Q44" s="17">
        <v>0</v>
      </c>
      <c r="R44" s="18">
        <f t="shared" si="1"/>
        <v>171</v>
      </c>
      <c r="S44" s="11"/>
      <c r="T44" s="11"/>
      <c r="U44" s="86" t="s">
        <v>17</v>
      </c>
      <c r="V44" s="12" t="s">
        <v>110</v>
      </c>
      <c r="W44" s="16">
        <v>2</v>
      </c>
      <c r="X44" s="17">
        <v>0</v>
      </c>
      <c r="Y44" s="17">
        <v>0</v>
      </c>
      <c r="Z44" s="17">
        <v>0</v>
      </c>
      <c r="AA44" s="17">
        <v>0</v>
      </c>
      <c r="AB44" s="17">
        <v>1</v>
      </c>
      <c r="AC44" s="17">
        <v>10</v>
      </c>
      <c r="AD44" s="17">
        <v>6</v>
      </c>
      <c r="AE44" s="17">
        <f>SUM(W44:AD44)</f>
        <v>19</v>
      </c>
      <c r="AF44" s="18">
        <f t="shared" si="0"/>
        <v>190</v>
      </c>
      <c r="AG44" s="75"/>
      <c r="AI44" s="75"/>
    </row>
    <row r="45" spans="2:35" x14ac:dyDescent="0.2">
      <c r="B45" s="87"/>
      <c r="C45" s="19" t="s">
        <v>111</v>
      </c>
      <c r="D45" s="20">
        <v>10</v>
      </c>
      <c r="E45" s="21">
        <v>8</v>
      </c>
      <c r="F45" s="21">
        <v>2</v>
      </c>
      <c r="G45" s="21">
        <v>9</v>
      </c>
      <c r="H45" s="21">
        <v>4</v>
      </c>
      <c r="I45" s="21">
        <v>7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1</v>
      </c>
      <c r="Q45" s="21">
        <v>0</v>
      </c>
      <c r="R45" s="22">
        <f t="shared" si="1"/>
        <v>41</v>
      </c>
      <c r="S45" s="11"/>
      <c r="T45" s="11"/>
      <c r="U45" s="87"/>
      <c r="V45" s="19" t="s">
        <v>111</v>
      </c>
      <c r="W45" s="20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7</v>
      </c>
      <c r="AD45" s="21">
        <v>0</v>
      </c>
      <c r="AE45" s="17">
        <f>SUM(W45:AD45)</f>
        <v>7</v>
      </c>
      <c r="AF45" s="18">
        <f t="shared" si="0"/>
        <v>48</v>
      </c>
      <c r="AG45" s="75"/>
      <c r="AI45" s="75"/>
    </row>
    <row r="46" spans="2:35" x14ac:dyDescent="0.2">
      <c r="B46" s="87"/>
      <c r="C46" s="19" t="s">
        <v>112</v>
      </c>
      <c r="D46" s="20">
        <v>9</v>
      </c>
      <c r="E46" s="21">
        <v>9</v>
      </c>
      <c r="F46" s="21">
        <v>1</v>
      </c>
      <c r="G46" s="21">
        <v>23</v>
      </c>
      <c r="H46" s="21">
        <v>3</v>
      </c>
      <c r="I46" s="21">
        <v>3</v>
      </c>
      <c r="J46" s="21">
        <v>1</v>
      </c>
      <c r="K46" s="21">
        <v>1</v>
      </c>
      <c r="L46" s="21">
        <v>0</v>
      </c>
      <c r="M46" s="21">
        <v>4</v>
      </c>
      <c r="N46" s="21">
        <v>0</v>
      </c>
      <c r="O46" s="21">
        <v>0</v>
      </c>
      <c r="P46" s="21">
        <v>0</v>
      </c>
      <c r="Q46" s="21">
        <v>0</v>
      </c>
      <c r="R46" s="22">
        <f t="shared" si="1"/>
        <v>54</v>
      </c>
      <c r="S46" s="11"/>
      <c r="T46" s="11"/>
      <c r="U46" s="87"/>
      <c r="V46" s="19" t="s">
        <v>112</v>
      </c>
      <c r="W46" s="20">
        <v>0</v>
      </c>
      <c r="X46" s="21">
        <v>0</v>
      </c>
      <c r="Y46" s="21">
        <v>6</v>
      </c>
      <c r="Z46" s="21">
        <v>0</v>
      </c>
      <c r="AA46" s="21">
        <v>0</v>
      </c>
      <c r="AB46" s="21">
        <v>0</v>
      </c>
      <c r="AC46" s="21">
        <v>21</v>
      </c>
      <c r="AD46" s="21">
        <v>3</v>
      </c>
      <c r="AE46" s="17">
        <f t="shared" ref="AE46:AE53" si="5">SUM(W46:AD46)</f>
        <v>30</v>
      </c>
      <c r="AF46" s="18">
        <f t="shared" si="0"/>
        <v>84</v>
      </c>
      <c r="AG46" s="75"/>
      <c r="AI46" s="75"/>
    </row>
    <row r="47" spans="2:35" x14ac:dyDescent="0.2">
      <c r="B47" s="87"/>
      <c r="C47" s="19" t="s">
        <v>48</v>
      </c>
      <c r="D47" s="20">
        <v>12</v>
      </c>
      <c r="E47" s="21">
        <v>19</v>
      </c>
      <c r="F47" s="21">
        <v>1</v>
      </c>
      <c r="G47" s="21">
        <v>19</v>
      </c>
      <c r="H47" s="21">
        <v>10</v>
      </c>
      <c r="I47" s="21">
        <v>8</v>
      </c>
      <c r="J47" s="21">
        <v>0</v>
      </c>
      <c r="K47" s="21">
        <v>5</v>
      </c>
      <c r="L47" s="21">
        <v>0</v>
      </c>
      <c r="M47" s="21">
        <v>0</v>
      </c>
      <c r="N47" s="21">
        <v>0</v>
      </c>
      <c r="O47" s="21">
        <v>2</v>
      </c>
      <c r="P47" s="21">
        <v>0</v>
      </c>
      <c r="Q47" s="21">
        <v>1</v>
      </c>
      <c r="R47" s="22">
        <f t="shared" si="1"/>
        <v>77</v>
      </c>
      <c r="S47" s="11"/>
      <c r="T47" s="11"/>
      <c r="U47" s="87"/>
      <c r="V47" s="19" t="s">
        <v>48</v>
      </c>
      <c r="W47" s="20">
        <v>0</v>
      </c>
      <c r="X47" s="21">
        <v>0</v>
      </c>
      <c r="Y47" s="21">
        <v>2</v>
      </c>
      <c r="Z47" s="21">
        <v>0</v>
      </c>
      <c r="AA47" s="21">
        <v>1</v>
      </c>
      <c r="AB47" s="21">
        <v>5</v>
      </c>
      <c r="AC47" s="21">
        <v>8</v>
      </c>
      <c r="AD47" s="21">
        <v>3</v>
      </c>
      <c r="AE47" s="17">
        <f t="shared" si="5"/>
        <v>19</v>
      </c>
      <c r="AF47" s="18">
        <f t="shared" si="0"/>
        <v>96</v>
      </c>
      <c r="AG47" s="75"/>
      <c r="AI47" s="75"/>
    </row>
    <row r="48" spans="2:35" x14ac:dyDescent="0.2">
      <c r="B48" s="87"/>
      <c r="C48" s="19" t="s">
        <v>49</v>
      </c>
      <c r="D48" s="20">
        <v>65</v>
      </c>
      <c r="E48" s="21">
        <v>20</v>
      </c>
      <c r="F48" s="21">
        <v>1</v>
      </c>
      <c r="G48" s="21">
        <v>87</v>
      </c>
      <c r="H48" s="21">
        <v>0</v>
      </c>
      <c r="I48" s="21">
        <v>24</v>
      </c>
      <c r="J48" s="21">
        <v>0</v>
      </c>
      <c r="K48" s="21">
        <v>0</v>
      </c>
      <c r="L48" s="21">
        <v>0</v>
      </c>
      <c r="M48" s="21">
        <v>2</v>
      </c>
      <c r="N48" s="21">
        <v>13</v>
      </c>
      <c r="O48" s="21">
        <v>0</v>
      </c>
      <c r="P48" s="21">
        <v>0</v>
      </c>
      <c r="Q48" s="21">
        <v>0</v>
      </c>
      <c r="R48" s="22">
        <f t="shared" si="1"/>
        <v>212</v>
      </c>
      <c r="S48" s="11"/>
      <c r="T48" s="11"/>
      <c r="U48" s="87"/>
      <c r="V48" s="19" t="s">
        <v>49</v>
      </c>
      <c r="W48" s="20">
        <v>0</v>
      </c>
      <c r="X48" s="21">
        <v>0</v>
      </c>
      <c r="Y48" s="21">
        <v>2</v>
      </c>
      <c r="Z48" s="21">
        <v>0</v>
      </c>
      <c r="AA48" s="21">
        <v>1</v>
      </c>
      <c r="AB48" s="21">
        <v>1</v>
      </c>
      <c r="AC48" s="21">
        <v>4</v>
      </c>
      <c r="AD48" s="21">
        <v>5</v>
      </c>
      <c r="AE48" s="17">
        <f t="shared" si="5"/>
        <v>13</v>
      </c>
      <c r="AF48" s="18">
        <f t="shared" si="0"/>
        <v>225</v>
      </c>
      <c r="AG48" s="75"/>
      <c r="AI48" s="75"/>
    </row>
    <row r="49" spans="2:35" x14ac:dyDescent="0.2">
      <c r="B49" s="87"/>
      <c r="C49" s="28" t="s">
        <v>113</v>
      </c>
      <c r="D49" s="20">
        <v>34</v>
      </c>
      <c r="E49" s="21">
        <v>34</v>
      </c>
      <c r="F49" s="21">
        <v>6</v>
      </c>
      <c r="G49" s="21">
        <v>53</v>
      </c>
      <c r="H49" s="21">
        <v>7</v>
      </c>
      <c r="I49" s="21">
        <v>2</v>
      </c>
      <c r="J49" s="21">
        <v>1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1</v>
      </c>
      <c r="Q49" s="21">
        <v>0</v>
      </c>
      <c r="R49" s="22">
        <f t="shared" si="1"/>
        <v>138</v>
      </c>
      <c r="S49" s="11"/>
      <c r="T49" s="11"/>
      <c r="U49" s="87"/>
      <c r="V49" s="28" t="s">
        <v>113</v>
      </c>
      <c r="W49" s="20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54</v>
      </c>
      <c r="AD49" s="21">
        <v>7</v>
      </c>
      <c r="AE49" s="17">
        <f t="shared" si="5"/>
        <v>61</v>
      </c>
      <c r="AF49" s="18">
        <f t="shared" si="0"/>
        <v>199</v>
      </c>
      <c r="AG49" s="75"/>
      <c r="AI49" s="75"/>
    </row>
    <row r="50" spans="2:35" x14ac:dyDescent="0.2">
      <c r="B50" s="87"/>
      <c r="C50" s="19" t="s">
        <v>50</v>
      </c>
      <c r="D50" s="20">
        <v>10</v>
      </c>
      <c r="E50" s="21">
        <v>1</v>
      </c>
      <c r="F50" s="21">
        <v>1</v>
      </c>
      <c r="G50" s="21">
        <v>14</v>
      </c>
      <c r="H50" s="21">
        <v>2</v>
      </c>
      <c r="I50" s="21">
        <v>8</v>
      </c>
      <c r="J50" s="21">
        <v>2</v>
      </c>
      <c r="K50" s="21">
        <v>2</v>
      </c>
      <c r="L50" s="21">
        <v>0</v>
      </c>
      <c r="M50" s="21">
        <v>1</v>
      </c>
      <c r="N50" s="21">
        <v>0</v>
      </c>
      <c r="O50" s="21">
        <v>0</v>
      </c>
      <c r="P50" s="21">
        <v>0</v>
      </c>
      <c r="Q50" s="21">
        <v>0</v>
      </c>
      <c r="R50" s="22">
        <f t="shared" si="1"/>
        <v>41</v>
      </c>
      <c r="S50" s="11"/>
      <c r="T50" s="11"/>
      <c r="U50" s="87"/>
      <c r="V50" s="19" t="s">
        <v>50</v>
      </c>
      <c r="W50" s="20">
        <v>0</v>
      </c>
      <c r="X50" s="21">
        <v>0</v>
      </c>
      <c r="Y50" s="21">
        <v>1</v>
      </c>
      <c r="Z50" s="21">
        <v>0</v>
      </c>
      <c r="AA50" s="21">
        <v>0</v>
      </c>
      <c r="AB50" s="21">
        <v>0</v>
      </c>
      <c r="AC50" s="21">
        <v>3</v>
      </c>
      <c r="AD50" s="21">
        <v>0</v>
      </c>
      <c r="AE50" s="17">
        <f t="shared" si="5"/>
        <v>4</v>
      </c>
      <c r="AF50" s="18">
        <f t="shared" si="0"/>
        <v>45</v>
      </c>
      <c r="AG50" s="75"/>
      <c r="AI50" s="75"/>
    </row>
    <row r="51" spans="2:35" x14ac:dyDescent="0.2">
      <c r="B51" s="87"/>
      <c r="C51" s="19" t="s">
        <v>51</v>
      </c>
      <c r="D51" s="20">
        <v>2</v>
      </c>
      <c r="E51" s="21">
        <v>5</v>
      </c>
      <c r="F51" s="21">
        <v>3</v>
      </c>
      <c r="G51" s="21">
        <v>6</v>
      </c>
      <c r="H51" s="21">
        <v>2</v>
      </c>
      <c r="I51" s="21">
        <v>1</v>
      </c>
      <c r="J51" s="21">
        <v>0</v>
      </c>
      <c r="K51" s="21">
        <v>1</v>
      </c>
      <c r="L51" s="21">
        <v>0</v>
      </c>
      <c r="M51" s="21">
        <v>0</v>
      </c>
      <c r="N51" s="21">
        <v>1</v>
      </c>
      <c r="O51" s="21">
        <v>0</v>
      </c>
      <c r="P51" s="21">
        <v>1</v>
      </c>
      <c r="Q51" s="21">
        <v>0</v>
      </c>
      <c r="R51" s="22">
        <f t="shared" si="1"/>
        <v>22</v>
      </c>
      <c r="S51" s="11"/>
      <c r="T51" s="11"/>
      <c r="U51" s="87"/>
      <c r="V51" s="19" t="s">
        <v>51</v>
      </c>
      <c r="W51" s="20">
        <v>0</v>
      </c>
      <c r="X51" s="21">
        <v>0</v>
      </c>
      <c r="Y51" s="21">
        <v>3</v>
      </c>
      <c r="Z51" s="21">
        <v>0</v>
      </c>
      <c r="AA51" s="21">
        <v>0</v>
      </c>
      <c r="AB51" s="21">
        <v>1</v>
      </c>
      <c r="AC51" s="21">
        <v>8</v>
      </c>
      <c r="AD51" s="21">
        <v>0</v>
      </c>
      <c r="AE51" s="17">
        <f t="shared" si="5"/>
        <v>12</v>
      </c>
      <c r="AF51" s="18">
        <f t="shared" si="0"/>
        <v>34</v>
      </c>
      <c r="AG51" s="75"/>
      <c r="AI51" s="75"/>
    </row>
    <row r="52" spans="2:35" x14ac:dyDescent="0.2">
      <c r="B52" s="87"/>
      <c r="C52" s="19" t="s">
        <v>52</v>
      </c>
      <c r="D52" s="20">
        <v>6</v>
      </c>
      <c r="E52" s="21">
        <v>4</v>
      </c>
      <c r="F52" s="21">
        <v>0</v>
      </c>
      <c r="G52" s="21">
        <v>5</v>
      </c>
      <c r="H52" s="21">
        <v>0</v>
      </c>
      <c r="I52" s="21">
        <v>10</v>
      </c>
      <c r="J52" s="21">
        <v>2</v>
      </c>
      <c r="K52" s="21">
        <v>1</v>
      </c>
      <c r="L52" s="21">
        <v>1</v>
      </c>
      <c r="M52" s="21">
        <v>0</v>
      </c>
      <c r="N52" s="21">
        <v>1</v>
      </c>
      <c r="O52" s="21">
        <v>0</v>
      </c>
      <c r="P52" s="21">
        <v>0</v>
      </c>
      <c r="Q52" s="21">
        <v>0</v>
      </c>
      <c r="R52" s="22">
        <f t="shared" si="1"/>
        <v>30</v>
      </c>
      <c r="S52" s="11"/>
      <c r="T52" s="11"/>
      <c r="U52" s="87"/>
      <c r="V52" s="19" t="s">
        <v>52</v>
      </c>
      <c r="W52" s="20">
        <v>0</v>
      </c>
      <c r="X52" s="21">
        <v>0</v>
      </c>
      <c r="Y52" s="21">
        <v>3</v>
      </c>
      <c r="Z52" s="21">
        <v>0</v>
      </c>
      <c r="AA52" s="21">
        <v>1</v>
      </c>
      <c r="AB52" s="21">
        <v>0</v>
      </c>
      <c r="AC52" s="21">
        <v>10</v>
      </c>
      <c r="AD52" s="21">
        <v>0</v>
      </c>
      <c r="AE52" s="17">
        <f t="shared" si="5"/>
        <v>14</v>
      </c>
      <c r="AF52" s="18">
        <f t="shared" si="0"/>
        <v>44</v>
      </c>
      <c r="AG52" s="75"/>
      <c r="AI52" s="75"/>
    </row>
    <row r="53" spans="2:35" x14ac:dyDescent="0.2">
      <c r="B53" s="87"/>
      <c r="C53" s="19" t="s">
        <v>17</v>
      </c>
      <c r="D53" s="20">
        <v>416</v>
      </c>
      <c r="E53" s="21">
        <v>632</v>
      </c>
      <c r="F53" s="21">
        <v>67</v>
      </c>
      <c r="G53" s="21">
        <v>587</v>
      </c>
      <c r="H53" s="21">
        <v>179</v>
      </c>
      <c r="I53" s="21">
        <v>36</v>
      </c>
      <c r="J53" s="21">
        <v>5</v>
      </c>
      <c r="K53" s="21">
        <v>7</v>
      </c>
      <c r="L53" s="21">
        <v>1</v>
      </c>
      <c r="M53" s="21">
        <v>6</v>
      </c>
      <c r="N53" s="21">
        <v>6</v>
      </c>
      <c r="O53" s="21">
        <v>1</v>
      </c>
      <c r="P53" s="21">
        <v>14</v>
      </c>
      <c r="Q53" s="21">
        <v>0</v>
      </c>
      <c r="R53" s="22">
        <f t="shared" si="1"/>
        <v>1957</v>
      </c>
      <c r="S53" s="11"/>
      <c r="T53" s="11"/>
      <c r="U53" s="87"/>
      <c r="V53" s="19" t="s">
        <v>17</v>
      </c>
      <c r="W53" s="20">
        <v>0</v>
      </c>
      <c r="X53" s="21">
        <v>0</v>
      </c>
      <c r="Y53" s="21">
        <v>17</v>
      </c>
      <c r="Z53" s="21">
        <v>0</v>
      </c>
      <c r="AA53" s="21">
        <v>1</v>
      </c>
      <c r="AB53" s="21">
        <v>0</v>
      </c>
      <c r="AC53" s="21">
        <v>180</v>
      </c>
      <c r="AD53" s="21">
        <v>50</v>
      </c>
      <c r="AE53" s="17">
        <f t="shared" si="5"/>
        <v>248</v>
      </c>
      <c r="AF53" s="18">
        <f t="shared" si="0"/>
        <v>2205</v>
      </c>
      <c r="AG53" s="75"/>
      <c r="AI53" s="75"/>
    </row>
    <row r="54" spans="2:35" ht="13.5" thickBot="1" x14ac:dyDescent="0.25">
      <c r="B54" s="88"/>
      <c r="C54" s="23" t="s">
        <v>18</v>
      </c>
      <c r="D54" s="29">
        <v>608</v>
      </c>
      <c r="E54" s="30">
        <v>778</v>
      </c>
      <c r="F54" s="30">
        <v>83</v>
      </c>
      <c r="G54" s="30">
        <v>840</v>
      </c>
      <c r="H54" s="30">
        <v>241</v>
      </c>
      <c r="I54" s="30">
        <v>104</v>
      </c>
      <c r="J54" s="30">
        <v>12</v>
      </c>
      <c r="K54" s="30">
        <v>17</v>
      </c>
      <c r="L54" s="30">
        <v>2</v>
      </c>
      <c r="M54" s="30">
        <v>15</v>
      </c>
      <c r="N54" s="30">
        <v>21</v>
      </c>
      <c r="O54" s="30">
        <v>3</v>
      </c>
      <c r="P54" s="30">
        <v>18</v>
      </c>
      <c r="Q54" s="30">
        <v>1</v>
      </c>
      <c r="R54" s="31">
        <f t="shared" si="1"/>
        <v>2743</v>
      </c>
      <c r="S54" s="11"/>
      <c r="T54" s="11"/>
      <c r="U54" s="88"/>
      <c r="V54" s="23" t="s">
        <v>18</v>
      </c>
      <c r="W54" s="24">
        <v>2</v>
      </c>
      <c r="X54" s="25">
        <v>0</v>
      </c>
      <c r="Y54" s="25">
        <v>34</v>
      </c>
      <c r="Z54" s="25">
        <v>0</v>
      </c>
      <c r="AA54" s="25">
        <v>4</v>
      </c>
      <c r="AB54" s="25">
        <v>8</v>
      </c>
      <c r="AC54" s="25">
        <v>305</v>
      </c>
      <c r="AD54" s="25">
        <v>74</v>
      </c>
      <c r="AE54" s="25">
        <f>SUM(W54:AD54)</f>
        <v>427</v>
      </c>
      <c r="AF54" s="26">
        <f t="shared" si="0"/>
        <v>3170</v>
      </c>
      <c r="AG54" s="75"/>
      <c r="AI54" s="75"/>
    </row>
    <row r="55" spans="2:35" ht="13.5" customHeight="1" x14ac:dyDescent="0.2">
      <c r="B55" s="86" t="s">
        <v>53</v>
      </c>
      <c r="C55" s="12" t="s">
        <v>54</v>
      </c>
      <c r="D55" s="13">
        <v>340</v>
      </c>
      <c r="E55" s="14">
        <v>435</v>
      </c>
      <c r="F55" s="14">
        <v>48</v>
      </c>
      <c r="G55" s="14">
        <v>419</v>
      </c>
      <c r="H55" s="14">
        <v>146</v>
      </c>
      <c r="I55" s="14">
        <v>32</v>
      </c>
      <c r="J55" s="14">
        <v>2</v>
      </c>
      <c r="K55" s="14">
        <v>6</v>
      </c>
      <c r="L55" s="14">
        <v>0</v>
      </c>
      <c r="M55" s="14">
        <v>11</v>
      </c>
      <c r="N55" s="14">
        <v>2</v>
      </c>
      <c r="O55" s="14">
        <v>1</v>
      </c>
      <c r="P55" s="14">
        <v>8</v>
      </c>
      <c r="Q55" s="14">
        <v>0</v>
      </c>
      <c r="R55" s="15">
        <f t="shared" si="1"/>
        <v>1450</v>
      </c>
      <c r="S55" s="11"/>
      <c r="T55" s="11"/>
      <c r="U55" s="86" t="s">
        <v>53</v>
      </c>
      <c r="V55" s="12" t="s">
        <v>54</v>
      </c>
      <c r="W55" s="16">
        <v>1</v>
      </c>
      <c r="X55" s="17">
        <v>0</v>
      </c>
      <c r="Y55" s="17">
        <v>10</v>
      </c>
      <c r="Z55" s="17">
        <v>0</v>
      </c>
      <c r="AA55" s="17">
        <v>2</v>
      </c>
      <c r="AB55" s="17">
        <v>7</v>
      </c>
      <c r="AC55" s="17">
        <v>182</v>
      </c>
      <c r="AD55" s="17">
        <v>30</v>
      </c>
      <c r="AE55" s="17">
        <f>SUM(W55:AD55)</f>
        <v>232</v>
      </c>
      <c r="AF55" s="18">
        <f t="shared" si="0"/>
        <v>1682</v>
      </c>
      <c r="AG55" s="75"/>
      <c r="AI55" s="75"/>
    </row>
    <row r="56" spans="2:35" x14ac:dyDescent="0.2">
      <c r="B56" s="87"/>
      <c r="C56" s="19" t="s">
        <v>55</v>
      </c>
      <c r="D56" s="20">
        <v>17</v>
      </c>
      <c r="E56" s="21">
        <v>22</v>
      </c>
      <c r="F56" s="21">
        <v>3</v>
      </c>
      <c r="G56" s="21">
        <v>22</v>
      </c>
      <c r="H56" s="21">
        <v>3</v>
      </c>
      <c r="I56" s="21">
        <v>1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2">
        <f t="shared" si="1"/>
        <v>68</v>
      </c>
      <c r="S56" s="11"/>
      <c r="T56" s="11"/>
      <c r="U56" s="87"/>
      <c r="V56" s="19" t="s">
        <v>55</v>
      </c>
      <c r="W56" s="20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7</v>
      </c>
      <c r="AD56" s="21">
        <v>0</v>
      </c>
      <c r="AE56" s="17">
        <f>SUM(W56:AD56)</f>
        <v>7</v>
      </c>
      <c r="AF56" s="18">
        <f t="shared" si="0"/>
        <v>75</v>
      </c>
      <c r="AG56" s="75"/>
      <c r="AI56" s="75"/>
    </row>
    <row r="57" spans="2:35" x14ac:dyDescent="0.2">
      <c r="B57" s="87"/>
      <c r="C57" s="19" t="s">
        <v>56</v>
      </c>
      <c r="D57" s="20">
        <v>56</v>
      </c>
      <c r="E57" s="21">
        <v>158</v>
      </c>
      <c r="F57" s="21">
        <v>3</v>
      </c>
      <c r="G57" s="21">
        <v>67</v>
      </c>
      <c r="H57" s="21">
        <v>48</v>
      </c>
      <c r="I57" s="21">
        <v>2</v>
      </c>
      <c r="J57" s="21">
        <v>1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1</v>
      </c>
      <c r="Q57" s="21">
        <v>0</v>
      </c>
      <c r="R57" s="22">
        <f t="shared" si="1"/>
        <v>336</v>
      </c>
      <c r="S57" s="11"/>
      <c r="T57" s="11"/>
      <c r="U57" s="87"/>
      <c r="V57" s="19" t="s">
        <v>56</v>
      </c>
      <c r="W57" s="20">
        <v>0</v>
      </c>
      <c r="X57" s="21">
        <v>0</v>
      </c>
      <c r="Y57" s="21">
        <v>0</v>
      </c>
      <c r="Z57" s="21">
        <v>0</v>
      </c>
      <c r="AA57" s="21">
        <v>1</v>
      </c>
      <c r="AB57" s="21">
        <v>0</v>
      </c>
      <c r="AC57" s="21">
        <v>30</v>
      </c>
      <c r="AD57" s="21">
        <v>7</v>
      </c>
      <c r="AE57" s="17">
        <f t="shared" ref="AE57:AE59" si="6">SUM(W57:AD57)</f>
        <v>38</v>
      </c>
      <c r="AF57" s="18">
        <f t="shared" si="0"/>
        <v>374</v>
      </c>
      <c r="AG57" s="75"/>
      <c r="AI57" s="75"/>
    </row>
    <row r="58" spans="2:35" x14ac:dyDescent="0.2">
      <c r="B58" s="87"/>
      <c r="C58" s="19" t="s">
        <v>57</v>
      </c>
      <c r="D58" s="20">
        <v>353</v>
      </c>
      <c r="E58" s="21">
        <v>310</v>
      </c>
      <c r="F58" s="21">
        <v>43</v>
      </c>
      <c r="G58" s="21">
        <v>411</v>
      </c>
      <c r="H58" s="21">
        <v>61</v>
      </c>
      <c r="I58" s="21">
        <v>58</v>
      </c>
      <c r="J58" s="21">
        <v>9</v>
      </c>
      <c r="K58" s="21">
        <v>1</v>
      </c>
      <c r="L58" s="21">
        <v>3</v>
      </c>
      <c r="M58" s="21">
        <v>22</v>
      </c>
      <c r="N58" s="21">
        <v>3</v>
      </c>
      <c r="O58" s="21">
        <v>1</v>
      </c>
      <c r="P58" s="21">
        <v>17</v>
      </c>
      <c r="Q58" s="21">
        <v>1</v>
      </c>
      <c r="R58" s="22">
        <f t="shared" si="1"/>
        <v>1293</v>
      </c>
      <c r="S58" s="11"/>
      <c r="T58" s="11"/>
      <c r="U58" s="87"/>
      <c r="V58" s="19" t="s">
        <v>57</v>
      </c>
      <c r="W58" s="20">
        <v>0</v>
      </c>
      <c r="X58" s="21">
        <v>0</v>
      </c>
      <c r="Y58" s="21">
        <v>12</v>
      </c>
      <c r="Z58" s="21">
        <v>0</v>
      </c>
      <c r="AA58" s="21">
        <v>0</v>
      </c>
      <c r="AB58" s="21">
        <v>1</v>
      </c>
      <c r="AC58" s="21">
        <v>294</v>
      </c>
      <c r="AD58" s="21">
        <v>35</v>
      </c>
      <c r="AE58" s="17">
        <f t="shared" si="6"/>
        <v>342</v>
      </c>
      <c r="AF58" s="18">
        <f t="shared" si="0"/>
        <v>1635</v>
      </c>
      <c r="AG58" s="75"/>
      <c r="AI58" s="75"/>
    </row>
    <row r="59" spans="2:35" x14ac:dyDescent="0.2">
      <c r="B59" s="87"/>
      <c r="C59" s="19" t="s">
        <v>17</v>
      </c>
      <c r="D59" s="20">
        <v>180</v>
      </c>
      <c r="E59" s="21">
        <v>257</v>
      </c>
      <c r="F59" s="21">
        <v>26</v>
      </c>
      <c r="G59" s="21">
        <v>228</v>
      </c>
      <c r="H59" s="21">
        <v>85</v>
      </c>
      <c r="I59" s="21">
        <v>29</v>
      </c>
      <c r="J59" s="21">
        <v>2</v>
      </c>
      <c r="K59" s="21">
        <v>4</v>
      </c>
      <c r="L59" s="21">
        <v>0</v>
      </c>
      <c r="M59" s="21">
        <v>3</v>
      </c>
      <c r="N59" s="21">
        <v>6</v>
      </c>
      <c r="O59" s="21">
        <v>0</v>
      </c>
      <c r="P59" s="21">
        <v>7</v>
      </c>
      <c r="Q59" s="21">
        <v>1</v>
      </c>
      <c r="R59" s="22">
        <f t="shared" si="1"/>
        <v>828</v>
      </c>
      <c r="S59" s="11"/>
      <c r="T59" s="11"/>
      <c r="U59" s="87"/>
      <c r="V59" s="19" t="s">
        <v>17</v>
      </c>
      <c r="W59" s="20">
        <v>0</v>
      </c>
      <c r="X59" s="21">
        <v>0</v>
      </c>
      <c r="Y59" s="21">
        <v>13</v>
      </c>
      <c r="Z59" s="21">
        <v>0</v>
      </c>
      <c r="AA59" s="21">
        <v>1</v>
      </c>
      <c r="AB59" s="21">
        <v>1</v>
      </c>
      <c r="AC59" s="21">
        <v>85</v>
      </c>
      <c r="AD59" s="21">
        <v>24</v>
      </c>
      <c r="AE59" s="17">
        <f t="shared" si="6"/>
        <v>124</v>
      </c>
      <c r="AF59" s="18">
        <f t="shared" si="0"/>
        <v>952</v>
      </c>
      <c r="AG59" s="75"/>
      <c r="AI59" s="75"/>
    </row>
    <row r="60" spans="2:35" ht="13.5" thickBot="1" x14ac:dyDescent="0.25">
      <c r="B60" s="88"/>
      <c r="C60" s="23" t="s">
        <v>18</v>
      </c>
      <c r="D60" s="24">
        <v>946</v>
      </c>
      <c r="E60" s="25">
        <v>1182</v>
      </c>
      <c r="F60" s="25">
        <v>123</v>
      </c>
      <c r="G60" s="25">
        <v>1147</v>
      </c>
      <c r="H60" s="25">
        <v>343</v>
      </c>
      <c r="I60" s="25">
        <v>122</v>
      </c>
      <c r="J60" s="25">
        <v>14</v>
      </c>
      <c r="K60" s="25">
        <v>11</v>
      </c>
      <c r="L60" s="25">
        <v>3</v>
      </c>
      <c r="M60" s="25">
        <v>36</v>
      </c>
      <c r="N60" s="25">
        <v>11</v>
      </c>
      <c r="O60" s="25">
        <v>2</v>
      </c>
      <c r="P60" s="25">
        <v>33</v>
      </c>
      <c r="Q60" s="25">
        <v>2</v>
      </c>
      <c r="R60" s="26">
        <f t="shared" si="1"/>
        <v>3975</v>
      </c>
      <c r="S60" s="11"/>
      <c r="T60" s="11"/>
      <c r="U60" s="88"/>
      <c r="V60" s="23" t="s">
        <v>18</v>
      </c>
      <c r="W60" s="24">
        <v>1</v>
      </c>
      <c r="X60" s="25">
        <v>0</v>
      </c>
      <c r="Y60" s="25">
        <v>35</v>
      </c>
      <c r="Z60" s="25">
        <v>0</v>
      </c>
      <c r="AA60" s="25">
        <v>4</v>
      </c>
      <c r="AB60" s="25">
        <v>9</v>
      </c>
      <c r="AC60" s="25">
        <v>598</v>
      </c>
      <c r="AD60" s="25">
        <v>96</v>
      </c>
      <c r="AE60" s="25">
        <f>SUM(W60:AD60)</f>
        <v>743</v>
      </c>
      <c r="AF60" s="26">
        <f t="shared" si="0"/>
        <v>4718</v>
      </c>
      <c r="AG60" s="75"/>
      <c r="AI60" s="75"/>
    </row>
    <row r="61" spans="2:35" ht="13.5" thickBot="1" x14ac:dyDescent="0.25">
      <c r="B61" s="92" t="s">
        <v>58</v>
      </c>
      <c r="C61" s="93"/>
      <c r="D61" s="38">
        <f>D4+D9+D17+D32+D43+D54+D60</f>
        <v>43144</v>
      </c>
      <c r="E61" s="39">
        <f t="shared" ref="E61:R61" si="7">E4+E9+E17+E32+E43+E54+E60</f>
        <v>34262</v>
      </c>
      <c r="F61" s="39">
        <f t="shared" si="7"/>
        <v>6106</v>
      </c>
      <c r="G61" s="39">
        <f t="shared" si="7"/>
        <v>37360</v>
      </c>
      <c r="H61" s="39">
        <f t="shared" si="7"/>
        <v>14074</v>
      </c>
      <c r="I61" s="39">
        <f t="shared" si="7"/>
        <v>2517</v>
      </c>
      <c r="J61" s="39">
        <f t="shared" si="7"/>
        <v>407</v>
      </c>
      <c r="K61" s="39">
        <f t="shared" si="7"/>
        <v>121</v>
      </c>
      <c r="L61" s="39">
        <f t="shared" si="7"/>
        <v>65</v>
      </c>
      <c r="M61" s="39">
        <f t="shared" si="7"/>
        <v>835</v>
      </c>
      <c r="N61" s="39">
        <f t="shared" si="7"/>
        <v>242</v>
      </c>
      <c r="O61" s="39">
        <f t="shared" si="7"/>
        <v>28</v>
      </c>
      <c r="P61" s="39">
        <f t="shared" si="7"/>
        <v>692</v>
      </c>
      <c r="Q61" s="39">
        <f t="shared" si="7"/>
        <v>35</v>
      </c>
      <c r="R61" s="40">
        <f t="shared" si="7"/>
        <v>139888</v>
      </c>
      <c r="S61" s="11"/>
      <c r="T61" s="11"/>
      <c r="U61" s="92" t="s">
        <v>58</v>
      </c>
      <c r="V61" s="93"/>
      <c r="W61" s="8">
        <f>W4+W9+W17+W32+W43+W54+W60</f>
        <v>20</v>
      </c>
      <c r="X61" s="39">
        <f t="shared" ref="X61:AD61" si="8">X4+X9+X17+X32+X43+X54+X60</f>
        <v>3</v>
      </c>
      <c r="Y61" s="39">
        <f t="shared" si="8"/>
        <v>1064</v>
      </c>
      <c r="Z61" s="39">
        <f t="shared" si="8"/>
        <v>0</v>
      </c>
      <c r="AA61" s="39">
        <f t="shared" si="8"/>
        <v>74</v>
      </c>
      <c r="AB61" s="39">
        <f t="shared" si="8"/>
        <v>87</v>
      </c>
      <c r="AC61" s="39">
        <f t="shared" si="8"/>
        <v>9829</v>
      </c>
      <c r="AD61" s="39">
        <f t="shared" si="8"/>
        <v>2428</v>
      </c>
      <c r="AE61" s="9">
        <f>SUM(W61:AD61)</f>
        <v>13505</v>
      </c>
      <c r="AF61" s="62">
        <f>R61+AE61</f>
        <v>153393</v>
      </c>
      <c r="AG61" s="75"/>
      <c r="AI61" s="75"/>
    </row>
    <row r="62" spans="2:35" ht="30" customHeight="1" x14ac:dyDescent="0.2">
      <c r="B62" s="84" t="s">
        <v>131</v>
      </c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AF62" s="72"/>
    </row>
    <row r="64" spans="2:35" x14ac:dyDescent="0.2"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</row>
    <row r="66" spans="4:32" x14ac:dyDescent="0.2"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</row>
    <row r="68" spans="4:32" x14ac:dyDescent="0.2"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</row>
    <row r="70" spans="4:32" x14ac:dyDescent="0.2"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</row>
    <row r="72" spans="4:32" x14ac:dyDescent="0.2"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</row>
    <row r="74" spans="4:32" x14ac:dyDescent="0.2"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</row>
    <row r="76" spans="4:32" x14ac:dyDescent="0.2"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</row>
  </sheetData>
  <mergeCells count="22">
    <mergeCell ref="W2:AE2"/>
    <mergeCell ref="AF2:AF3"/>
    <mergeCell ref="B5:B9"/>
    <mergeCell ref="U5:U9"/>
    <mergeCell ref="B10:B17"/>
    <mergeCell ref="U10:U17"/>
    <mergeCell ref="B4:C4"/>
    <mergeCell ref="U4:V4"/>
    <mergeCell ref="B2:C3"/>
    <mergeCell ref="D2:R2"/>
    <mergeCell ref="U2:V3"/>
    <mergeCell ref="B62:R62"/>
    <mergeCell ref="B18:B32"/>
    <mergeCell ref="U18:U32"/>
    <mergeCell ref="B61:C61"/>
    <mergeCell ref="U61:V61"/>
    <mergeCell ref="B33:B43"/>
    <mergeCell ref="U33:U43"/>
    <mergeCell ref="B44:B54"/>
    <mergeCell ref="U44:U54"/>
    <mergeCell ref="B55:B60"/>
    <mergeCell ref="U55:U60"/>
  </mergeCells>
  <phoneticPr fontId="1"/>
  <pageMargins left="0" right="0" top="0.74803149606299213" bottom="0.74803149606299213" header="0.31496062992125984" footer="0.31496062992125984"/>
  <pageSetup paperSize="8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76A0-5A50-4A4D-972C-5F5A30383913}">
  <sheetPr>
    <pageSetUpPr fitToPage="1"/>
  </sheetPr>
  <dimension ref="B1:AI57"/>
  <sheetViews>
    <sheetView zoomScale="85" zoomScaleNormal="85" zoomScaleSheetLayoutView="160" workbookViewId="0">
      <selection activeCell="C50" sqref="C50"/>
    </sheetView>
  </sheetViews>
  <sheetFormatPr defaultColWidth="9" defaultRowHeight="13" x14ac:dyDescent="0.2"/>
  <cols>
    <col min="1" max="1" width="2.81640625" style="76" customWidth="1"/>
    <col min="2" max="2" width="5.453125" style="76" customWidth="1"/>
    <col min="3" max="3" width="22.6328125" style="76" bestFit="1" customWidth="1"/>
    <col min="4" max="18" width="9" style="76"/>
    <col min="19" max="20" width="8.1796875" style="76" customWidth="1"/>
    <col min="21" max="21" width="4.81640625" style="76" customWidth="1"/>
    <col min="22" max="22" width="22.6328125" style="76" bestFit="1" customWidth="1"/>
    <col min="23" max="23" width="9.6328125" style="76" customWidth="1"/>
    <col min="24" max="24" width="10.81640625" style="76" customWidth="1"/>
    <col min="25" max="28" width="9.6328125" style="76" customWidth="1"/>
    <col min="29" max="29" width="11.81640625" style="76" customWidth="1"/>
    <col min="30" max="30" width="12.36328125" style="76" customWidth="1"/>
    <col min="31" max="32" width="9.6328125" style="76" customWidth="1"/>
    <col min="33" max="16384" width="9" style="76"/>
  </cols>
  <sheetData>
    <row r="1" spans="2:35" ht="13.5" thickBot="1" x14ac:dyDescent="0.25">
      <c r="B1" s="83" t="s">
        <v>128</v>
      </c>
      <c r="AF1" s="82"/>
    </row>
    <row r="2" spans="2:35" ht="13.5" customHeight="1" x14ac:dyDescent="0.2">
      <c r="B2" s="105" t="s">
        <v>0</v>
      </c>
      <c r="C2" s="112"/>
      <c r="D2" s="110" t="s">
        <v>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1"/>
      <c r="S2" s="1"/>
      <c r="T2" s="1"/>
      <c r="U2" s="105" t="s">
        <v>0</v>
      </c>
      <c r="V2" s="112"/>
      <c r="W2" s="96" t="s">
        <v>2</v>
      </c>
      <c r="X2" s="96"/>
      <c r="Y2" s="96"/>
      <c r="Z2" s="96"/>
      <c r="AA2" s="96"/>
      <c r="AB2" s="96"/>
      <c r="AC2" s="96"/>
      <c r="AD2" s="96"/>
      <c r="AE2" s="97"/>
      <c r="AF2" s="98" t="s">
        <v>3</v>
      </c>
    </row>
    <row r="3" spans="2:35" ht="42" thickBot="1" x14ac:dyDescent="0.25">
      <c r="B3" s="107"/>
      <c r="C3" s="113"/>
      <c r="D3" s="6" t="s">
        <v>4</v>
      </c>
      <c r="E3" s="3" t="s">
        <v>5</v>
      </c>
      <c r="F3" s="3" t="s">
        <v>6</v>
      </c>
      <c r="G3" s="3" t="s">
        <v>116</v>
      </c>
      <c r="H3" s="3" t="s">
        <v>59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117</v>
      </c>
      <c r="P3" s="3" t="s">
        <v>60</v>
      </c>
      <c r="Q3" s="3" t="s">
        <v>17</v>
      </c>
      <c r="R3" s="4" t="s">
        <v>18</v>
      </c>
      <c r="S3" s="5"/>
      <c r="T3" s="5"/>
      <c r="U3" s="107"/>
      <c r="V3" s="113"/>
      <c r="W3" s="6" t="s">
        <v>19</v>
      </c>
      <c r="X3" s="3" t="s">
        <v>61</v>
      </c>
      <c r="Y3" s="3" t="s">
        <v>21</v>
      </c>
      <c r="Z3" s="3" t="s">
        <v>22</v>
      </c>
      <c r="AA3" s="3" t="s">
        <v>62</v>
      </c>
      <c r="AB3" s="3" t="s">
        <v>24</v>
      </c>
      <c r="AC3" s="7" t="s">
        <v>120</v>
      </c>
      <c r="AD3" s="3" t="s">
        <v>63</v>
      </c>
      <c r="AE3" s="3" t="s">
        <v>18</v>
      </c>
      <c r="AF3" s="99"/>
    </row>
    <row r="4" spans="2:35" ht="13.5" thickBot="1" x14ac:dyDescent="0.25">
      <c r="B4" s="103" t="s">
        <v>64</v>
      </c>
      <c r="C4" s="104"/>
      <c r="D4" s="63">
        <v>88</v>
      </c>
      <c r="E4" s="9">
        <v>79</v>
      </c>
      <c r="F4" s="9">
        <v>7</v>
      </c>
      <c r="G4" s="9">
        <v>100</v>
      </c>
      <c r="H4" s="9">
        <v>15</v>
      </c>
      <c r="I4" s="9">
        <v>16</v>
      </c>
      <c r="J4" s="9">
        <v>2</v>
      </c>
      <c r="K4" s="9">
        <v>1</v>
      </c>
      <c r="L4" s="9">
        <v>0</v>
      </c>
      <c r="M4" s="9">
        <v>2</v>
      </c>
      <c r="N4" s="9">
        <v>0</v>
      </c>
      <c r="O4" s="9">
        <v>2</v>
      </c>
      <c r="P4" s="9">
        <v>8</v>
      </c>
      <c r="Q4" s="9">
        <v>0</v>
      </c>
      <c r="R4" s="10">
        <f t="shared" ref="R4:R41" si="0">SUM(D4:Q4)</f>
        <v>320</v>
      </c>
      <c r="S4" s="11"/>
      <c r="T4" s="11"/>
      <c r="U4" s="103" t="s">
        <v>64</v>
      </c>
      <c r="V4" s="104"/>
      <c r="W4" s="8">
        <v>7</v>
      </c>
      <c r="X4" s="9">
        <v>1</v>
      </c>
      <c r="Y4" s="9">
        <v>6</v>
      </c>
      <c r="Z4" s="9">
        <v>0</v>
      </c>
      <c r="AA4" s="9">
        <v>0</v>
      </c>
      <c r="AB4" s="9">
        <v>5</v>
      </c>
      <c r="AC4" s="9">
        <v>45</v>
      </c>
      <c r="AD4" s="9">
        <v>8</v>
      </c>
      <c r="AE4" s="9">
        <v>72</v>
      </c>
      <c r="AF4" s="32">
        <f t="shared" ref="AF4:AF42" si="1">R4+AE4</f>
        <v>392</v>
      </c>
      <c r="AG4" s="78"/>
      <c r="AI4" s="78"/>
    </row>
    <row r="5" spans="2:35" ht="13.5" thickBot="1" x14ac:dyDescent="0.25">
      <c r="B5" s="103" t="s">
        <v>65</v>
      </c>
      <c r="C5" s="104"/>
      <c r="D5" s="63">
        <v>226</v>
      </c>
      <c r="E5" s="9">
        <v>193</v>
      </c>
      <c r="F5" s="9">
        <v>35</v>
      </c>
      <c r="G5" s="9">
        <v>184</v>
      </c>
      <c r="H5" s="9">
        <v>95</v>
      </c>
      <c r="I5" s="9">
        <v>12</v>
      </c>
      <c r="J5" s="9">
        <v>1</v>
      </c>
      <c r="K5" s="9">
        <v>0</v>
      </c>
      <c r="L5" s="9">
        <v>0</v>
      </c>
      <c r="M5" s="9">
        <v>3</v>
      </c>
      <c r="N5" s="9">
        <v>0</v>
      </c>
      <c r="O5" s="9">
        <v>0</v>
      </c>
      <c r="P5" s="9">
        <v>3</v>
      </c>
      <c r="Q5" s="9">
        <v>0</v>
      </c>
      <c r="R5" s="10">
        <f t="shared" si="0"/>
        <v>752</v>
      </c>
      <c r="S5" s="11"/>
      <c r="T5" s="11"/>
      <c r="U5" s="103" t="s">
        <v>65</v>
      </c>
      <c r="V5" s="104"/>
      <c r="W5" s="8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70</v>
      </c>
      <c r="AD5" s="9">
        <v>17</v>
      </c>
      <c r="AE5" s="9">
        <v>87</v>
      </c>
      <c r="AF5" s="32">
        <f t="shared" si="1"/>
        <v>839</v>
      </c>
      <c r="AG5" s="78"/>
      <c r="AI5" s="78"/>
    </row>
    <row r="6" spans="2:35" ht="13.5" thickBot="1" x14ac:dyDescent="0.25">
      <c r="B6" s="103" t="s">
        <v>66</v>
      </c>
      <c r="C6" s="104"/>
      <c r="D6" s="63">
        <v>1015</v>
      </c>
      <c r="E6" s="9">
        <v>989</v>
      </c>
      <c r="F6" s="9">
        <v>40</v>
      </c>
      <c r="G6" s="9">
        <v>1528</v>
      </c>
      <c r="H6" s="9">
        <v>261</v>
      </c>
      <c r="I6" s="9">
        <v>127</v>
      </c>
      <c r="J6" s="9">
        <v>23</v>
      </c>
      <c r="K6" s="9">
        <v>13</v>
      </c>
      <c r="L6" s="9">
        <v>0</v>
      </c>
      <c r="M6" s="9">
        <v>19</v>
      </c>
      <c r="N6" s="9">
        <v>8</v>
      </c>
      <c r="O6" s="9">
        <v>1</v>
      </c>
      <c r="P6" s="9">
        <v>9</v>
      </c>
      <c r="Q6" s="9">
        <v>2</v>
      </c>
      <c r="R6" s="10">
        <f t="shared" si="0"/>
        <v>4035</v>
      </c>
      <c r="S6" s="11"/>
      <c r="T6" s="11"/>
      <c r="U6" s="103" t="s">
        <v>66</v>
      </c>
      <c r="V6" s="104"/>
      <c r="W6" s="8">
        <v>0</v>
      </c>
      <c r="X6" s="9">
        <v>0</v>
      </c>
      <c r="Y6" s="9">
        <v>84</v>
      </c>
      <c r="Z6" s="9">
        <v>0</v>
      </c>
      <c r="AA6" s="9">
        <v>1</v>
      </c>
      <c r="AB6" s="9">
        <v>6</v>
      </c>
      <c r="AC6" s="9">
        <v>921</v>
      </c>
      <c r="AD6" s="9">
        <v>132</v>
      </c>
      <c r="AE6" s="9">
        <v>1144</v>
      </c>
      <c r="AF6" s="32">
        <f t="shared" si="1"/>
        <v>5179</v>
      </c>
      <c r="AG6" s="78"/>
      <c r="AI6" s="78"/>
    </row>
    <row r="7" spans="2:35" ht="13.5" customHeight="1" x14ac:dyDescent="0.2">
      <c r="B7" s="90" t="s">
        <v>38</v>
      </c>
      <c r="C7" s="68" t="s">
        <v>67</v>
      </c>
      <c r="D7" s="54">
        <v>6881</v>
      </c>
      <c r="E7" s="17">
        <v>4447</v>
      </c>
      <c r="F7" s="17">
        <v>670</v>
      </c>
      <c r="G7" s="17">
        <v>5788</v>
      </c>
      <c r="H7" s="17">
        <v>2406</v>
      </c>
      <c r="I7" s="17">
        <v>399</v>
      </c>
      <c r="J7" s="17">
        <v>40</v>
      </c>
      <c r="K7" s="17">
        <v>9</v>
      </c>
      <c r="L7" s="17">
        <v>9</v>
      </c>
      <c r="M7" s="17">
        <v>110</v>
      </c>
      <c r="N7" s="17">
        <v>25</v>
      </c>
      <c r="O7" s="17">
        <v>4</v>
      </c>
      <c r="P7" s="17">
        <v>84</v>
      </c>
      <c r="Q7" s="17">
        <v>23</v>
      </c>
      <c r="R7" s="18">
        <f t="shared" si="0"/>
        <v>20895</v>
      </c>
      <c r="S7" s="11"/>
      <c r="T7" s="11"/>
      <c r="U7" s="89" t="s">
        <v>38</v>
      </c>
      <c r="V7" s="34" t="s">
        <v>67</v>
      </c>
      <c r="W7" s="13">
        <v>1</v>
      </c>
      <c r="X7" s="14">
        <v>0</v>
      </c>
      <c r="Y7" s="14">
        <v>146</v>
      </c>
      <c r="Z7" s="14">
        <v>0</v>
      </c>
      <c r="AA7" s="14">
        <v>10</v>
      </c>
      <c r="AB7" s="14">
        <v>10</v>
      </c>
      <c r="AC7" s="14">
        <v>1459</v>
      </c>
      <c r="AD7" s="14">
        <v>352</v>
      </c>
      <c r="AE7" s="49">
        <v>1978</v>
      </c>
      <c r="AF7" s="65">
        <f t="shared" si="1"/>
        <v>22873</v>
      </c>
      <c r="AG7" s="78"/>
      <c r="AI7" s="78"/>
    </row>
    <row r="8" spans="2:35" x14ac:dyDescent="0.2">
      <c r="B8" s="90"/>
      <c r="C8" s="61" t="s">
        <v>68</v>
      </c>
      <c r="D8" s="52">
        <v>430</v>
      </c>
      <c r="E8" s="21">
        <v>754</v>
      </c>
      <c r="F8" s="21">
        <v>61</v>
      </c>
      <c r="G8" s="21">
        <v>1048</v>
      </c>
      <c r="H8" s="21">
        <v>233</v>
      </c>
      <c r="I8" s="21">
        <v>70</v>
      </c>
      <c r="J8" s="21">
        <v>14</v>
      </c>
      <c r="K8" s="21">
        <v>15</v>
      </c>
      <c r="L8" s="21">
        <v>2</v>
      </c>
      <c r="M8" s="21">
        <v>21</v>
      </c>
      <c r="N8" s="21">
        <v>13</v>
      </c>
      <c r="O8" s="21">
        <v>2</v>
      </c>
      <c r="P8" s="21">
        <v>25</v>
      </c>
      <c r="Q8" s="21">
        <v>0</v>
      </c>
      <c r="R8" s="22">
        <f t="shared" si="0"/>
        <v>2688</v>
      </c>
      <c r="S8" s="11"/>
      <c r="T8" s="11"/>
      <c r="U8" s="90"/>
      <c r="V8" s="28" t="s">
        <v>68</v>
      </c>
      <c r="W8" s="20">
        <v>0</v>
      </c>
      <c r="X8" s="21">
        <v>0</v>
      </c>
      <c r="Y8" s="21">
        <v>96</v>
      </c>
      <c r="Z8" s="21">
        <v>0</v>
      </c>
      <c r="AA8" s="21">
        <v>7</v>
      </c>
      <c r="AB8" s="21">
        <v>6</v>
      </c>
      <c r="AC8" s="21">
        <v>388</v>
      </c>
      <c r="AD8" s="21">
        <v>71</v>
      </c>
      <c r="AE8" s="64">
        <v>568</v>
      </c>
      <c r="AF8" s="22">
        <f t="shared" si="1"/>
        <v>3256</v>
      </c>
      <c r="AG8" s="78"/>
      <c r="AI8" s="78"/>
    </row>
    <row r="9" spans="2:35" x14ac:dyDescent="0.2">
      <c r="B9" s="90"/>
      <c r="C9" s="57" t="s">
        <v>69</v>
      </c>
      <c r="D9" s="52">
        <v>505</v>
      </c>
      <c r="E9" s="21">
        <v>273</v>
      </c>
      <c r="F9" s="21">
        <v>64</v>
      </c>
      <c r="G9" s="21">
        <v>548</v>
      </c>
      <c r="H9" s="21">
        <v>108</v>
      </c>
      <c r="I9" s="21">
        <v>21</v>
      </c>
      <c r="J9" s="21">
        <v>3</v>
      </c>
      <c r="K9" s="21">
        <v>1</v>
      </c>
      <c r="L9" s="21">
        <v>2</v>
      </c>
      <c r="M9" s="21">
        <v>7</v>
      </c>
      <c r="N9" s="21">
        <v>4</v>
      </c>
      <c r="O9" s="21">
        <v>2</v>
      </c>
      <c r="P9" s="21">
        <v>4</v>
      </c>
      <c r="Q9" s="21">
        <v>0</v>
      </c>
      <c r="R9" s="22">
        <f t="shared" si="0"/>
        <v>1542</v>
      </c>
      <c r="S9" s="11"/>
      <c r="T9" s="11"/>
      <c r="U9" s="90"/>
      <c r="V9" s="57" t="s">
        <v>69</v>
      </c>
      <c r="W9" s="52">
        <v>0</v>
      </c>
      <c r="X9" s="21">
        <v>0</v>
      </c>
      <c r="Y9" s="21">
        <v>35</v>
      </c>
      <c r="Z9" s="21">
        <v>0</v>
      </c>
      <c r="AA9" s="21">
        <v>1</v>
      </c>
      <c r="AB9" s="21">
        <v>0</v>
      </c>
      <c r="AC9" s="21">
        <v>152</v>
      </c>
      <c r="AD9" s="21">
        <v>29</v>
      </c>
      <c r="AE9" s="64">
        <v>217</v>
      </c>
      <c r="AF9" s="22">
        <f t="shared" si="1"/>
        <v>1759</v>
      </c>
      <c r="AG9" s="78"/>
      <c r="AI9" s="78"/>
    </row>
    <row r="10" spans="2:35" x14ac:dyDescent="0.2">
      <c r="B10" s="90"/>
      <c r="C10" s="57" t="s">
        <v>70</v>
      </c>
      <c r="D10" s="52">
        <v>4299</v>
      </c>
      <c r="E10" s="21">
        <v>1472</v>
      </c>
      <c r="F10" s="21">
        <v>652</v>
      </c>
      <c r="G10" s="21">
        <v>5230</v>
      </c>
      <c r="H10" s="21">
        <v>633</v>
      </c>
      <c r="I10" s="21">
        <v>364</v>
      </c>
      <c r="J10" s="21">
        <v>68</v>
      </c>
      <c r="K10" s="21">
        <v>26</v>
      </c>
      <c r="L10" s="21">
        <v>13</v>
      </c>
      <c r="M10" s="21">
        <v>136</v>
      </c>
      <c r="N10" s="21">
        <v>28</v>
      </c>
      <c r="O10" s="21">
        <v>3</v>
      </c>
      <c r="P10" s="21">
        <v>86</v>
      </c>
      <c r="Q10" s="21">
        <v>6</v>
      </c>
      <c r="R10" s="22">
        <f t="shared" si="0"/>
        <v>13016</v>
      </c>
      <c r="S10" s="11"/>
      <c r="T10" s="11"/>
      <c r="U10" s="90"/>
      <c r="V10" s="57" t="s">
        <v>70</v>
      </c>
      <c r="W10" s="52">
        <v>0</v>
      </c>
      <c r="X10" s="21">
        <v>0</v>
      </c>
      <c r="Y10" s="21">
        <v>258</v>
      </c>
      <c r="Z10" s="21">
        <v>0</v>
      </c>
      <c r="AA10" s="21">
        <v>6</v>
      </c>
      <c r="AB10" s="21">
        <v>11</v>
      </c>
      <c r="AC10" s="21">
        <v>1466</v>
      </c>
      <c r="AD10" s="21">
        <v>241</v>
      </c>
      <c r="AE10" s="64">
        <v>1982</v>
      </c>
      <c r="AF10" s="22">
        <f t="shared" si="1"/>
        <v>14998</v>
      </c>
      <c r="AG10" s="78"/>
      <c r="AI10" s="78"/>
    </row>
    <row r="11" spans="2:35" x14ac:dyDescent="0.2">
      <c r="B11" s="90"/>
      <c r="C11" s="57" t="s">
        <v>71</v>
      </c>
      <c r="D11" s="52">
        <v>1205</v>
      </c>
      <c r="E11" s="21">
        <v>1166</v>
      </c>
      <c r="F11" s="21">
        <v>249</v>
      </c>
      <c r="G11" s="21">
        <v>1249</v>
      </c>
      <c r="H11" s="21">
        <v>588</v>
      </c>
      <c r="I11" s="21">
        <v>116</v>
      </c>
      <c r="J11" s="21">
        <v>27</v>
      </c>
      <c r="K11" s="21">
        <v>1</v>
      </c>
      <c r="L11" s="21">
        <v>8</v>
      </c>
      <c r="M11" s="21">
        <v>49</v>
      </c>
      <c r="N11" s="21">
        <v>6</v>
      </c>
      <c r="O11" s="21">
        <v>0</v>
      </c>
      <c r="P11" s="21">
        <v>40</v>
      </c>
      <c r="Q11" s="21">
        <v>0</v>
      </c>
      <c r="R11" s="22">
        <f t="shared" si="0"/>
        <v>4704</v>
      </c>
      <c r="S11" s="11"/>
      <c r="T11" s="11"/>
      <c r="U11" s="90"/>
      <c r="V11" s="57" t="s">
        <v>71</v>
      </c>
      <c r="W11" s="52">
        <v>1</v>
      </c>
      <c r="X11" s="21">
        <v>0</v>
      </c>
      <c r="Y11" s="21">
        <v>18</v>
      </c>
      <c r="Z11" s="21">
        <v>0</v>
      </c>
      <c r="AA11" s="21">
        <v>0</v>
      </c>
      <c r="AB11" s="21">
        <v>5</v>
      </c>
      <c r="AC11" s="21">
        <v>372</v>
      </c>
      <c r="AD11" s="21">
        <v>78</v>
      </c>
      <c r="AE11" s="64">
        <v>474</v>
      </c>
      <c r="AF11" s="22">
        <f t="shared" si="1"/>
        <v>5178</v>
      </c>
      <c r="AG11" s="78"/>
      <c r="AI11" s="78"/>
    </row>
    <row r="12" spans="2:35" x14ac:dyDescent="0.2">
      <c r="B12" s="90"/>
      <c r="C12" s="57" t="s">
        <v>72</v>
      </c>
      <c r="D12" s="52">
        <v>2471</v>
      </c>
      <c r="E12" s="21">
        <v>3178</v>
      </c>
      <c r="F12" s="21">
        <v>417</v>
      </c>
      <c r="G12" s="21">
        <v>1731</v>
      </c>
      <c r="H12" s="21">
        <v>1356</v>
      </c>
      <c r="I12" s="21">
        <v>178</v>
      </c>
      <c r="J12" s="21">
        <v>37</v>
      </c>
      <c r="K12" s="21">
        <v>6</v>
      </c>
      <c r="L12" s="21">
        <v>6</v>
      </c>
      <c r="M12" s="21">
        <v>72</v>
      </c>
      <c r="N12" s="21">
        <v>4</v>
      </c>
      <c r="O12" s="21">
        <v>4</v>
      </c>
      <c r="P12" s="21">
        <v>77</v>
      </c>
      <c r="Q12" s="21">
        <v>1</v>
      </c>
      <c r="R12" s="22">
        <f t="shared" si="0"/>
        <v>9538</v>
      </c>
      <c r="S12" s="11"/>
      <c r="T12" s="11"/>
      <c r="U12" s="90"/>
      <c r="V12" s="57" t="s">
        <v>72</v>
      </c>
      <c r="W12" s="52">
        <v>0</v>
      </c>
      <c r="X12" s="21">
        <v>0</v>
      </c>
      <c r="Y12" s="21">
        <v>72</v>
      </c>
      <c r="Z12" s="21">
        <v>0</v>
      </c>
      <c r="AA12" s="21">
        <v>1</v>
      </c>
      <c r="AB12" s="21">
        <v>3</v>
      </c>
      <c r="AC12" s="21">
        <v>759</v>
      </c>
      <c r="AD12" s="21">
        <v>196</v>
      </c>
      <c r="AE12" s="64">
        <v>1031</v>
      </c>
      <c r="AF12" s="22">
        <f t="shared" si="1"/>
        <v>10569</v>
      </c>
      <c r="AG12" s="78"/>
      <c r="AI12" s="78"/>
    </row>
    <row r="13" spans="2:35" x14ac:dyDescent="0.2">
      <c r="B13" s="90"/>
      <c r="C13" s="57" t="s">
        <v>73</v>
      </c>
      <c r="D13" s="52">
        <v>4660</v>
      </c>
      <c r="E13" s="21">
        <v>5076</v>
      </c>
      <c r="F13" s="21">
        <v>797</v>
      </c>
      <c r="G13" s="21">
        <v>3443</v>
      </c>
      <c r="H13" s="21">
        <v>2599</v>
      </c>
      <c r="I13" s="21">
        <v>336</v>
      </c>
      <c r="J13" s="21">
        <v>66</v>
      </c>
      <c r="K13" s="21">
        <v>6</v>
      </c>
      <c r="L13" s="21">
        <v>11</v>
      </c>
      <c r="M13" s="21">
        <v>170</v>
      </c>
      <c r="N13" s="21">
        <v>12</v>
      </c>
      <c r="O13" s="21">
        <v>1</v>
      </c>
      <c r="P13" s="21">
        <v>118</v>
      </c>
      <c r="Q13" s="21">
        <v>1</v>
      </c>
      <c r="R13" s="22">
        <f t="shared" si="0"/>
        <v>17296</v>
      </c>
      <c r="S13" s="11"/>
      <c r="T13" s="11"/>
      <c r="U13" s="90"/>
      <c r="V13" s="57" t="s">
        <v>73</v>
      </c>
      <c r="W13" s="52">
        <v>16</v>
      </c>
      <c r="X13" s="21">
        <v>0</v>
      </c>
      <c r="Y13" s="21">
        <v>77</v>
      </c>
      <c r="Z13" s="21">
        <v>0</v>
      </c>
      <c r="AA13" s="21">
        <v>6</v>
      </c>
      <c r="AB13" s="21">
        <v>5</v>
      </c>
      <c r="AC13" s="21">
        <v>932</v>
      </c>
      <c r="AD13" s="21">
        <v>272</v>
      </c>
      <c r="AE13" s="64">
        <v>1308</v>
      </c>
      <c r="AF13" s="22">
        <f t="shared" si="1"/>
        <v>18604</v>
      </c>
      <c r="AG13" s="78"/>
      <c r="AI13" s="78"/>
    </row>
    <row r="14" spans="2:35" x14ac:dyDescent="0.2">
      <c r="B14" s="90"/>
      <c r="C14" s="57" t="s">
        <v>74</v>
      </c>
      <c r="D14" s="52">
        <v>1435</v>
      </c>
      <c r="E14" s="21">
        <v>809</v>
      </c>
      <c r="F14" s="21">
        <v>466</v>
      </c>
      <c r="G14" s="21">
        <v>1267</v>
      </c>
      <c r="H14" s="21">
        <v>494</v>
      </c>
      <c r="I14" s="21">
        <v>124</v>
      </c>
      <c r="J14" s="21">
        <v>12</v>
      </c>
      <c r="K14" s="21">
        <v>3</v>
      </c>
      <c r="L14" s="21">
        <v>4</v>
      </c>
      <c r="M14" s="21">
        <v>33</v>
      </c>
      <c r="N14" s="21">
        <v>28</v>
      </c>
      <c r="O14" s="21">
        <v>2</v>
      </c>
      <c r="P14" s="21">
        <v>15</v>
      </c>
      <c r="Q14" s="21">
        <v>1</v>
      </c>
      <c r="R14" s="22">
        <f t="shared" si="0"/>
        <v>4693</v>
      </c>
      <c r="S14" s="11"/>
      <c r="T14" s="11"/>
      <c r="U14" s="90"/>
      <c r="V14" s="57" t="s">
        <v>74</v>
      </c>
      <c r="W14" s="52">
        <v>3</v>
      </c>
      <c r="X14" s="21">
        <v>0</v>
      </c>
      <c r="Y14" s="21">
        <v>22</v>
      </c>
      <c r="Z14" s="21">
        <v>0</v>
      </c>
      <c r="AA14" s="21">
        <v>4</v>
      </c>
      <c r="AB14" s="21">
        <v>8</v>
      </c>
      <c r="AC14" s="21">
        <v>332</v>
      </c>
      <c r="AD14" s="21">
        <v>130</v>
      </c>
      <c r="AE14" s="64">
        <v>499</v>
      </c>
      <c r="AF14" s="22">
        <f t="shared" si="1"/>
        <v>5192</v>
      </c>
      <c r="AG14" s="78"/>
      <c r="AI14" s="78"/>
    </row>
    <row r="15" spans="2:35" x14ac:dyDescent="0.2">
      <c r="B15" s="90"/>
      <c r="C15" s="57" t="s">
        <v>75</v>
      </c>
      <c r="D15" s="52">
        <v>99</v>
      </c>
      <c r="E15" s="21">
        <v>161</v>
      </c>
      <c r="F15" s="21">
        <v>20</v>
      </c>
      <c r="G15" s="21">
        <v>178</v>
      </c>
      <c r="H15" s="21">
        <v>26</v>
      </c>
      <c r="I15" s="21">
        <v>25</v>
      </c>
      <c r="J15" s="21">
        <v>2</v>
      </c>
      <c r="K15" s="21">
        <v>2</v>
      </c>
      <c r="L15" s="21">
        <v>0</v>
      </c>
      <c r="M15" s="21">
        <v>6</v>
      </c>
      <c r="N15" s="21">
        <v>0</v>
      </c>
      <c r="O15" s="21">
        <v>0</v>
      </c>
      <c r="P15" s="21">
        <v>1</v>
      </c>
      <c r="Q15" s="21">
        <v>0</v>
      </c>
      <c r="R15" s="22">
        <f t="shared" si="0"/>
        <v>520</v>
      </c>
      <c r="S15" s="11"/>
      <c r="T15" s="11"/>
      <c r="U15" s="90"/>
      <c r="V15" s="57" t="s">
        <v>75</v>
      </c>
      <c r="W15" s="52">
        <v>0</v>
      </c>
      <c r="X15" s="21">
        <v>0</v>
      </c>
      <c r="Y15" s="21">
        <v>22</v>
      </c>
      <c r="Z15" s="21">
        <v>0</v>
      </c>
      <c r="AA15" s="21">
        <v>0</v>
      </c>
      <c r="AB15" s="21">
        <v>1</v>
      </c>
      <c r="AC15" s="21">
        <v>97</v>
      </c>
      <c r="AD15" s="21">
        <v>15</v>
      </c>
      <c r="AE15" s="64">
        <v>135</v>
      </c>
      <c r="AF15" s="22">
        <f t="shared" si="1"/>
        <v>655</v>
      </c>
      <c r="AG15" s="78"/>
      <c r="AI15" s="78"/>
    </row>
    <row r="16" spans="2:35" x14ac:dyDescent="0.2">
      <c r="B16" s="90"/>
      <c r="C16" s="57" t="s">
        <v>76</v>
      </c>
      <c r="D16" s="52">
        <v>504</v>
      </c>
      <c r="E16" s="21">
        <v>1316</v>
      </c>
      <c r="F16" s="21">
        <v>93</v>
      </c>
      <c r="G16" s="21">
        <v>1144</v>
      </c>
      <c r="H16" s="21">
        <v>452</v>
      </c>
      <c r="I16" s="21">
        <v>48</v>
      </c>
      <c r="J16" s="21">
        <v>15</v>
      </c>
      <c r="K16" s="21">
        <v>2</v>
      </c>
      <c r="L16" s="21">
        <v>0</v>
      </c>
      <c r="M16" s="21">
        <v>9</v>
      </c>
      <c r="N16" s="21">
        <v>2</v>
      </c>
      <c r="O16" s="21">
        <v>0</v>
      </c>
      <c r="P16" s="21">
        <v>16</v>
      </c>
      <c r="Q16" s="21">
        <v>0</v>
      </c>
      <c r="R16" s="22">
        <f t="shared" si="0"/>
        <v>3601</v>
      </c>
      <c r="S16" s="11"/>
      <c r="T16" s="11"/>
      <c r="U16" s="90"/>
      <c r="V16" s="57" t="s">
        <v>76</v>
      </c>
      <c r="W16" s="52">
        <v>0</v>
      </c>
      <c r="X16" s="21">
        <v>0</v>
      </c>
      <c r="Y16" s="21">
        <v>37</v>
      </c>
      <c r="Z16" s="21">
        <v>0</v>
      </c>
      <c r="AA16" s="21">
        <v>5</v>
      </c>
      <c r="AB16" s="21">
        <v>1</v>
      </c>
      <c r="AC16" s="21">
        <v>507</v>
      </c>
      <c r="AD16" s="21">
        <v>100</v>
      </c>
      <c r="AE16" s="64">
        <v>650</v>
      </c>
      <c r="AF16" s="22">
        <f t="shared" si="1"/>
        <v>4251</v>
      </c>
      <c r="AG16" s="78"/>
      <c r="AI16" s="78"/>
    </row>
    <row r="17" spans="2:35" x14ac:dyDescent="0.2">
      <c r="B17" s="90"/>
      <c r="C17" s="57" t="s">
        <v>77</v>
      </c>
      <c r="D17" s="52">
        <v>121</v>
      </c>
      <c r="E17" s="21">
        <v>40</v>
      </c>
      <c r="F17" s="21">
        <v>12</v>
      </c>
      <c r="G17" s="21">
        <v>148</v>
      </c>
      <c r="H17" s="21">
        <v>20</v>
      </c>
      <c r="I17" s="21">
        <v>29</v>
      </c>
      <c r="J17" s="21">
        <v>8</v>
      </c>
      <c r="K17" s="21">
        <v>0</v>
      </c>
      <c r="L17" s="21">
        <v>1</v>
      </c>
      <c r="M17" s="21">
        <v>8</v>
      </c>
      <c r="N17" s="21">
        <v>0</v>
      </c>
      <c r="O17" s="21">
        <v>0</v>
      </c>
      <c r="P17" s="21">
        <v>5</v>
      </c>
      <c r="Q17" s="21">
        <v>0</v>
      </c>
      <c r="R17" s="22">
        <f t="shared" si="0"/>
        <v>392</v>
      </c>
      <c r="S17" s="11"/>
      <c r="T17" s="11"/>
      <c r="U17" s="90"/>
      <c r="V17" s="57" t="s">
        <v>77</v>
      </c>
      <c r="W17" s="52">
        <v>0</v>
      </c>
      <c r="X17" s="21">
        <v>0</v>
      </c>
      <c r="Y17" s="21">
        <v>8</v>
      </c>
      <c r="Z17" s="21">
        <v>0</v>
      </c>
      <c r="AA17" s="21">
        <v>1</v>
      </c>
      <c r="AB17" s="21">
        <v>0</v>
      </c>
      <c r="AC17" s="21">
        <v>24</v>
      </c>
      <c r="AD17" s="21">
        <v>2</v>
      </c>
      <c r="AE17" s="64">
        <v>35</v>
      </c>
      <c r="AF17" s="22">
        <f t="shared" si="1"/>
        <v>427</v>
      </c>
      <c r="AG17" s="78"/>
      <c r="AI17" s="78"/>
    </row>
    <row r="18" spans="2:35" x14ac:dyDescent="0.2">
      <c r="B18" s="90"/>
      <c r="C18" s="57" t="s">
        <v>17</v>
      </c>
      <c r="D18" s="52">
        <v>277</v>
      </c>
      <c r="E18" s="21">
        <v>189</v>
      </c>
      <c r="F18" s="21">
        <v>47</v>
      </c>
      <c r="G18" s="21">
        <v>224</v>
      </c>
      <c r="H18" s="21">
        <v>81</v>
      </c>
      <c r="I18" s="21">
        <v>17</v>
      </c>
      <c r="J18" s="21">
        <v>5</v>
      </c>
      <c r="K18" s="21">
        <v>0</v>
      </c>
      <c r="L18" s="21">
        <v>0</v>
      </c>
      <c r="M18" s="21">
        <v>2</v>
      </c>
      <c r="N18" s="21">
        <v>0</v>
      </c>
      <c r="O18" s="21">
        <v>0</v>
      </c>
      <c r="P18" s="21">
        <v>3</v>
      </c>
      <c r="Q18" s="21">
        <v>0</v>
      </c>
      <c r="R18" s="22">
        <f t="shared" si="0"/>
        <v>845</v>
      </c>
      <c r="S18" s="11"/>
      <c r="T18" s="11"/>
      <c r="U18" s="90"/>
      <c r="V18" s="57" t="s">
        <v>17</v>
      </c>
      <c r="W18" s="52">
        <v>0</v>
      </c>
      <c r="X18" s="21">
        <v>0</v>
      </c>
      <c r="Y18" s="21">
        <v>4</v>
      </c>
      <c r="Z18" s="21">
        <v>0</v>
      </c>
      <c r="AA18" s="21">
        <v>1</v>
      </c>
      <c r="AB18" s="21">
        <v>1</v>
      </c>
      <c r="AC18" s="21">
        <v>69</v>
      </c>
      <c r="AD18" s="21">
        <v>31</v>
      </c>
      <c r="AE18" s="64">
        <v>106</v>
      </c>
      <c r="AF18" s="22">
        <f t="shared" si="1"/>
        <v>951</v>
      </c>
      <c r="AG18" s="78"/>
      <c r="AI18" s="78"/>
    </row>
    <row r="19" spans="2:35" ht="13.5" thickBot="1" x14ac:dyDescent="0.25">
      <c r="B19" s="90"/>
      <c r="C19" s="58" t="s">
        <v>18</v>
      </c>
      <c r="D19" s="53">
        <v>22887</v>
      </c>
      <c r="E19" s="25">
        <v>18881</v>
      </c>
      <c r="F19" s="25">
        <v>3548</v>
      </c>
      <c r="G19" s="25">
        <v>21998</v>
      </c>
      <c r="H19" s="25">
        <v>8996</v>
      </c>
      <c r="I19" s="25">
        <v>1727</v>
      </c>
      <c r="J19" s="25">
        <v>297</v>
      </c>
      <c r="K19" s="25">
        <v>71</v>
      </c>
      <c r="L19" s="25">
        <v>56</v>
      </c>
      <c r="M19" s="25">
        <v>623</v>
      </c>
      <c r="N19" s="25">
        <v>122</v>
      </c>
      <c r="O19" s="25">
        <v>18</v>
      </c>
      <c r="P19" s="25">
        <v>474</v>
      </c>
      <c r="Q19" s="25">
        <v>32</v>
      </c>
      <c r="R19" s="26">
        <f t="shared" si="0"/>
        <v>79730</v>
      </c>
      <c r="S19" s="11"/>
      <c r="T19" s="11" t="s">
        <v>122</v>
      </c>
      <c r="U19" s="91"/>
      <c r="V19" s="58" t="s">
        <v>18</v>
      </c>
      <c r="W19" s="53">
        <v>21</v>
      </c>
      <c r="X19" s="25">
        <v>0</v>
      </c>
      <c r="Y19" s="25">
        <v>795</v>
      </c>
      <c r="Z19" s="25">
        <v>0</v>
      </c>
      <c r="AA19" s="25">
        <v>42</v>
      </c>
      <c r="AB19" s="25">
        <v>51</v>
      </c>
      <c r="AC19" s="25">
        <v>6557</v>
      </c>
      <c r="AD19" s="25">
        <v>1517</v>
      </c>
      <c r="AE19" s="45">
        <v>8983</v>
      </c>
      <c r="AF19" s="26">
        <f t="shared" si="1"/>
        <v>88713</v>
      </c>
      <c r="AG19" s="78"/>
      <c r="AI19" s="78"/>
    </row>
    <row r="20" spans="2:35" ht="13.5" customHeight="1" x14ac:dyDescent="0.2">
      <c r="B20" s="89" t="s">
        <v>42</v>
      </c>
      <c r="C20" s="56" t="s">
        <v>78</v>
      </c>
      <c r="D20" s="54">
        <v>529</v>
      </c>
      <c r="E20" s="17">
        <v>608</v>
      </c>
      <c r="F20" s="17">
        <v>240</v>
      </c>
      <c r="G20" s="17">
        <v>619</v>
      </c>
      <c r="H20" s="17">
        <v>363</v>
      </c>
      <c r="I20" s="17">
        <v>25</v>
      </c>
      <c r="J20" s="17">
        <v>6</v>
      </c>
      <c r="K20" s="17">
        <v>1</v>
      </c>
      <c r="L20" s="17">
        <v>2</v>
      </c>
      <c r="M20" s="17">
        <v>5</v>
      </c>
      <c r="N20" s="17">
        <v>0</v>
      </c>
      <c r="O20" s="17">
        <v>0</v>
      </c>
      <c r="P20" s="17">
        <v>12</v>
      </c>
      <c r="Q20" s="17">
        <v>1</v>
      </c>
      <c r="R20" s="18">
        <f t="shared" si="0"/>
        <v>2411</v>
      </c>
      <c r="S20" s="11"/>
      <c r="T20" s="11"/>
      <c r="U20" s="90" t="s">
        <v>42</v>
      </c>
      <c r="V20" s="59" t="s">
        <v>78</v>
      </c>
      <c r="W20" s="54">
        <v>0</v>
      </c>
      <c r="X20" s="17">
        <v>0</v>
      </c>
      <c r="Y20" s="17">
        <v>8</v>
      </c>
      <c r="Z20" s="17">
        <v>0</v>
      </c>
      <c r="AA20" s="17">
        <v>1</v>
      </c>
      <c r="AB20" s="17">
        <v>0</v>
      </c>
      <c r="AC20" s="17">
        <v>152</v>
      </c>
      <c r="AD20" s="17">
        <v>66</v>
      </c>
      <c r="AE20" s="44">
        <v>227</v>
      </c>
      <c r="AF20" s="18">
        <f t="shared" si="1"/>
        <v>2638</v>
      </c>
      <c r="AG20" s="78"/>
      <c r="AI20" s="78"/>
    </row>
    <row r="21" spans="2:35" x14ac:dyDescent="0.2">
      <c r="B21" s="90"/>
      <c r="C21" s="57" t="s">
        <v>79</v>
      </c>
      <c r="D21" s="52">
        <v>277</v>
      </c>
      <c r="E21" s="21">
        <v>187</v>
      </c>
      <c r="F21" s="21">
        <v>23</v>
      </c>
      <c r="G21" s="21">
        <v>400</v>
      </c>
      <c r="H21" s="21">
        <v>44</v>
      </c>
      <c r="I21" s="21">
        <v>33</v>
      </c>
      <c r="J21" s="21">
        <v>5</v>
      </c>
      <c r="K21" s="21">
        <v>5</v>
      </c>
      <c r="L21" s="21">
        <v>0</v>
      </c>
      <c r="M21" s="21">
        <v>4</v>
      </c>
      <c r="N21" s="21">
        <v>1</v>
      </c>
      <c r="O21" s="21">
        <v>0</v>
      </c>
      <c r="P21" s="21">
        <v>2</v>
      </c>
      <c r="Q21" s="21">
        <v>0</v>
      </c>
      <c r="R21" s="22">
        <f t="shared" si="0"/>
        <v>981</v>
      </c>
      <c r="S21" s="11"/>
      <c r="T21" s="11"/>
      <c r="U21" s="90"/>
      <c r="V21" s="57" t="s">
        <v>79</v>
      </c>
      <c r="W21" s="52">
        <v>0</v>
      </c>
      <c r="X21" s="21">
        <v>0</v>
      </c>
      <c r="Y21" s="21">
        <v>30</v>
      </c>
      <c r="Z21" s="21">
        <v>0</v>
      </c>
      <c r="AA21" s="21">
        <v>3</v>
      </c>
      <c r="AB21" s="21">
        <v>2</v>
      </c>
      <c r="AC21" s="21">
        <v>196</v>
      </c>
      <c r="AD21" s="21">
        <v>42</v>
      </c>
      <c r="AE21" s="64">
        <v>273</v>
      </c>
      <c r="AF21" s="22">
        <f t="shared" si="1"/>
        <v>1254</v>
      </c>
      <c r="AG21" s="78"/>
      <c r="AI21" s="78"/>
    </row>
    <row r="22" spans="2:35" x14ac:dyDescent="0.2">
      <c r="B22" s="90"/>
      <c r="C22" s="57" t="s">
        <v>80</v>
      </c>
      <c r="D22" s="52">
        <v>37</v>
      </c>
      <c r="E22" s="21">
        <v>28</v>
      </c>
      <c r="F22" s="21">
        <v>7</v>
      </c>
      <c r="G22" s="21">
        <v>33</v>
      </c>
      <c r="H22" s="21">
        <v>14</v>
      </c>
      <c r="I22" s="21">
        <v>5</v>
      </c>
      <c r="J22" s="21">
        <v>1</v>
      </c>
      <c r="K22" s="21">
        <v>0</v>
      </c>
      <c r="L22" s="21">
        <v>0</v>
      </c>
      <c r="M22" s="21">
        <v>1</v>
      </c>
      <c r="N22" s="21">
        <v>1</v>
      </c>
      <c r="O22" s="21">
        <v>0</v>
      </c>
      <c r="P22" s="21">
        <v>0</v>
      </c>
      <c r="Q22" s="21">
        <v>0</v>
      </c>
      <c r="R22" s="22">
        <f t="shared" si="0"/>
        <v>127</v>
      </c>
      <c r="S22" s="11"/>
      <c r="T22" s="11"/>
      <c r="U22" s="90"/>
      <c r="V22" s="57" t="s">
        <v>80</v>
      </c>
      <c r="W22" s="52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13</v>
      </c>
      <c r="AD22" s="21">
        <v>4</v>
      </c>
      <c r="AE22" s="64">
        <v>17</v>
      </c>
      <c r="AF22" s="22">
        <f t="shared" si="1"/>
        <v>144</v>
      </c>
      <c r="AG22" s="78"/>
      <c r="AI22" s="78"/>
    </row>
    <row r="23" spans="2:35" x14ac:dyDescent="0.2">
      <c r="B23" s="90"/>
      <c r="C23" s="57" t="s">
        <v>81</v>
      </c>
      <c r="D23" s="52">
        <v>267</v>
      </c>
      <c r="E23" s="21">
        <v>164</v>
      </c>
      <c r="F23" s="21">
        <v>56</v>
      </c>
      <c r="G23" s="21">
        <v>245</v>
      </c>
      <c r="H23" s="21">
        <v>69</v>
      </c>
      <c r="I23" s="21">
        <v>12</v>
      </c>
      <c r="J23" s="21">
        <v>5</v>
      </c>
      <c r="K23" s="21">
        <v>1</v>
      </c>
      <c r="L23" s="21">
        <v>0</v>
      </c>
      <c r="M23" s="21">
        <v>7</v>
      </c>
      <c r="N23" s="21">
        <v>0</v>
      </c>
      <c r="O23" s="21">
        <v>0</v>
      </c>
      <c r="P23" s="21">
        <v>6</v>
      </c>
      <c r="Q23" s="21">
        <v>0</v>
      </c>
      <c r="R23" s="22">
        <f t="shared" si="0"/>
        <v>832</v>
      </c>
      <c r="S23" s="11"/>
      <c r="T23" s="11"/>
      <c r="U23" s="90"/>
      <c r="V23" s="57" t="s">
        <v>81</v>
      </c>
      <c r="W23" s="52">
        <v>0</v>
      </c>
      <c r="X23" s="21">
        <v>0</v>
      </c>
      <c r="Y23" s="21">
        <v>8</v>
      </c>
      <c r="Z23" s="21">
        <v>0</v>
      </c>
      <c r="AA23" s="21">
        <v>0</v>
      </c>
      <c r="AB23" s="21">
        <v>1</v>
      </c>
      <c r="AC23" s="21">
        <v>57</v>
      </c>
      <c r="AD23" s="21">
        <v>19</v>
      </c>
      <c r="AE23" s="64">
        <v>85</v>
      </c>
      <c r="AF23" s="22">
        <f t="shared" si="1"/>
        <v>917</v>
      </c>
      <c r="AG23" s="78"/>
      <c r="AI23" s="78"/>
    </row>
    <row r="24" spans="2:35" x14ac:dyDescent="0.2">
      <c r="B24" s="90"/>
      <c r="C24" s="57" t="s">
        <v>82</v>
      </c>
      <c r="D24" s="52">
        <v>49</v>
      </c>
      <c r="E24" s="21">
        <v>54</v>
      </c>
      <c r="F24" s="21">
        <v>4</v>
      </c>
      <c r="G24" s="21">
        <v>102</v>
      </c>
      <c r="H24" s="21">
        <v>9</v>
      </c>
      <c r="I24" s="21">
        <v>24</v>
      </c>
      <c r="J24" s="21">
        <v>9</v>
      </c>
      <c r="K24" s="21">
        <v>5</v>
      </c>
      <c r="L24" s="21">
        <v>1</v>
      </c>
      <c r="M24" s="21">
        <v>1</v>
      </c>
      <c r="N24" s="21">
        <v>5</v>
      </c>
      <c r="O24" s="21">
        <v>1</v>
      </c>
      <c r="P24" s="21">
        <v>1</v>
      </c>
      <c r="Q24" s="21">
        <v>0</v>
      </c>
      <c r="R24" s="22">
        <f t="shared" si="0"/>
        <v>265</v>
      </c>
      <c r="S24" s="11"/>
      <c r="T24" s="11"/>
      <c r="U24" s="90"/>
      <c r="V24" s="57" t="s">
        <v>82</v>
      </c>
      <c r="W24" s="52">
        <v>4</v>
      </c>
      <c r="X24" s="21">
        <v>0</v>
      </c>
      <c r="Y24" s="21">
        <v>8</v>
      </c>
      <c r="Z24" s="21">
        <v>0</v>
      </c>
      <c r="AA24" s="21">
        <v>2</v>
      </c>
      <c r="AB24" s="21">
        <v>1</v>
      </c>
      <c r="AC24" s="21">
        <v>64</v>
      </c>
      <c r="AD24" s="21">
        <v>6</v>
      </c>
      <c r="AE24" s="64">
        <v>85</v>
      </c>
      <c r="AF24" s="22">
        <f t="shared" si="1"/>
        <v>350</v>
      </c>
      <c r="AG24" s="78"/>
      <c r="AI24" s="78"/>
    </row>
    <row r="25" spans="2:35" x14ac:dyDescent="0.2">
      <c r="B25" s="90"/>
      <c r="C25" s="57" t="s">
        <v>83</v>
      </c>
      <c r="D25" s="52">
        <v>20</v>
      </c>
      <c r="E25" s="21">
        <v>7</v>
      </c>
      <c r="F25" s="21">
        <v>2</v>
      </c>
      <c r="G25" s="21">
        <v>19</v>
      </c>
      <c r="H25" s="21">
        <v>2</v>
      </c>
      <c r="I25" s="21">
        <v>4</v>
      </c>
      <c r="J25" s="21">
        <v>0</v>
      </c>
      <c r="K25" s="21">
        <v>1</v>
      </c>
      <c r="L25" s="21">
        <v>1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2">
        <f t="shared" si="0"/>
        <v>56</v>
      </c>
      <c r="S25" s="11"/>
      <c r="T25" s="11"/>
      <c r="U25" s="90"/>
      <c r="V25" s="57" t="s">
        <v>83</v>
      </c>
      <c r="W25" s="52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8</v>
      </c>
      <c r="AD25" s="21">
        <v>4</v>
      </c>
      <c r="AE25" s="64">
        <v>12</v>
      </c>
      <c r="AF25" s="22">
        <f t="shared" si="1"/>
        <v>68</v>
      </c>
      <c r="AG25" s="78"/>
      <c r="AI25" s="78"/>
    </row>
    <row r="26" spans="2:35" x14ac:dyDescent="0.2">
      <c r="B26" s="90"/>
      <c r="C26" s="57" t="s">
        <v>84</v>
      </c>
      <c r="D26" s="52">
        <v>72</v>
      </c>
      <c r="E26" s="21">
        <v>25</v>
      </c>
      <c r="F26" s="21">
        <v>7</v>
      </c>
      <c r="G26" s="21">
        <v>56</v>
      </c>
      <c r="H26" s="21">
        <v>6</v>
      </c>
      <c r="I26" s="21">
        <v>3</v>
      </c>
      <c r="J26" s="21">
        <v>0</v>
      </c>
      <c r="K26" s="21">
        <v>1</v>
      </c>
      <c r="L26" s="21">
        <v>1</v>
      </c>
      <c r="M26" s="21">
        <v>2</v>
      </c>
      <c r="N26" s="21">
        <v>0</v>
      </c>
      <c r="O26" s="21">
        <v>0</v>
      </c>
      <c r="P26" s="21">
        <v>0</v>
      </c>
      <c r="Q26" s="21">
        <v>0</v>
      </c>
      <c r="R26" s="22">
        <f t="shared" si="0"/>
        <v>173</v>
      </c>
      <c r="S26" s="11"/>
      <c r="T26" s="11"/>
      <c r="U26" s="90"/>
      <c r="V26" s="57" t="s">
        <v>84</v>
      </c>
      <c r="W26" s="52">
        <v>0</v>
      </c>
      <c r="X26" s="21">
        <v>0</v>
      </c>
      <c r="Y26" s="21">
        <v>4</v>
      </c>
      <c r="Z26" s="21">
        <v>0</v>
      </c>
      <c r="AA26" s="21">
        <v>1</v>
      </c>
      <c r="AB26" s="21">
        <v>0</v>
      </c>
      <c r="AC26" s="21">
        <v>27</v>
      </c>
      <c r="AD26" s="21">
        <v>5</v>
      </c>
      <c r="AE26" s="64">
        <v>37</v>
      </c>
      <c r="AF26" s="22">
        <f t="shared" si="1"/>
        <v>210</v>
      </c>
      <c r="AG26" s="78"/>
      <c r="AI26" s="78"/>
    </row>
    <row r="27" spans="2:35" x14ac:dyDescent="0.2">
      <c r="B27" s="90"/>
      <c r="C27" s="57" t="s">
        <v>85</v>
      </c>
      <c r="D27" s="52">
        <v>79</v>
      </c>
      <c r="E27" s="21">
        <v>50</v>
      </c>
      <c r="F27" s="21">
        <v>32</v>
      </c>
      <c r="G27" s="21">
        <v>73</v>
      </c>
      <c r="H27" s="21">
        <v>41</v>
      </c>
      <c r="I27" s="21">
        <v>5</v>
      </c>
      <c r="J27" s="21">
        <v>0</v>
      </c>
      <c r="K27" s="21">
        <v>0</v>
      </c>
      <c r="L27" s="21">
        <v>0</v>
      </c>
      <c r="M27" s="21">
        <v>2</v>
      </c>
      <c r="N27" s="21">
        <v>1</v>
      </c>
      <c r="O27" s="21">
        <v>0</v>
      </c>
      <c r="P27" s="21">
        <v>3</v>
      </c>
      <c r="Q27" s="21">
        <v>0</v>
      </c>
      <c r="R27" s="22">
        <f t="shared" si="0"/>
        <v>286</v>
      </c>
      <c r="S27" s="11"/>
      <c r="T27" s="11"/>
      <c r="U27" s="90"/>
      <c r="V27" s="57" t="s">
        <v>85</v>
      </c>
      <c r="W27" s="52">
        <v>0</v>
      </c>
      <c r="X27" s="21">
        <v>0</v>
      </c>
      <c r="Y27" s="21">
        <v>5</v>
      </c>
      <c r="Z27" s="21">
        <v>0</v>
      </c>
      <c r="AA27" s="21">
        <v>0</v>
      </c>
      <c r="AB27" s="21">
        <v>4</v>
      </c>
      <c r="AC27" s="21">
        <v>29</v>
      </c>
      <c r="AD27" s="21">
        <v>12</v>
      </c>
      <c r="AE27" s="64">
        <v>50</v>
      </c>
      <c r="AF27" s="22">
        <f t="shared" si="1"/>
        <v>336</v>
      </c>
      <c r="AG27" s="78"/>
      <c r="AI27" s="78"/>
    </row>
    <row r="28" spans="2:35" x14ac:dyDescent="0.2">
      <c r="B28" s="90"/>
      <c r="C28" s="57" t="s">
        <v>86</v>
      </c>
      <c r="D28" s="52">
        <v>17</v>
      </c>
      <c r="E28" s="21">
        <v>36</v>
      </c>
      <c r="F28" s="21">
        <v>4</v>
      </c>
      <c r="G28" s="21">
        <v>29</v>
      </c>
      <c r="H28" s="21">
        <v>8</v>
      </c>
      <c r="I28" s="21">
        <v>0</v>
      </c>
      <c r="J28" s="21">
        <v>1</v>
      </c>
      <c r="K28" s="21">
        <v>0</v>
      </c>
      <c r="L28" s="21">
        <v>0</v>
      </c>
      <c r="M28" s="21">
        <v>0</v>
      </c>
      <c r="N28" s="21">
        <v>0</v>
      </c>
      <c r="O28" s="21">
        <v>1</v>
      </c>
      <c r="P28" s="21">
        <v>1</v>
      </c>
      <c r="Q28" s="21">
        <v>0</v>
      </c>
      <c r="R28" s="22">
        <f t="shared" si="0"/>
        <v>97</v>
      </c>
      <c r="S28" s="11"/>
      <c r="T28" s="11"/>
      <c r="U28" s="90"/>
      <c r="V28" s="57" t="s">
        <v>86</v>
      </c>
      <c r="W28" s="52">
        <v>1</v>
      </c>
      <c r="X28" s="21">
        <v>0</v>
      </c>
      <c r="Y28" s="21">
        <v>0</v>
      </c>
      <c r="Z28" s="21">
        <v>0</v>
      </c>
      <c r="AA28" s="21">
        <v>0</v>
      </c>
      <c r="AB28" s="21">
        <v>1</v>
      </c>
      <c r="AC28" s="21">
        <v>18</v>
      </c>
      <c r="AD28" s="21">
        <v>4</v>
      </c>
      <c r="AE28" s="64">
        <v>24</v>
      </c>
      <c r="AF28" s="22">
        <f t="shared" si="1"/>
        <v>121</v>
      </c>
      <c r="AG28" s="78"/>
      <c r="AI28" s="78"/>
    </row>
    <row r="29" spans="2:35" x14ac:dyDescent="0.2">
      <c r="B29" s="90"/>
      <c r="C29" s="57" t="s">
        <v>17</v>
      </c>
      <c r="D29" s="52">
        <v>91</v>
      </c>
      <c r="E29" s="21">
        <v>65</v>
      </c>
      <c r="F29" s="21">
        <v>12</v>
      </c>
      <c r="G29" s="21">
        <v>78</v>
      </c>
      <c r="H29" s="21">
        <v>28</v>
      </c>
      <c r="I29" s="21">
        <v>4</v>
      </c>
      <c r="J29" s="21">
        <v>1</v>
      </c>
      <c r="K29" s="21">
        <v>0</v>
      </c>
      <c r="L29" s="21">
        <v>0</v>
      </c>
      <c r="M29" s="21">
        <v>1</v>
      </c>
      <c r="N29" s="21">
        <v>0</v>
      </c>
      <c r="O29" s="21">
        <v>0</v>
      </c>
      <c r="P29" s="21">
        <v>2</v>
      </c>
      <c r="Q29" s="21">
        <v>0</v>
      </c>
      <c r="R29" s="22">
        <f t="shared" si="0"/>
        <v>282</v>
      </c>
      <c r="S29" s="11"/>
      <c r="T29" s="11"/>
      <c r="U29" s="90"/>
      <c r="V29" s="57" t="s">
        <v>17</v>
      </c>
      <c r="W29" s="52">
        <v>0</v>
      </c>
      <c r="X29" s="21">
        <v>0</v>
      </c>
      <c r="Y29" s="21">
        <v>2</v>
      </c>
      <c r="Z29" s="21">
        <v>0</v>
      </c>
      <c r="AA29" s="21">
        <v>0</v>
      </c>
      <c r="AB29" s="21">
        <v>0</v>
      </c>
      <c r="AC29" s="21">
        <v>16</v>
      </c>
      <c r="AD29" s="21">
        <v>3</v>
      </c>
      <c r="AE29" s="64">
        <v>21</v>
      </c>
      <c r="AF29" s="22">
        <f t="shared" si="1"/>
        <v>303</v>
      </c>
      <c r="AG29" s="78"/>
      <c r="AI29" s="78"/>
    </row>
    <row r="30" spans="2:35" ht="13.5" thickBot="1" x14ac:dyDescent="0.25">
      <c r="B30" s="91"/>
      <c r="C30" s="58" t="s">
        <v>18</v>
      </c>
      <c r="D30" s="53">
        <v>1438</v>
      </c>
      <c r="E30" s="25">
        <v>1224</v>
      </c>
      <c r="F30" s="25">
        <v>387</v>
      </c>
      <c r="G30" s="25">
        <v>1654</v>
      </c>
      <c r="H30" s="25">
        <v>584</v>
      </c>
      <c r="I30" s="25">
        <v>115</v>
      </c>
      <c r="J30" s="25">
        <v>28</v>
      </c>
      <c r="K30" s="25">
        <v>14</v>
      </c>
      <c r="L30" s="25">
        <v>5</v>
      </c>
      <c r="M30" s="25">
        <v>23</v>
      </c>
      <c r="N30" s="25">
        <v>8</v>
      </c>
      <c r="O30" s="25">
        <v>2</v>
      </c>
      <c r="P30" s="25">
        <v>27</v>
      </c>
      <c r="Q30" s="25">
        <v>1</v>
      </c>
      <c r="R30" s="26">
        <f t="shared" si="0"/>
        <v>5510</v>
      </c>
      <c r="S30" s="11"/>
      <c r="T30" s="11"/>
      <c r="U30" s="90"/>
      <c r="V30" s="60" t="s">
        <v>18</v>
      </c>
      <c r="W30" s="55">
        <v>5</v>
      </c>
      <c r="X30" s="30">
        <v>0</v>
      </c>
      <c r="Y30" s="30">
        <v>65</v>
      </c>
      <c r="Z30" s="30">
        <v>0</v>
      </c>
      <c r="AA30" s="30">
        <v>7</v>
      </c>
      <c r="AB30" s="30">
        <v>9</v>
      </c>
      <c r="AC30" s="30">
        <v>580</v>
      </c>
      <c r="AD30" s="30">
        <v>165</v>
      </c>
      <c r="AE30" s="66">
        <v>831</v>
      </c>
      <c r="AF30" s="31">
        <f t="shared" si="1"/>
        <v>6341</v>
      </c>
      <c r="AG30" s="78"/>
      <c r="AI30" s="78"/>
    </row>
    <row r="31" spans="2:35" ht="13.5" customHeight="1" x14ac:dyDescent="0.2">
      <c r="B31" s="115" t="s">
        <v>17</v>
      </c>
      <c r="C31" s="56" t="s">
        <v>87</v>
      </c>
      <c r="D31" s="54">
        <v>32</v>
      </c>
      <c r="E31" s="17">
        <v>17</v>
      </c>
      <c r="F31" s="17">
        <v>2</v>
      </c>
      <c r="G31" s="17">
        <v>22</v>
      </c>
      <c r="H31" s="17">
        <v>14</v>
      </c>
      <c r="I31" s="17">
        <v>2</v>
      </c>
      <c r="J31" s="17">
        <v>1</v>
      </c>
      <c r="K31" s="17">
        <v>0</v>
      </c>
      <c r="L31" s="17">
        <v>0</v>
      </c>
      <c r="M31" s="17">
        <v>0</v>
      </c>
      <c r="N31" s="17">
        <v>1</v>
      </c>
      <c r="O31" s="17">
        <v>0</v>
      </c>
      <c r="P31" s="17">
        <v>1</v>
      </c>
      <c r="Q31" s="17">
        <v>0</v>
      </c>
      <c r="R31" s="18">
        <f t="shared" si="0"/>
        <v>92</v>
      </c>
      <c r="S31" s="11"/>
      <c r="T31" s="11"/>
      <c r="U31" s="117" t="s">
        <v>17</v>
      </c>
      <c r="V31" s="56" t="s">
        <v>87</v>
      </c>
      <c r="W31" s="51">
        <v>2</v>
      </c>
      <c r="X31" s="14">
        <v>0</v>
      </c>
      <c r="Y31" s="14">
        <v>0</v>
      </c>
      <c r="Z31" s="14">
        <v>0</v>
      </c>
      <c r="AA31" s="14">
        <v>0</v>
      </c>
      <c r="AB31" s="14">
        <v>1</v>
      </c>
      <c r="AC31" s="14">
        <v>20</v>
      </c>
      <c r="AD31" s="14">
        <v>3</v>
      </c>
      <c r="AE31" s="67">
        <v>26</v>
      </c>
      <c r="AF31" s="15">
        <f t="shared" si="1"/>
        <v>118</v>
      </c>
      <c r="AG31" s="78"/>
      <c r="AI31" s="78"/>
    </row>
    <row r="32" spans="2:35" x14ac:dyDescent="0.2">
      <c r="B32" s="116"/>
      <c r="C32" s="57" t="s">
        <v>88</v>
      </c>
      <c r="D32" s="52">
        <v>5</v>
      </c>
      <c r="E32" s="21">
        <v>7</v>
      </c>
      <c r="F32" s="21">
        <v>0</v>
      </c>
      <c r="G32" s="21">
        <v>12</v>
      </c>
      <c r="H32" s="21">
        <v>0</v>
      </c>
      <c r="I32" s="21">
        <v>4</v>
      </c>
      <c r="J32" s="21">
        <v>1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2">
        <f t="shared" si="0"/>
        <v>29</v>
      </c>
      <c r="S32" s="11"/>
      <c r="T32" s="11"/>
      <c r="U32" s="118"/>
      <c r="V32" s="57" t="s">
        <v>88</v>
      </c>
      <c r="W32" s="52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7</v>
      </c>
      <c r="AD32" s="21">
        <v>0</v>
      </c>
      <c r="AE32" s="64">
        <v>7</v>
      </c>
      <c r="AF32" s="22">
        <f t="shared" si="1"/>
        <v>36</v>
      </c>
      <c r="AG32" s="78"/>
      <c r="AI32" s="78"/>
    </row>
    <row r="33" spans="2:35" x14ac:dyDescent="0.2">
      <c r="B33" s="116"/>
      <c r="C33" s="57" t="s">
        <v>89</v>
      </c>
      <c r="D33" s="52">
        <v>11</v>
      </c>
      <c r="E33" s="21">
        <v>15</v>
      </c>
      <c r="F33" s="21">
        <v>1</v>
      </c>
      <c r="G33" s="21">
        <v>28</v>
      </c>
      <c r="H33" s="21">
        <v>3</v>
      </c>
      <c r="I33" s="21">
        <v>8</v>
      </c>
      <c r="J33" s="21">
        <v>2</v>
      </c>
      <c r="K33" s="21">
        <v>1</v>
      </c>
      <c r="L33" s="21">
        <v>0</v>
      </c>
      <c r="M33" s="21">
        <v>4</v>
      </c>
      <c r="N33" s="21">
        <v>0</v>
      </c>
      <c r="O33" s="21">
        <v>0</v>
      </c>
      <c r="P33" s="21">
        <v>0</v>
      </c>
      <c r="Q33" s="21">
        <v>0</v>
      </c>
      <c r="R33" s="22">
        <f t="shared" si="0"/>
        <v>73</v>
      </c>
      <c r="S33" s="11"/>
      <c r="T33" s="11"/>
      <c r="U33" s="118"/>
      <c r="V33" s="57" t="s">
        <v>89</v>
      </c>
      <c r="W33" s="52">
        <v>0</v>
      </c>
      <c r="X33" s="21">
        <v>0</v>
      </c>
      <c r="Y33" s="21">
        <v>6</v>
      </c>
      <c r="Z33" s="21">
        <v>0</v>
      </c>
      <c r="AA33" s="21">
        <v>0</v>
      </c>
      <c r="AB33" s="21">
        <v>0</v>
      </c>
      <c r="AC33" s="21">
        <v>26</v>
      </c>
      <c r="AD33" s="21">
        <v>3</v>
      </c>
      <c r="AE33" s="64">
        <v>35</v>
      </c>
      <c r="AF33" s="22">
        <f t="shared" si="1"/>
        <v>108</v>
      </c>
      <c r="AG33" s="78"/>
      <c r="AI33" s="78"/>
    </row>
    <row r="34" spans="2:35" x14ac:dyDescent="0.2">
      <c r="B34" s="116"/>
      <c r="C34" s="57" t="s">
        <v>90</v>
      </c>
      <c r="D34" s="52">
        <v>19</v>
      </c>
      <c r="E34" s="21">
        <v>27</v>
      </c>
      <c r="F34" s="21">
        <v>1</v>
      </c>
      <c r="G34" s="21">
        <v>24</v>
      </c>
      <c r="H34" s="21">
        <v>9</v>
      </c>
      <c r="I34" s="21">
        <v>10</v>
      </c>
      <c r="J34" s="21">
        <v>4</v>
      </c>
      <c r="K34" s="21">
        <v>7</v>
      </c>
      <c r="L34" s="21">
        <v>0</v>
      </c>
      <c r="M34" s="21">
        <v>1</v>
      </c>
      <c r="N34" s="21">
        <v>0</v>
      </c>
      <c r="O34" s="21">
        <v>3</v>
      </c>
      <c r="P34" s="21">
        <v>0</v>
      </c>
      <c r="Q34" s="21">
        <v>1</v>
      </c>
      <c r="R34" s="22">
        <f t="shared" si="0"/>
        <v>106</v>
      </c>
      <c r="S34" s="11"/>
      <c r="T34" s="11"/>
      <c r="U34" s="118"/>
      <c r="V34" s="57" t="s">
        <v>90</v>
      </c>
      <c r="W34" s="52">
        <v>0</v>
      </c>
      <c r="X34" s="21">
        <v>0</v>
      </c>
      <c r="Y34" s="21">
        <v>2</v>
      </c>
      <c r="Z34" s="21">
        <v>0</v>
      </c>
      <c r="AA34" s="21">
        <v>1</v>
      </c>
      <c r="AB34" s="21">
        <v>5</v>
      </c>
      <c r="AC34" s="21">
        <v>8</v>
      </c>
      <c r="AD34" s="21">
        <v>2</v>
      </c>
      <c r="AE34" s="64">
        <v>18</v>
      </c>
      <c r="AF34" s="22">
        <f t="shared" si="1"/>
        <v>124</v>
      </c>
      <c r="AG34" s="78"/>
      <c r="AI34" s="78"/>
    </row>
    <row r="35" spans="2:35" x14ac:dyDescent="0.2">
      <c r="B35" s="116"/>
      <c r="C35" s="57" t="s">
        <v>91</v>
      </c>
      <c r="D35" s="52">
        <v>65</v>
      </c>
      <c r="E35" s="21">
        <v>21</v>
      </c>
      <c r="F35" s="21">
        <v>1</v>
      </c>
      <c r="G35" s="21">
        <v>85</v>
      </c>
      <c r="H35" s="21">
        <v>1</v>
      </c>
      <c r="I35" s="21">
        <v>24</v>
      </c>
      <c r="J35" s="21">
        <v>0</v>
      </c>
      <c r="K35" s="21">
        <v>1</v>
      </c>
      <c r="L35" s="21">
        <v>0</v>
      </c>
      <c r="M35" s="21">
        <v>2</v>
      </c>
      <c r="N35" s="21">
        <v>12</v>
      </c>
      <c r="O35" s="21">
        <v>0</v>
      </c>
      <c r="P35" s="21">
        <v>0</v>
      </c>
      <c r="Q35" s="21">
        <v>0</v>
      </c>
      <c r="R35" s="22">
        <f t="shared" si="0"/>
        <v>212</v>
      </c>
      <c r="S35" s="11"/>
      <c r="T35" s="11"/>
      <c r="U35" s="118"/>
      <c r="V35" s="57" t="s">
        <v>91</v>
      </c>
      <c r="W35" s="52">
        <v>0</v>
      </c>
      <c r="X35" s="21">
        <v>0</v>
      </c>
      <c r="Y35" s="21">
        <v>2</v>
      </c>
      <c r="Z35" s="21">
        <v>0</v>
      </c>
      <c r="AA35" s="21">
        <v>1</v>
      </c>
      <c r="AB35" s="21">
        <v>1</v>
      </c>
      <c r="AC35" s="21">
        <v>7</v>
      </c>
      <c r="AD35" s="21">
        <v>5</v>
      </c>
      <c r="AE35" s="64">
        <v>16</v>
      </c>
      <c r="AF35" s="22">
        <f t="shared" si="1"/>
        <v>228</v>
      </c>
      <c r="AG35" s="78"/>
      <c r="AI35" s="78"/>
    </row>
    <row r="36" spans="2:35" x14ac:dyDescent="0.2">
      <c r="B36" s="116"/>
      <c r="C36" s="61" t="s">
        <v>92</v>
      </c>
      <c r="D36" s="52">
        <v>35</v>
      </c>
      <c r="E36" s="21">
        <v>36</v>
      </c>
      <c r="F36" s="21">
        <v>6</v>
      </c>
      <c r="G36" s="21">
        <v>55</v>
      </c>
      <c r="H36" s="21">
        <v>7</v>
      </c>
      <c r="I36" s="21">
        <v>2</v>
      </c>
      <c r="J36" s="21">
        <v>1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1</v>
      </c>
      <c r="Q36" s="21">
        <v>0</v>
      </c>
      <c r="R36" s="22">
        <f t="shared" si="0"/>
        <v>143</v>
      </c>
      <c r="S36" s="11"/>
      <c r="T36" s="11"/>
      <c r="U36" s="118"/>
      <c r="V36" s="61" t="s">
        <v>92</v>
      </c>
      <c r="W36" s="52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54</v>
      </c>
      <c r="AD36" s="21">
        <v>9</v>
      </c>
      <c r="AE36" s="64">
        <v>63</v>
      </c>
      <c r="AF36" s="22">
        <f t="shared" si="1"/>
        <v>206</v>
      </c>
      <c r="AG36" s="78"/>
      <c r="AI36" s="78"/>
    </row>
    <row r="37" spans="2:35" x14ac:dyDescent="0.2">
      <c r="B37" s="116"/>
      <c r="C37" s="57" t="s">
        <v>93</v>
      </c>
      <c r="D37" s="52">
        <v>13</v>
      </c>
      <c r="E37" s="21">
        <v>2</v>
      </c>
      <c r="F37" s="21">
        <v>1</v>
      </c>
      <c r="G37" s="21">
        <v>14</v>
      </c>
      <c r="H37" s="21">
        <v>2</v>
      </c>
      <c r="I37" s="21">
        <v>8</v>
      </c>
      <c r="J37" s="21">
        <v>3</v>
      </c>
      <c r="K37" s="21">
        <v>2</v>
      </c>
      <c r="L37" s="21">
        <v>0</v>
      </c>
      <c r="M37" s="21">
        <v>1</v>
      </c>
      <c r="N37" s="21">
        <v>0</v>
      </c>
      <c r="O37" s="21">
        <v>0</v>
      </c>
      <c r="P37" s="21">
        <v>0</v>
      </c>
      <c r="Q37" s="21">
        <v>0</v>
      </c>
      <c r="R37" s="22">
        <f t="shared" si="0"/>
        <v>46</v>
      </c>
      <c r="S37" s="11"/>
      <c r="T37" s="11"/>
      <c r="U37" s="118"/>
      <c r="V37" s="57" t="s">
        <v>93</v>
      </c>
      <c r="W37" s="52">
        <v>0</v>
      </c>
      <c r="X37" s="21">
        <v>0</v>
      </c>
      <c r="Y37" s="21">
        <v>1</v>
      </c>
      <c r="Z37" s="21">
        <v>0</v>
      </c>
      <c r="AA37" s="21">
        <v>0</v>
      </c>
      <c r="AB37" s="21">
        <v>0</v>
      </c>
      <c r="AC37" s="21">
        <v>3</v>
      </c>
      <c r="AD37" s="21">
        <v>0</v>
      </c>
      <c r="AE37" s="64">
        <v>4</v>
      </c>
      <c r="AF37" s="22">
        <f t="shared" si="1"/>
        <v>50</v>
      </c>
      <c r="AG37" s="78"/>
      <c r="AI37" s="78"/>
    </row>
    <row r="38" spans="2:35" x14ac:dyDescent="0.2">
      <c r="B38" s="116"/>
      <c r="C38" s="57" t="s">
        <v>94</v>
      </c>
      <c r="D38" s="52">
        <v>2</v>
      </c>
      <c r="E38" s="21">
        <v>6</v>
      </c>
      <c r="F38" s="21">
        <v>4</v>
      </c>
      <c r="G38" s="21">
        <v>9</v>
      </c>
      <c r="H38" s="21">
        <v>2</v>
      </c>
      <c r="I38" s="21">
        <v>1</v>
      </c>
      <c r="J38" s="21">
        <v>1</v>
      </c>
      <c r="K38" s="21">
        <v>2</v>
      </c>
      <c r="L38" s="21">
        <v>0</v>
      </c>
      <c r="M38" s="21">
        <v>0</v>
      </c>
      <c r="N38" s="21">
        <v>1</v>
      </c>
      <c r="O38" s="21">
        <v>0</v>
      </c>
      <c r="P38" s="21">
        <v>1</v>
      </c>
      <c r="Q38" s="21">
        <v>0</v>
      </c>
      <c r="R38" s="22">
        <f t="shared" si="0"/>
        <v>29</v>
      </c>
      <c r="S38" s="11"/>
      <c r="T38" s="11"/>
      <c r="U38" s="118"/>
      <c r="V38" s="57" t="s">
        <v>94</v>
      </c>
      <c r="W38" s="52">
        <v>0</v>
      </c>
      <c r="X38" s="21">
        <v>0</v>
      </c>
      <c r="Y38" s="21">
        <v>3</v>
      </c>
      <c r="Z38" s="21">
        <v>0</v>
      </c>
      <c r="AA38" s="21">
        <v>0</v>
      </c>
      <c r="AB38" s="21">
        <v>2</v>
      </c>
      <c r="AC38" s="21">
        <v>8</v>
      </c>
      <c r="AD38" s="21">
        <v>0</v>
      </c>
      <c r="AE38" s="64">
        <v>13</v>
      </c>
      <c r="AF38" s="22">
        <f t="shared" si="1"/>
        <v>42</v>
      </c>
      <c r="AG38" s="78"/>
      <c r="AI38" s="78"/>
    </row>
    <row r="39" spans="2:35" x14ac:dyDescent="0.2">
      <c r="B39" s="116"/>
      <c r="C39" s="57" t="s">
        <v>95</v>
      </c>
      <c r="D39" s="52">
        <v>9</v>
      </c>
      <c r="E39" s="21">
        <v>5</v>
      </c>
      <c r="F39" s="21">
        <v>0</v>
      </c>
      <c r="G39" s="21">
        <v>5</v>
      </c>
      <c r="H39" s="21">
        <v>1</v>
      </c>
      <c r="I39" s="21">
        <v>11</v>
      </c>
      <c r="J39" s="21">
        <v>2</v>
      </c>
      <c r="K39" s="21">
        <v>1</v>
      </c>
      <c r="L39" s="21">
        <v>1</v>
      </c>
      <c r="M39" s="21">
        <v>0</v>
      </c>
      <c r="N39" s="21">
        <v>1</v>
      </c>
      <c r="O39" s="21">
        <v>0</v>
      </c>
      <c r="P39" s="21">
        <v>0</v>
      </c>
      <c r="Q39" s="21">
        <v>0</v>
      </c>
      <c r="R39" s="22">
        <f t="shared" si="0"/>
        <v>36</v>
      </c>
      <c r="S39" s="11"/>
      <c r="T39" s="11"/>
      <c r="U39" s="118"/>
      <c r="V39" s="57" t="s">
        <v>95</v>
      </c>
      <c r="W39" s="52">
        <v>0</v>
      </c>
      <c r="X39" s="21">
        <v>0</v>
      </c>
      <c r="Y39" s="21">
        <v>3</v>
      </c>
      <c r="Z39" s="21">
        <v>0</v>
      </c>
      <c r="AA39" s="21">
        <v>1</v>
      </c>
      <c r="AB39" s="21">
        <v>0</v>
      </c>
      <c r="AC39" s="21">
        <v>13</v>
      </c>
      <c r="AD39" s="21">
        <v>0</v>
      </c>
      <c r="AE39" s="64">
        <v>17</v>
      </c>
      <c r="AF39" s="22">
        <f t="shared" si="1"/>
        <v>53</v>
      </c>
      <c r="AG39" s="78"/>
      <c r="AI39" s="78"/>
    </row>
    <row r="40" spans="2:35" x14ac:dyDescent="0.2">
      <c r="B40" s="116"/>
      <c r="C40" s="57" t="s">
        <v>17</v>
      </c>
      <c r="D40" s="52">
        <v>312</v>
      </c>
      <c r="E40" s="21">
        <v>442</v>
      </c>
      <c r="F40" s="21">
        <v>52</v>
      </c>
      <c r="G40" s="21">
        <v>459</v>
      </c>
      <c r="H40" s="21">
        <v>136</v>
      </c>
      <c r="I40" s="21">
        <v>28</v>
      </c>
      <c r="J40" s="21">
        <v>4</v>
      </c>
      <c r="K40" s="21">
        <v>9</v>
      </c>
      <c r="L40" s="21">
        <v>1</v>
      </c>
      <c r="M40" s="21">
        <v>5</v>
      </c>
      <c r="N40" s="21">
        <v>4</v>
      </c>
      <c r="O40" s="21">
        <v>2</v>
      </c>
      <c r="P40" s="21">
        <v>11</v>
      </c>
      <c r="Q40" s="21">
        <v>0</v>
      </c>
      <c r="R40" s="22">
        <f t="shared" si="0"/>
        <v>1465</v>
      </c>
      <c r="S40" s="11"/>
      <c r="T40" s="11"/>
      <c r="U40" s="118"/>
      <c r="V40" s="57" t="s">
        <v>17</v>
      </c>
      <c r="W40" s="52">
        <v>0</v>
      </c>
      <c r="X40" s="21">
        <v>0</v>
      </c>
      <c r="Y40" s="21">
        <v>14</v>
      </c>
      <c r="Z40" s="21">
        <v>0</v>
      </c>
      <c r="AA40" s="21">
        <v>1</v>
      </c>
      <c r="AB40" s="21">
        <v>1</v>
      </c>
      <c r="AC40" s="21">
        <v>168</v>
      </c>
      <c r="AD40" s="21">
        <v>43</v>
      </c>
      <c r="AE40" s="64">
        <v>227</v>
      </c>
      <c r="AF40" s="22">
        <f t="shared" si="1"/>
        <v>1692</v>
      </c>
      <c r="AG40" s="78"/>
      <c r="AI40" s="78"/>
    </row>
    <row r="41" spans="2:35" ht="13.5" thickBot="1" x14ac:dyDescent="0.25">
      <c r="B41" s="116"/>
      <c r="C41" s="60" t="s">
        <v>18</v>
      </c>
      <c r="D41" s="55">
        <v>503</v>
      </c>
      <c r="E41" s="30">
        <v>578</v>
      </c>
      <c r="F41" s="30">
        <v>68</v>
      </c>
      <c r="G41" s="30">
        <v>713</v>
      </c>
      <c r="H41" s="30">
        <v>175</v>
      </c>
      <c r="I41" s="30">
        <v>98</v>
      </c>
      <c r="J41" s="30">
        <v>19</v>
      </c>
      <c r="K41" s="30">
        <v>23</v>
      </c>
      <c r="L41" s="30">
        <v>2</v>
      </c>
      <c r="M41" s="30">
        <v>13</v>
      </c>
      <c r="N41" s="30">
        <v>19</v>
      </c>
      <c r="O41" s="30">
        <v>5</v>
      </c>
      <c r="P41" s="30">
        <v>14</v>
      </c>
      <c r="Q41" s="30">
        <v>1</v>
      </c>
      <c r="R41" s="31">
        <f t="shared" si="0"/>
        <v>2231</v>
      </c>
      <c r="S41" s="11"/>
      <c r="T41" s="11"/>
      <c r="U41" s="119"/>
      <c r="V41" s="58" t="s">
        <v>18</v>
      </c>
      <c r="W41" s="53">
        <v>2</v>
      </c>
      <c r="X41" s="25">
        <v>0</v>
      </c>
      <c r="Y41" s="25">
        <v>31</v>
      </c>
      <c r="Z41" s="25">
        <v>0</v>
      </c>
      <c r="AA41" s="25">
        <v>4</v>
      </c>
      <c r="AB41" s="25">
        <v>10</v>
      </c>
      <c r="AC41" s="25">
        <v>314</v>
      </c>
      <c r="AD41" s="25">
        <v>65</v>
      </c>
      <c r="AE41" s="45">
        <v>426</v>
      </c>
      <c r="AF41" s="26">
        <f t="shared" si="1"/>
        <v>2657</v>
      </c>
      <c r="AG41" s="78"/>
      <c r="AI41" s="78"/>
    </row>
    <row r="42" spans="2:35" ht="13.5" thickBot="1" x14ac:dyDescent="0.25">
      <c r="B42" s="94" t="s">
        <v>58</v>
      </c>
      <c r="C42" s="95"/>
      <c r="D42" s="63">
        <f t="shared" ref="D42:R42" si="2">D4+D5+D6+D19+D30+D41</f>
        <v>26157</v>
      </c>
      <c r="E42" s="9">
        <f t="shared" si="2"/>
        <v>21944</v>
      </c>
      <c r="F42" s="9">
        <f t="shared" si="2"/>
        <v>4085</v>
      </c>
      <c r="G42" s="9">
        <f t="shared" si="2"/>
        <v>26177</v>
      </c>
      <c r="H42" s="9">
        <f t="shared" si="2"/>
        <v>10126</v>
      </c>
      <c r="I42" s="9">
        <f t="shared" si="2"/>
        <v>2095</v>
      </c>
      <c r="J42" s="9">
        <f t="shared" si="2"/>
        <v>370</v>
      </c>
      <c r="K42" s="9">
        <f t="shared" si="2"/>
        <v>122</v>
      </c>
      <c r="L42" s="9">
        <f t="shared" si="2"/>
        <v>63</v>
      </c>
      <c r="M42" s="9">
        <f t="shared" si="2"/>
        <v>683</v>
      </c>
      <c r="N42" s="9">
        <f t="shared" si="2"/>
        <v>157</v>
      </c>
      <c r="O42" s="9">
        <f t="shared" si="2"/>
        <v>28</v>
      </c>
      <c r="P42" s="9">
        <f t="shared" si="2"/>
        <v>535</v>
      </c>
      <c r="Q42" s="9">
        <f t="shared" si="2"/>
        <v>36</v>
      </c>
      <c r="R42" s="10">
        <f t="shared" si="2"/>
        <v>92578</v>
      </c>
      <c r="S42" s="11"/>
      <c r="T42" s="11"/>
      <c r="U42" s="92" t="s">
        <v>58</v>
      </c>
      <c r="V42" s="93"/>
      <c r="W42" s="38">
        <f t="shared" ref="W42:AD42" si="3">W4+W5+W6+W19+W30+W41</f>
        <v>35</v>
      </c>
      <c r="X42" s="39">
        <f t="shared" si="3"/>
        <v>1</v>
      </c>
      <c r="Y42" s="39">
        <f t="shared" si="3"/>
        <v>981</v>
      </c>
      <c r="Z42" s="39">
        <f t="shared" si="3"/>
        <v>0</v>
      </c>
      <c r="AA42" s="39">
        <f t="shared" si="3"/>
        <v>54</v>
      </c>
      <c r="AB42" s="39">
        <f t="shared" si="3"/>
        <v>81</v>
      </c>
      <c r="AC42" s="39">
        <f t="shared" si="3"/>
        <v>8487</v>
      </c>
      <c r="AD42" s="39">
        <f t="shared" si="3"/>
        <v>1904</v>
      </c>
      <c r="AE42" s="46">
        <f t="shared" ref="AE42" si="4">SUM(W42:AD42)</f>
        <v>11543</v>
      </c>
      <c r="AF42" s="40">
        <f t="shared" si="1"/>
        <v>104121</v>
      </c>
      <c r="AG42" s="78"/>
      <c r="AI42" s="78"/>
    </row>
    <row r="43" spans="2:35" x14ac:dyDescent="0.2">
      <c r="B43" s="76" t="s">
        <v>118</v>
      </c>
    </row>
    <row r="44" spans="2:35" x14ac:dyDescent="0.2">
      <c r="G44" s="77"/>
    </row>
    <row r="45" spans="2:35" x14ac:dyDescent="0.2">
      <c r="D45" s="78"/>
      <c r="E45" s="78"/>
      <c r="F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</row>
    <row r="46" spans="2:35" x14ac:dyDescent="0.2">
      <c r="AC46" s="81"/>
    </row>
    <row r="47" spans="2:35" x14ac:dyDescent="0.2"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W47" s="78"/>
      <c r="X47" s="78"/>
      <c r="Y47" s="78"/>
      <c r="Z47" s="78"/>
      <c r="AA47" s="78"/>
      <c r="AB47" s="78"/>
      <c r="AC47" s="79"/>
      <c r="AD47" s="78"/>
      <c r="AE47" s="78"/>
    </row>
    <row r="48" spans="2:35" x14ac:dyDescent="0.2">
      <c r="G48" s="77"/>
      <c r="AC48" s="77"/>
    </row>
    <row r="49" spans="4:32" x14ac:dyDescent="0.2">
      <c r="D49" s="78"/>
      <c r="E49" s="78"/>
      <c r="F49" s="78"/>
      <c r="G49" s="79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W49" s="78"/>
      <c r="X49" s="78"/>
      <c r="Y49" s="78"/>
      <c r="Z49" s="78"/>
      <c r="AA49" s="78"/>
      <c r="AB49" s="78"/>
      <c r="AC49" s="80"/>
      <c r="AD49" s="78"/>
      <c r="AE49" s="78"/>
      <c r="AF49" s="78"/>
    </row>
    <row r="50" spans="4:32" x14ac:dyDescent="0.2">
      <c r="G50" s="77"/>
      <c r="AC50" s="77"/>
    </row>
    <row r="51" spans="4:32" x14ac:dyDescent="0.2">
      <c r="D51" s="78"/>
      <c r="E51" s="78"/>
      <c r="F51" s="78"/>
      <c r="G51" s="79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</row>
    <row r="55" spans="4:32" x14ac:dyDescent="0.2">
      <c r="H55" s="77"/>
      <c r="I55" s="77"/>
      <c r="J55" s="77"/>
      <c r="K55" s="77"/>
    </row>
    <row r="56" spans="4:32" x14ac:dyDescent="0.2">
      <c r="G56" s="77"/>
      <c r="H56" s="77"/>
      <c r="I56" s="77"/>
      <c r="J56" s="77"/>
      <c r="K56" s="77"/>
    </row>
    <row r="57" spans="4:32" x14ac:dyDescent="0.2">
      <c r="G57" s="77"/>
      <c r="H57" s="77"/>
      <c r="I57" s="77"/>
      <c r="J57" s="77"/>
      <c r="K57" s="77"/>
    </row>
  </sheetData>
  <mergeCells count="19">
    <mergeCell ref="B7:B19"/>
    <mergeCell ref="U7:U19"/>
    <mergeCell ref="B4:C4"/>
    <mergeCell ref="U4:V4"/>
    <mergeCell ref="B2:C3"/>
    <mergeCell ref="D2:R2"/>
    <mergeCell ref="U2:V3"/>
    <mergeCell ref="AF2:AF3"/>
    <mergeCell ref="B5:C5"/>
    <mergeCell ref="U5:V5"/>
    <mergeCell ref="B6:C6"/>
    <mergeCell ref="U6:V6"/>
    <mergeCell ref="W2:AE2"/>
    <mergeCell ref="B20:B30"/>
    <mergeCell ref="U20:U30"/>
    <mergeCell ref="B31:B41"/>
    <mergeCell ref="U31:U41"/>
    <mergeCell ref="B42:C42"/>
    <mergeCell ref="U42:V42"/>
  </mergeCells>
  <phoneticPr fontId="1"/>
  <pageMargins left="0" right="0" top="0.74803149606299213" bottom="0.74803149606299213" header="0.31496062992125984" footer="0.31496062992125984"/>
  <pageSetup paperSize="8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13ECC-C006-4AC3-8C99-6293D9F1940A}">
  <sheetPr>
    <pageSetUpPr fitToPage="1"/>
  </sheetPr>
  <dimension ref="B1:AI76"/>
  <sheetViews>
    <sheetView tabSelected="1" topLeftCell="A13" zoomScale="70" zoomScaleNormal="70" zoomScaleSheetLayoutView="100" workbookViewId="0">
      <selection activeCell="D77" sqref="D77"/>
    </sheetView>
  </sheetViews>
  <sheetFormatPr defaultColWidth="8.81640625" defaultRowHeight="13" x14ac:dyDescent="0.2"/>
  <cols>
    <col min="1" max="1" width="3.1796875" customWidth="1"/>
    <col min="2" max="2" width="4.81640625" customWidth="1"/>
    <col min="3" max="3" width="20.6328125" bestFit="1" customWidth="1"/>
    <col min="4" max="18" width="7.81640625" customWidth="1"/>
    <col min="19" max="20" width="8.1796875" customWidth="1"/>
    <col min="21" max="21" width="5.36328125" customWidth="1"/>
    <col min="22" max="22" width="20.6328125" bestFit="1" customWidth="1"/>
    <col min="23" max="32" width="8" customWidth="1"/>
  </cols>
  <sheetData>
    <row r="1" spans="2:35" ht="13.5" thickBot="1" x14ac:dyDescent="0.25">
      <c r="B1" t="s">
        <v>129</v>
      </c>
      <c r="AF1" s="73"/>
    </row>
    <row r="2" spans="2:35" ht="13.5" customHeight="1" x14ac:dyDescent="0.2">
      <c r="B2" s="105" t="s">
        <v>0</v>
      </c>
      <c r="C2" s="106"/>
      <c r="D2" s="109" t="s">
        <v>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1"/>
      <c r="S2" s="1"/>
      <c r="T2" s="1"/>
      <c r="U2" s="105" t="s">
        <v>0</v>
      </c>
      <c r="V2" s="112"/>
      <c r="W2" s="96" t="s">
        <v>2</v>
      </c>
      <c r="X2" s="96"/>
      <c r="Y2" s="96"/>
      <c r="Z2" s="96"/>
      <c r="AA2" s="96"/>
      <c r="AB2" s="96"/>
      <c r="AC2" s="96"/>
      <c r="AD2" s="96"/>
      <c r="AE2" s="97"/>
      <c r="AF2" s="98" t="s">
        <v>3</v>
      </c>
    </row>
    <row r="3" spans="2:35" ht="55" thickBot="1" x14ac:dyDescent="0.25">
      <c r="B3" s="107"/>
      <c r="C3" s="108"/>
      <c r="D3" s="2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4" t="s">
        <v>18</v>
      </c>
      <c r="S3" s="5"/>
      <c r="T3" s="5"/>
      <c r="U3" s="107"/>
      <c r="V3" s="113"/>
      <c r="W3" s="6" t="s">
        <v>19</v>
      </c>
      <c r="X3" s="3" t="s">
        <v>20</v>
      </c>
      <c r="Y3" s="3" t="s">
        <v>21</v>
      </c>
      <c r="Z3" s="3" t="s">
        <v>22</v>
      </c>
      <c r="AA3" s="3" t="s">
        <v>23</v>
      </c>
      <c r="AB3" s="3" t="s">
        <v>24</v>
      </c>
      <c r="AC3" s="7" t="s">
        <v>120</v>
      </c>
      <c r="AD3" s="70" t="s">
        <v>25</v>
      </c>
      <c r="AE3" s="3" t="s">
        <v>18</v>
      </c>
      <c r="AF3" s="99"/>
    </row>
    <row r="4" spans="2:35" ht="13.5" thickBot="1" x14ac:dyDescent="0.25">
      <c r="B4" s="103" t="s">
        <v>26</v>
      </c>
      <c r="C4" s="104"/>
      <c r="D4" s="8">
        <v>1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10">
        <f>SUM(D4:Q4)</f>
        <v>1</v>
      </c>
      <c r="S4" s="11"/>
      <c r="T4" s="11"/>
      <c r="U4" s="103" t="s">
        <v>26</v>
      </c>
      <c r="V4" s="104"/>
      <c r="W4" s="8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1</v>
      </c>
      <c r="AD4" s="9">
        <v>0</v>
      </c>
      <c r="AE4" s="9">
        <f>SUM(W4:AD4)</f>
        <v>1</v>
      </c>
      <c r="AF4" s="10">
        <f>R4+AE4</f>
        <v>2</v>
      </c>
      <c r="AG4" s="75"/>
      <c r="AI4" s="75"/>
    </row>
    <row r="5" spans="2:35" ht="13.5" customHeight="1" x14ac:dyDescent="0.2">
      <c r="B5" s="120" t="s">
        <v>27</v>
      </c>
      <c r="C5" s="12" t="s">
        <v>28</v>
      </c>
      <c r="D5" s="13">
        <v>0</v>
      </c>
      <c r="E5" s="14">
        <v>0</v>
      </c>
      <c r="F5" s="14">
        <v>1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41">
        <f>SUM(D5:Q5)</f>
        <v>1</v>
      </c>
      <c r="S5" s="11"/>
      <c r="T5" s="11"/>
      <c r="U5" s="120" t="s">
        <v>27</v>
      </c>
      <c r="V5" s="12" t="s">
        <v>28</v>
      </c>
      <c r="W5" s="16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f>SUM(W5:AD5)</f>
        <v>0</v>
      </c>
      <c r="AF5" s="18">
        <f>R5+AE5</f>
        <v>1</v>
      </c>
      <c r="AG5" s="75"/>
      <c r="AI5" s="75"/>
    </row>
    <row r="6" spans="2:35" x14ac:dyDescent="0.2">
      <c r="B6" s="87"/>
      <c r="C6" s="19" t="s">
        <v>29</v>
      </c>
      <c r="D6" s="20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2">
        <v>0</v>
      </c>
      <c r="S6" s="11"/>
      <c r="T6" s="11"/>
      <c r="U6" s="87"/>
      <c r="V6" s="19" t="s">
        <v>29</v>
      </c>
      <c r="W6" s="20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0</v>
      </c>
      <c r="AF6" s="18">
        <v>0</v>
      </c>
      <c r="AG6" s="75"/>
      <c r="AI6" s="75"/>
    </row>
    <row r="7" spans="2:35" x14ac:dyDescent="0.2">
      <c r="B7" s="87"/>
      <c r="C7" s="19" t="s">
        <v>30</v>
      </c>
      <c r="D7" s="20">
        <v>1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2">
        <f t="shared" ref="R7:R60" si="0">SUM(D7:Q7)</f>
        <v>1</v>
      </c>
      <c r="S7" s="11"/>
      <c r="T7" s="11"/>
      <c r="U7" s="87"/>
      <c r="V7" s="19" t="s">
        <v>30</v>
      </c>
      <c r="W7" s="20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17">
        <f t="shared" ref="AE7:AE59" si="1">SUM(W7:AD7)</f>
        <v>0</v>
      </c>
      <c r="AF7" s="18">
        <f t="shared" ref="AF7:AF60" si="2">R7+AE7</f>
        <v>1</v>
      </c>
      <c r="AG7" s="75"/>
      <c r="AI7" s="75"/>
    </row>
    <row r="8" spans="2:35" x14ac:dyDescent="0.2">
      <c r="B8" s="87"/>
      <c r="C8" s="19" t="s">
        <v>17</v>
      </c>
      <c r="D8" s="20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2">
        <v>0</v>
      </c>
      <c r="S8" s="11"/>
      <c r="T8" s="11"/>
      <c r="U8" s="87"/>
      <c r="V8" s="19" t="s">
        <v>17</v>
      </c>
      <c r="W8" s="20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17">
        <v>0</v>
      </c>
      <c r="AF8" s="18">
        <v>0</v>
      </c>
      <c r="AG8" s="75"/>
      <c r="AI8" s="75"/>
    </row>
    <row r="9" spans="2:35" ht="13.5" thickBot="1" x14ac:dyDescent="0.25">
      <c r="B9" s="88"/>
      <c r="C9" s="23" t="s">
        <v>18</v>
      </c>
      <c r="D9" s="29">
        <v>1</v>
      </c>
      <c r="E9" s="30">
        <v>0</v>
      </c>
      <c r="F9" s="30">
        <v>1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1">
        <f t="shared" si="0"/>
        <v>2</v>
      </c>
      <c r="S9" s="11"/>
      <c r="T9" s="11"/>
      <c r="U9" s="88"/>
      <c r="V9" s="23" t="s">
        <v>18</v>
      </c>
      <c r="W9" s="24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>
        <v>0</v>
      </c>
      <c r="AD9" s="25">
        <v>0</v>
      </c>
      <c r="AE9" s="25">
        <f t="shared" si="1"/>
        <v>0</v>
      </c>
      <c r="AF9" s="26">
        <f t="shared" si="2"/>
        <v>2</v>
      </c>
      <c r="AG9" s="75"/>
      <c r="AI9" s="75"/>
    </row>
    <row r="10" spans="2:35" ht="13.5" customHeight="1" x14ac:dyDescent="0.2">
      <c r="B10" s="86" t="s">
        <v>31</v>
      </c>
      <c r="C10" s="12" t="s">
        <v>32</v>
      </c>
      <c r="D10" s="13">
        <v>0</v>
      </c>
      <c r="E10" s="14">
        <v>3</v>
      </c>
      <c r="F10" s="14">
        <v>0</v>
      </c>
      <c r="G10" s="14">
        <v>6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5">
        <f t="shared" si="0"/>
        <v>9</v>
      </c>
      <c r="S10" s="11"/>
      <c r="T10" s="11"/>
      <c r="U10" s="122" t="s">
        <v>31</v>
      </c>
      <c r="V10" s="27" t="s">
        <v>32</v>
      </c>
      <c r="W10" s="16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f t="shared" si="1"/>
        <v>0</v>
      </c>
      <c r="AF10" s="18">
        <f t="shared" si="2"/>
        <v>9</v>
      </c>
      <c r="AG10" s="75"/>
      <c r="AI10" s="75"/>
    </row>
    <row r="11" spans="2:35" x14ac:dyDescent="0.2">
      <c r="B11" s="87"/>
      <c r="C11" s="19" t="s">
        <v>33</v>
      </c>
      <c r="D11" s="20">
        <v>0</v>
      </c>
      <c r="E11" s="21">
        <v>1</v>
      </c>
      <c r="F11" s="21">
        <v>0</v>
      </c>
      <c r="G11" s="21">
        <v>1</v>
      </c>
      <c r="H11" s="21">
        <v>0</v>
      </c>
      <c r="I11" s="21">
        <v>0</v>
      </c>
      <c r="J11" s="21">
        <v>0</v>
      </c>
      <c r="K11" s="21">
        <v>1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2">
        <f t="shared" si="0"/>
        <v>3</v>
      </c>
      <c r="S11" s="11"/>
      <c r="T11" s="11"/>
      <c r="U11" s="87"/>
      <c r="V11" s="19" t="s">
        <v>33</v>
      </c>
      <c r="W11" s="20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2</v>
      </c>
      <c r="AD11" s="21">
        <v>0</v>
      </c>
      <c r="AE11" s="17">
        <f t="shared" si="1"/>
        <v>2</v>
      </c>
      <c r="AF11" s="18">
        <f t="shared" si="2"/>
        <v>5</v>
      </c>
      <c r="AG11" s="75"/>
      <c r="AI11" s="75"/>
    </row>
    <row r="12" spans="2:35" x14ac:dyDescent="0.2">
      <c r="B12" s="87"/>
      <c r="C12" s="19" t="s">
        <v>34</v>
      </c>
      <c r="D12" s="20">
        <v>1</v>
      </c>
      <c r="E12" s="21">
        <v>2</v>
      </c>
      <c r="F12" s="21">
        <v>0</v>
      </c>
      <c r="G12" s="21">
        <v>1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2">
        <f t="shared" si="0"/>
        <v>4</v>
      </c>
      <c r="S12" s="11"/>
      <c r="T12" s="11"/>
      <c r="U12" s="87"/>
      <c r="V12" s="19" t="s">
        <v>34</v>
      </c>
      <c r="W12" s="20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1</v>
      </c>
      <c r="AD12" s="21">
        <v>1</v>
      </c>
      <c r="AE12" s="17">
        <f t="shared" si="1"/>
        <v>2</v>
      </c>
      <c r="AF12" s="18">
        <f t="shared" si="2"/>
        <v>6</v>
      </c>
      <c r="AG12" s="75"/>
      <c r="AI12" s="75"/>
    </row>
    <row r="13" spans="2:35" x14ac:dyDescent="0.2">
      <c r="B13" s="87"/>
      <c r="C13" s="19" t="s">
        <v>35</v>
      </c>
      <c r="D13" s="20">
        <v>1</v>
      </c>
      <c r="E13" s="21">
        <v>2</v>
      </c>
      <c r="F13" s="21">
        <v>0</v>
      </c>
      <c r="G13" s="21">
        <v>1</v>
      </c>
      <c r="H13" s="21">
        <v>1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2">
        <f t="shared" si="0"/>
        <v>5</v>
      </c>
      <c r="S13" s="11"/>
      <c r="T13" s="11"/>
      <c r="U13" s="87"/>
      <c r="V13" s="19" t="s">
        <v>35</v>
      </c>
      <c r="W13" s="20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1</v>
      </c>
      <c r="AD13" s="21">
        <v>0</v>
      </c>
      <c r="AE13" s="17">
        <f t="shared" si="1"/>
        <v>1</v>
      </c>
      <c r="AF13" s="18">
        <f t="shared" si="2"/>
        <v>6</v>
      </c>
      <c r="AG13" s="75"/>
      <c r="AI13" s="75"/>
    </row>
    <row r="14" spans="2:35" x14ac:dyDescent="0.2">
      <c r="B14" s="87"/>
      <c r="C14" s="19" t="s">
        <v>36</v>
      </c>
      <c r="D14" s="20">
        <v>1</v>
      </c>
      <c r="E14" s="21">
        <v>0</v>
      </c>
      <c r="F14" s="21">
        <v>0</v>
      </c>
      <c r="G14" s="21">
        <v>2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2">
        <f t="shared" si="0"/>
        <v>3</v>
      </c>
      <c r="S14" s="11"/>
      <c r="T14" s="11"/>
      <c r="U14" s="87"/>
      <c r="V14" s="19" t="s">
        <v>36</v>
      </c>
      <c r="W14" s="20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17">
        <f t="shared" si="1"/>
        <v>0</v>
      </c>
      <c r="AF14" s="18">
        <f t="shared" si="2"/>
        <v>3</v>
      </c>
      <c r="AG14" s="75"/>
      <c r="AI14" s="75"/>
    </row>
    <row r="15" spans="2:35" x14ac:dyDescent="0.2">
      <c r="B15" s="87"/>
      <c r="C15" s="19" t="s">
        <v>37</v>
      </c>
      <c r="D15" s="20">
        <v>1</v>
      </c>
      <c r="E15" s="21">
        <v>1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2">
        <f t="shared" si="0"/>
        <v>2</v>
      </c>
      <c r="S15" s="11"/>
      <c r="T15" s="11"/>
      <c r="U15" s="87"/>
      <c r="V15" s="19" t="s">
        <v>37</v>
      </c>
      <c r="W15" s="20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17">
        <f t="shared" si="1"/>
        <v>0</v>
      </c>
      <c r="AF15" s="18">
        <f t="shared" si="2"/>
        <v>2</v>
      </c>
      <c r="AG15" s="75"/>
      <c r="AI15" s="75"/>
    </row>
    <row r="16" spans="2:35" x14ac:dyDescent="0.2">
      <c r="B16" s="87"/>
      <c r="C16" s="19" t="s">
        <v>17</v>
      </c>
      <c r="D16" s="20">
        <v>1</v>
      </c>
      <c r="E16" s="21">
        <v>4</v>
      </c>
      <c r="F16" s="21">
        <v>0</v>
      </c>
      <c r="G16" s="21">
        <v>1</v>
      </c>
      <c r="H16" s="21">
        <v>2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2">
        <f t="shared" si="0"/>
        <v>8</v>
      </c>
      <c r="S16" s="11"/>
      <c r="T16" s="11"/>
      <c r="U16" s="87"/>
      <c r="V16" s="19" t="s">
        <v>17</v>
      </c>
      <c r="W16" s="20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1</v>
      </c>
      <c r="AD16" s="21">
        <v>0</v>
      </c>
      <c r="AE16" s="17">
        <f t="shared" si="1"/>
        <v>1</v>
      </c>
      <c r="AF16" s="18">
        <f t="shared" si="2"/>
        <v>9</v>
      </c>
      <c r="AG16" s="75"/>
      <c r="AI16" s="75"/>
    </row>
    <row r="17" spans="2:35" ht="13.5" thickBot="1" x14ac:dyDescent="0.25">
      <c r="B17" s="88"/>
      <c r="C17" s="23" t="s">
        <v>18</v>
      </c>
      <c r="D17" s="24">
        <v>5</v>
      </c>
      <c r="E17" s="25">
        <v>13</v>
      </c>
      <c r="F17" s="25">
        <v>0</v>
      </c>
      <c r="G17" s="25">
        <v>12</v>
      </c>
      <c r="H17" s="25">
        <v>3</v>
      </c>
      <c r="I17" s="25">
        <v>0</v>
      </c>
      <c r="J17" s="25">
        <v>0</v>
      </c>
      <c r="K17" s="25">
        <v>1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6">
        <f t="shared" si="0"/>
        <v>34</v>
      </c>
      <c r="S17" s="11"/>
      <c r="T17" s="11"/>
      <c r="U17" s="121"/>
      <c r="V17" s="23" t="s">
        <v>18</v>
      </c>
      <c r="W17" s="24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5</v>
      </c>
      <c r="AD17" s="25">
        <v>1</v>
      </c>
      <c r="AE17" s="25">
        <f t="shared" si="1"/>
        <v>6</v>
      </c>
      <c r="AF17" s="26">
        <f t="shared" si="2"/>
        <v>40</v>
      </c>
      <c r="AG17" s="75"/>
      <c r="AI17" s="75"/>
    </row>
    <row r="18" spans="2:35" ht="13.5" customHeight="1" x14ac:dyDescent="0.2">
      <c r="B18" s="86" t="s">
        <v>38</v>
      </c>
      <c r="C18" s="12" t="s">
        <v>96</v>
      </c>
      <c r="D18" s="13">
        <v>11</v>
      </c>
      <c r="E18" s="14">
        <v>1</v>
      </c>
      <c r="F18" s="14">
        <v>4</v>
      </c>
      <c r="G18" s="14">
        <v>4</v>
      </c>
      <c r="H18" s="14">
        <v>1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8">
        <f t="shared" si="0"/>
        <v>22</v>
      </c>
      <c r="S18" s="11"/>
      <c r="T18" s="11"/>
      <c r="U18" s="86" t="s">
        <v>38</v>
      </c>
      <c r="V18" s="12" t="s">
        <v>96</v>
      </c>
      <c r="W18" s="16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1</v>
      </c>
      <c r="AD18" s="17">
        <v>0</v>
      </c>
      <c r="AE18" s="17">
        <f t="shared" si="1"/>
        <v>1</v>
      </c>
      <c r="AF18" s="18">
        <f t="shared" si="2"/>
        <v>23</v>
      </c>
      <c r="AG18" s="75"/>
      <c r="AI18" s="75"/>
    </row>
    <row r="19" spans="2:35" x14ac:dyDescent="0.2">
      <c r="B19" s="87"/>
      <c r="C19" s="28" t="s">
        <v>97</v>
      </c>
      <c r="D19" s="20">
        <v>78</v>
      </c>
      <c r="E19" s="21">
        <v>56</v>
      </c>
      <c r="F19" s="21">
        <v>7</v>
      </c>
      <c r="G19" s="21">
        <v>52</v>
      </c>
      <c r="H19" s="21">
        <v>11</v>
      </c>
      <c r="I19" s="21">
        <v>5</v>
      </c>
      <c r="J19" s="21">
        <v>0</v>
      </c>
      <c r="K19" s="21">
        <v>0</v>
      </c>
      <c r="L19" s="21">
        <v>0</v>
      </c>
      <c r="M19" s="21">
        <v>2</v>
      </c>
      <c r="N19" s="21">
        <v>0</v>
      </c>
      <c r="O19" s="21">
        <v>0</v>
      </c>
      <c r="P19" s="21">
        <v>0</v>
      </c>
      <c r="Q19" s="21">
        <v>0</v>
      </c>
      <c r="R19" s="22">
        <f t="shared" si="0"/>
        <v>211</v>
      </c>
      <c r="S19" s="11"/>
      <c r="T19" s="11"/>
      <c r="U19" s="87"/>
      <c r="V19" s="28" t="s">
        <v>97</v>
      </c>
      <c r="W19" s="20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13</v>
      </c>
      <c r="AD19" s="21">
        <v>4</v>
      </c>
      <c r="AE19" s="17">
        <f t="shared" si="1"/>
        <v>17</v>
      </c>
      <c r="AF19" s="18">
        <f t="shared" si="2"/>
        <v>228</v>
      </c>
      <c r="AG19" s="75"/>
      <c r="AI19" s="75"/>
    </row>
    <row r="20" spans="2:35" x14ac:dyDescent="0.2">
      <c r="B20" s="87"/>
      <c r="C20" s="28" t="s">
        <v>39</v>
      </c>
      <c r="D20" s="20">
        <v>5</v>
      </c>
      <c r="E20" s="21">
        <v>4</v>
      </c>
      <c r="F20" s="21">
        <v>1</v>
      </c>
      <c r="G20" s="21">
        <v>8</v>
      </c>
      <c r="H20" s="21">
        <v>3</v>
      </c>
      <c r="I20" s="21">
        <v>0</v>
      </c>
      <c r="J20" s="21">
        <v>1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2</v>
      </c>
      <c r="Q20" s="21">
        <v>0</v>
      </c>
      <c r="R20" s="22">
        <f t="shared" si="0"/>
        <v>24</v>
      </c>
      <c r="S20" s="11"/>
      <c r="T20" s="11"/>
      <c r="U20" s="87"/>
      <c r="V20" s="28" t="s">
        <v>39</v>
      </c>
      <c r="W20" s="20">
        <v>0</v>
      </c>
      <c r="X20" s="21">
        <v>0</v>
      </c>
      <c r="Y20" s="21">
        <v>1</v>
      </c>
      <c r="Z20" s="21">
        <v>0</v>
      </c>
      <c r="AA20" s="21">
        <v>0</v>
      </c>
      <c r="AB20" s="21">
        <v>0</v>
      </c>
      <c r="AC20" s="21">
        <v>1</v>
      </c>
      <c r="AD20" s="21">
        <v>1</v>
      </c>
      <c r="AE20" s="17">
        <f t="shared" si="1"/>
        <v>3</v>
      </c>
      <c r="AF20" s="18">
        <f t="shared" si="2"/>
        <v>27</v>
      </c>
      <c r="AG20" s="75"/>
      <c r="AI20" s="75"/>
    </row>
    <row r="21" spans="2:35" x14ac:dyDescent="0.2">
      <c r="B21" s="87"/>
      <c r="C21" s="19" t="s">
        <v>98</v>
      </c>
      <c r="D21" s="20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2">
        <v>0</v>
      </c>
      <c r="S21" s="11"/>
      <c r="T21" s="11"/>
      <c r="U21" s="87"/>
      <c r="V21" s="19" t="s">
        <v>98</v>
      </c>
      <c r="W21" s="20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17">
        <v>0</v>
      </c>
      <c r="AF21" s="18">
        <v>0</v>
      </c>
      <c r="AG21" s="75"/>
      <c r="AI21" s="75"/>
    </row>
    <row r="22" spans="2:35" x14ac:dyDescent="0.2">
      <c r="B22" s="87"/>
      <c r="C22" s="19" t="s">
        <v>99</v>
      </c>
      <c r="D22" s="20">
        <v>9</v>
      </c>
      <c r="E22" s="21">
        <v>5</v>
      </c>
      <c r="F22" s="21">
        <v>3</v>
      </c>
      <c r="G22" s="21">
        <v>11</v>
      </c>
      <c r="H22" s="21">
        <v>0</v>
      </c>
      <c r="I22" s="21">
        <v>1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2">
        <f t="shared" si="0"/>
        <v>29</v>
      </c>
      <c r="S22" s="11"/>
      <c r="T22" s="11"/>
      <c r="U22" s="87"/>
      <c r="V22" s="19" t="s">
        <v>99</v>
      </c>
      <c r="W22" s="20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17">
        <f t="shared" si="1"/>
        <v>0</v>
      </c>
      <c r="AF22" s="18">
        <f t="shared" si="2"/>
        <v>29</v>
      </c>
      <c r="AG22" s="75"/>
      <c r="AI22" s="75"/>
    </row>
    <row r="23" spans="2:35" x14ac:dyDescent="0.2">
      <c r="B23" s="87"/>
      <c r="C23" s="19" t="s">
        <v>40</v>
      </c>
      <c r="D23" s="20">
        <v>38</v>
      </c>
      <c r="E23" s="21">
        <v>9</v>
      </c>
      <c r="F23" s="21">
        <v>0</v>
      </c>
      <c r="G23" s="21">
        <v>35</v>
      </c>
      <c r="H23" s="21">
        <v>2</v>
      </c>
      <c r="I23" s="21">
        <v>5</v>
      </c>
      <c r="J23" s="21">
        <v>1</v>
      </c>
      <c r="K23" s="21">
        <v>0</v>
      </c>
      <c r="L23" s="21">
        <v>0</v>
      </c>
      <c r="M23" s="21">
        <v>2</v>
      </c>
      <c r="N23" s="21">
        <v>0</v>
      </c>
      <c r="O23" s="21">
        <v>0</v>
      </c>
      <c r="P23" s="21">
        <v>2</v>
      </c>
      <c r="Q23" s="21">
        <v>0</v>
      </c>
      <c r="R23" s="22">
        <f t="shared" si="0"/>
        <v>94</v>
      </c>
      <c r="S23" s="11"/>
      <c r="T23" s="11"/>
      <c r="U23" s="87"/>
      <c r="V23" s="19" t="s">
        <v>40</v>
      </c>
      <c r="W23" s="20">
        <v>0</v>
      </c>
      <c r="X23" s="21">
        <v>0</v>
      </c>
      <c r="Y23" s="21">
        <v>1</v>
      </c>
      <c r="Z23" s="21">
        <v>0</v>
      </c>
      <c r="AA23" s="21">
        <v>0</v>
      </c>
      <c r="AB23" s="21">
        <v>0</v>
      </c>
      <c r="AC23" s="21">
        <v>8</v>
      </c>
      <c r="AD23" s="21">
        <v>2</v>
      </c>
      <c r="AE23" s="17">
        <f t="shared" si="1"/>
        <v>11</v>
      </c>
      <c r="AF23" s="18">
        <f t="shared" si="2"/>
        <v>105</v>
      </c>
      <c r="AG23" s="75"/>
      <c r="AI23" s="75"/>
    </row>
    <row r="24" spans="2:35" x14ac:dyDescent="0.2">
      <c r="B24" s="87"/>
      <c r="C24" s="19" t="s">
        <v>100</v>
      </c>
      <c r="D24" s="20">
        <v>15</v>
      </c>
      <c r="E24" s="21">
        <v>9</v>
      </c>
      <c r="F24" s="21">
        <v>1</v>
      </c>
      <c r="G24" s="21">
        <v>19</v>
      </c>
      <c r="H24" s="21">
        <v>7</v>
      </c>
      <c r="I24" s="21">
        <v>2</v>
      </c>
      <c r="J24" s="21">
        <v>0</v>
      </c>
      <c r="K24" s="21">
        <v>0</v>
      </c>
      <c r="L24" s="21">
        <v>0</v>
      </c>
      <c r="M24" s="21">
        <v>1</v>
      </c>
      <c r="N24" s="21">
        <v>0</v>
      </c>
      <c r="O24" s="21">
        <v>0</v>
      </c>
      <c r="P24" s="21">
        <v>1</v>
      </c>
      <c r="Q24" s="21">
        <v>0</v>
      </c>
      <c r="R24" s="22">
        <f t="shared" si="0"/>
        <v>55</v>
      </c>
      <c r="S24" s="11"/>
      <c r="T24" s="11"/>
      <c r="U24" s="87"/>
      <c r="V24" s="19" t="s">
        <v>100</v>
      </c>
      <c r="W24" s="20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6</v>
      </c>
      <c r="AD24" s="21">
        <v>0</v>
      </c>
      <c r="AE24" s="17">
        <f t="shared" si="1"/>
        <v>6</v>
      </c>
      <c r="AF24" s="18">
        <f t="shared" si="2"/>
        <v>61</v>
      </c>
      <c r="AG24" s="75"/>
      <c r="AI24" s="75"/>
    </row>
    <row r="25" spans="2:35" x14ac:dyDescent="0.2">
      <c r="B25" s="87"/>
      <c r="C25" s="19" t="s">
        <v>101</v>
      </c>
      <c r="D25" s="20">
        <v>51</v>
      </c>
      <c r="E25" s="21">
        <v>60</v>
      </c>
      <c r="F25" s="21">
        <v>8</v>
      </c>
      <c r="G25" s="21">
        <v>32</v>
      </c>
      <c r="H25" s="21">
        <v>20</v>
      </c>
      <c r="I25" s="21">
        <v>2</v>
      </c>
      <c r="J25" s="21">
        <v>1</v>
      </c>
      <c r="K25" s="21">
        <v>0</v>
      </c>
      <c r="L25" s="21">
        <v>1</v>
      </c>
      <c r="M25" s="21">
        <v>1</v>
      </c>
      <c r="N25" s="21">
        <v>0</v>
      </c>
      <c r="O25" s="21">
        <v>0</v>
      </c>
      <c r="P25" s="21">
        <v>1</v>
      </c>
      <c r="Q25" s="21">
        <v>0</v>
      </c>
      <c r="R25" s="22">
        <f t="shared" si="0"/>
        <v>177</v>
      </c>
      <c r="S25" s="11"/>
      <c r="T25" s="11"/>
      <c r="U25" s="87"/>
      <c r="V25" s="19" t="s">
        <v>101</v>
      </c>
      <c r="W25" s="20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14</v>
      </c>
      <c r="AD25" s="21">
        <v>3</v>
      </c>
      <c r="AE25" s="17">
        <f t="shared" si="1"/>
        <v>17</v>
      </c>
      <c r="AF25" s="18">
        <f t="shared" si="2"/>
        <v>194</v>
      </c>
      <c r="AG25" s="75"/>
      <c r="AI25" s="75"/>
    </row>
    <row r="26" spans="2:35" x14ac:dyDescent="0.2">
      <c r="B26" s="87"/>
      <c r="C26" s="19" t="s">
        <v>102</v>
      </c>
      <c r="D26" s="20">
        <v>128</v>
      </c>
      <c r="E26" s="21">
        <v>78</v>
      </c>
      <c r="F26" s="21">
        <v>9</v>
      </c>
      <c r="G26" s="21">
        <v>47</v>
      </c>
      <c r="H26" s="21">
        <v>52</v>
      </c>
      <c r="I26" s="21">
        <v>11</v>
      </c>
      <c r="J26" s="21">
        <v>4</v>
      </c>
      <c r="K26" s="21">
        <v>0</v>
      </c>
      <c r="L26" s="21">
        <v>0</v>
      </c>
      <c r="M26" s="21">
        <v>3</v>
      </c>
      <c r="N26" s="21">
        <v>1</v>
      </c>
      <c r="O26" s="21">
        <v>0</v>
      </c>
      <c r="P26" s="21">
        <v>2</v>
      </c>
      <c r="Q26" s="21">
        <v>0</v>
      </c>
      <c r="R26" s="22">
        <f t="shared" si="0"/>
        <v>335</v>
      </c>
      <c r="S26" s="11"/>
      <c r="T26" s="11"/>
      <c r="U26" s="87"/>
      <c r="V26" s="19" t="s">
        <v>102</v>
      </c>
      <c r="W26" s="20">
        <v>1</v>
      </c>
      <c r="X26" s="21">
        <v>0</v>
      </c>
      <c r="Y26" s="21">
        <v>1</v>
      </c>
      <c r="Z26" s="21">
        <v>0</v>
      </c>
      <c r="AA26" s="21">
        <v>0</v>
      </c>
      <c r="AB26" s="21">
        <v>0</v>
      </c>
      <c r="AC26" s="21">
        <v>4</v>
      </c>
      <c r="AD26" s="21">
        <v>2</v>
      </c>
      <c r="AE26" s="17">
        <f t="shared" si="1"/>
        <v>8</v>
      </c>
      <c r="AF26" s="18">
        <f t="shared" si="2"/>
        <v>343</v>
      </c>
      <c r="AG26" s="75"/>
      <c r="AI26" s="75"/>
    </row>
    <row r="27" spans="2:35" x14ac:dyDescent="0.2">
      <c r="B27" s="87"/>
      <c r="C27" s="19" t="s">
        <v>103</v>
      </c>
      <c r="D27" s="20">
        <v>22</v>
      </c>
      <c r="E27" s="21">
        <v>17</v>
      </c>
      <c r="F27" s="21">
        <v>9</v>
      </c>
      <c r="G27" s="21">
        <v>21</v>
      </c>
      <c r="H27" s="21">
        <v>8</v>
      </c>
      <c r="I27" s="21">
        <v>2</v>
      </c>
      <c r="J27" s="21">
        <v>0</v>
      </c>
      <c r="K27" s="21">
        <v>0</v>
      </c>
      <c r="L27" s="21">
        <v>0</v>
      </c>
      <c r="M27" s="21">
        <v>1</v>
      </c>
      <c r="N27" s="21">
        <v>0</v>
      </c>
      <c r="O27" s="21">
        <v>0</v>
      </c>
      <c r="P27" s="21">
        <v>0</v>
      </c>
      <c r="Q27" s="21">
        <v>0</v>
      </c>
      <c r="R27" s="22">
        <f t="shared" si="0"/>
        <v>80</v>
      </c>
      <c r="S27" s="11"/>
      <c r="T27" s="11"/>
      <c r="U27" s="87"/>
      <c r="V27" s="19" t="s">
        <v>103</v>
      </c>
      <c r="W27" s="20">
        <v>0</v>
      </c>
      <c r="X27" s="21">
        <v>0</v>
      </c>
      <c r="Y27" s="21">
        <v>2</v>
      </c>
      <c r="Z27" s="21">
        <v>0</v>
      </c>
      <c r="AA27" s="21">
        <v>0</v>
      </c>
      <c r="AB27" s="21">
        <v>0</v>
      </c>
      <c r="AC27" s="21">
        <v>5</v>
      </c>
      <c r="AD27" s="21">
        <v>3</v>
      </c>
      <c r="AE27" s="17">
        <f t="shared" si="1"/>
        <v>10</v>
      </c>
      <c r="AF27" s="18">
        <f t="shared" si="2"/>
        <v>90</v>
      </c>
      <c r="AG27" s="75"/>
      <c r="AI27" s="75"/>
    </row>
    <row r="28" spans="2:35" x14ac:dyDescent="0.2">
      <c r="B28" s="87"/>
      <c r="C28" s="19" t="s">
        <v>41</v>
      </c>
      <c r="D28" s="20">
        <v>2</v>
      </c>
      <c r="E28" s="21">
        <v>0</v>
      </c>
      <c r="F28" s="21">
        <v>0</v>
      </c>
      <c r="G28" s="21">
        <v>4</v>
      </c>
      <c r="H28" s="21">
        <v>1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2">
        <f t="shared" si="0"/>
        <v>7</v>
      </c>
      <c r="S28" s="11"/>
      <c r="T28" s="11"/>
      <c r="U28" s="87"/>
      <c r="V28" s="19" t="s">
        <v>41</v>
      </c>
      <c r="W28" s="20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1</v>
      </c>
      <c r="AD28" s="21">
        <v>0</v>
      </c>
      <c r="AE28" s="17">
        <f t="shared" si="1"/>
        <v>1</v>
      </c>
      <c r="AF28" s="18">
        <f t="shared" si="2"/>
        <v>8</v>
      </c>
      <c r="AG28" s="75"/>
      <c r="AI28" s="75"/>
    </row>
    <row r="29" spans="2:35" x14ac:dyDescent="0.2">
      <c r="B29" s="87"/>
      <c r="C29" s="19" t="s">
        <v>104</v>
      </c>
      <c r="D29" s="20">
        <v>4</v>
      </c>
      <c r="E29" s="21">
        <v>12</v>
      </c>
      <c r="F29" s="21">
        <v>0</v>
      </c>
      <c r="G29" s="21">
        <v>8</v>
      </c>
      <c r="H29" s="21">
        <v>6</v>
      </c>
      <c r="I29" s="21">
        <v>2</v>
      </c>
      <c r="J29" s="21">
        <v>0</v>
      </c>
      <c r="K29" s="21">
        <v>2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2">
        <f t="shared" si="0"/>
        <v>34</v>
      </c>
      <c r="S29" s="11"/>
      <c r="T29" s="11"/>
      <c r="U29" s="87"/>
      <c r="V29" s="19" t="s">
        <v>104</v>
      </c>
      <c r="W29" s="20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6</v>
      </c>
      <c r="AD29" s="21">
        <v>1</v>
      </c>
      <c r="AE29" s="17">
        <f t="shared" si="1"/>
        <v>7</v>
      </c>
      <c r="AF29" s="18">
        <f t="shared" si="2"/>
        <v>41</v>
      </c>
      <c r="AG29" s="75"/>
      <c r="AI29" s="75"/>
    </row>
    <row r="30" spans="2:35" x14ac:dyDescent="0.2">
      <c r="B30" s="87"/>
      <c r="C30" s="19" t="s">
        <v>105</v>
      </c>
      <c r="D30" s="20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2">
        <v>0</v>
      </c>
      <c r="S30" s="11"/>
      <c r="T30" s="11"/>
      <c r="U30" s="87"/>
      <c r="V30" s="19" t="s">
        <v>105</v>
      </c>
      <c r="W30" s="20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17">
        <v>0</v>
      </c>
      <c r="AF30" s="18">
        <v>0</v>
      </c>
      <c r="AG30" s="75"/>
      <c r="AI30" s="75"/>
    </row>
    <row r="31" spans="2:35" x14ac:dyDescent="0.2">
      <c r="B31" s="87"/>
      <c r="C31" s="19" t="s">
        <v>17</v>
      </c>
      <c r="D31" s="20">
        <v>9</v>
      </c>
      <c r="E31" s="21">
        <v>10</v>
      </c>
      <c r="F31" s="21">
        <v>0</v>
      </c>
      <c r="G31" s="21">
        <v>4</v>
      </c>
      <c r="H31" s="21">
        <v>0</v>
      </c>
      <c r="I31" s="21">
        <v>1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2">
        <f t="shared" si="0"/>
        <v>24</v>
      </c>
      <c r="S31" s="11"/>
      <c r="T31" s="11"/>
      <c r="U31" s="87"/>
      <c r="V31" s="19" t="s">
        <v>17</v>
      </c>
      <c r="W31" s="20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17">
        <f t="shared" si="1"/>
        <v>0</v>
      </c>
      <c r="AF31" s="18">
        <f t="shared" si="2"/>
        <v>24</v>
      </c>
      <c r="AG31" s="75"/>
      <c r="AI31" s="75"/>
    </row>
    <row r="32" spans="2:35" ht="13.5" thickBot="1" x14ac:dyDescent="0.25">
      <c r="B32" s="88"/>
      <c r="C32" s="23" t="s">
        <v>18</v>
      </c>
      <c r="D32" s="24">
        <v>372</v>
      </c>
      <c r="E32" s="25">
        <v>261</v>
      </c>
      <c r="F32" s="25">
        <v>42</v>
      </c>
      <c r="G32" s="25">
        <v>245</v>
      </c>
      <c r="H32" s="25">
        <v>111</v>
      </c>
      <c r="I32" s="25">
        <v>32</v>
      </c>
      <c r="J32" s="25">
        <v>7</v>
      </c>
      <c r="K32" s="25">
        <v>2</v>
      </c>
      <c r="L32" s="25">
        <v>1</v>
      </c>
      <c r="M32" s="25">
        <v>10</v>
      </c>
      <c r="N32" s="25">
        <v>1</v>
      </c>
      <c r="O32" s="25">
        <v>0</v>
      </c>
      <c r="P32" s="25">
        <v>8</v>
      </c>
      <c r="Q32" s="25">
        <v>0</v>
      </c>
      <c r="R32" s="31">
        <f t="shared" si="0"/>
        <v>1092</v>
      </c>
      <c r="S32" s="11"/>
      <c r="T32" s="11"/>
      <c r="U32" s="88"/>
      <c r="V32" s="23" t="s">
        <v>18</v>
      </c>
      <c r="W32" s="24">
        <v>1</v>
      </c>
      <c r="X32" s="25">
        <v>0</v>
      </c>
      <c r="Y32" s="25">
        <v>5</v>
      </c>
      <c r="Z32" s="25">
        <v>0</v>
      </c>
      <c r="AA32" s="25">
        <v>0</v>
      </c>
      <c r="AB32" s="25">
        <v>0</v>
      </c>
      <c r="AC32" s="25">
        <v>59</v>
      </c>
      <c r="AD32" s="25">
        <v>16</v>
      </c>
      <c r="AE32" s="25">
        <f>SUM(W32:AD32)</f>
        <v>81</v>
      </c>
      <c r="AF32" s="26">
        <f t="shared" si="2"/>
        <v>1173</v>
      </c>
      <c r="AG32" s="75"/>
      <c r="AI32" s="75"/>
    </row>
    <row r="33" spans="2:35" ht="13.5" customHeight="1" x14ac:dyDescent="0.2">
      <c r="B33" s="90" t="s">
        <v>42</v>
      </c>
      <c r="C33" s="27" t="s">
        <v>43</v>
      </c>
      <c r="D33" s="16">
        <v>4</v>
      </c>
      <c r="E33" s="17">
        <v>7</v>
      </c>
      <c r="F33" s="17">
        <v>6</v>
      </c>
      <c r="G33" s="17">
        <v>8</v>
      </c>
      <c r="H33" s="17">
        <v>1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5">
        <f t="shared" si="0"/>
        <v>26</v>
      </c>
      <c r="S33" s="11"/>
      <c r="T33" s="11"/>
      <c r="U33" s="90" t="s">
        <v>42</v>
      </c>
      <c r="V33" s="27" t="s">
        <v>43</v>
      </c>
      <c r="W33" s="16">
        <v>0</v>
      </c>
      <c r="X33" s="17">
        <v>0</v>
      </c>
      <c r="Y33" s="17">
        <v>1</v>
      </c>
      <c r="Z33" s="17">
        <v>0</v>
      </c>
      <c r="AA33" s="17">
        <v>0</v>
      </c>
      <c r="AB33" s="17">
        <v>0</v>
      </c>
      <c r="AC33" s="17">
        <v>1</v>
      </c>
      <c r="AD33" s="17">
        <v>2</v>
      </c>
      <c r="AE33" s="17">
        <f t="shared" si="1"/>
        <v>4</v>
      </c>
      <c r="AF33" s="18">
        <f t="shared" si="2"/>
        <v>30</v>
      </c>
      <c r="AG33" s="75"/>
      <c r="AI33" s="75"/>
    </row>
    <row r="34" spans="2:35" x14ac:dyDescent="0.2">
      <c r="B34" s="90"/>
      <c r="C34" s="19" t="s">
        <v>44</v>
      </c>
      <c r="D34" s="20">
        <v>1</v>
      </c>
      <c r="E34" s="21">
        <v>2</v>
      </c>
      <c r="F34" s="21">
        <v>0</v>
      </c>
      <c r="G34" s="21">
        <v>7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2">
        <f t="shared" si="0"/>
        <v>10</v>
      </c>
      <c r="S34" s="11"/>
      <c r="T34" s="11"/>
      <c r="U34" s="90"/>
      <c r="V34" s="19" t="s">
        <v>44</v>
      </c>
      <c r="W34" s="20">
        <v>0</v>
      </c>
      <c r="X34" s="21">
        <v>0</v>
      </c>
      <c r="Y34" s="21">
        <v>1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17">
        <f t="shared" si="1"/>
        <v>1</v>
      </c>
      <c r="AF34" s="18">
        <f t="shared" si="2"/>
        <v>11</v>
      </c>
      <c r="AG34" s="75"/>
      <c r="AI34" s="75"/>
    </row>
    <row r="35" spans="2:35" x14ac:dyDescent="0.2">
      <c r="B35" s="90"/>
      <c r="C35" s="19" t="s">
        <v>45</v>
      </c>
      <c r="D35" s="20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2">
        <v>0</v>
      </c>
      <c r="S35" s="11"/>
      <c r="T35" s="11"/>
      <c r="U35" s="90"/>
      <c r="V35" s="19" t="s">
        <v>45</v>
      </c>
      <c r="W35" s="20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18">
        <v>0</v>
      </c>
      <c r="AG35" s="75"/>
      <c r="AI35" s="75"/>
    </row>
    <row r="36" spans="2:35" x14ac:dyDescent="0.2">
      <c r="B36" s="90"/>
      <c r="C36" s="19" t="s">
        <v>46</v>
      </c>
      <c r="D36" s="20">
        <v>1</v>
      </c>
      <c r="E36" s="21">
        <v>0</v>
      </c>
      <c r="F36" s="21">
        <v>0</v>
      </c>
      <c r="G36" s="21">
        <v>1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2">
        <f t="shared" si="0"/>
        <v>2</v>
      </c>
      <c r="S36" s="11"/>
      <c r="T36" s="11"/>
      <c r="U36" s="90"/>
      <c r="V36" s="19" t="s">
        <v>46</v>
      </c>
      <c r="W36" s="20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17">
        <f t="shared" si="1"/>
        <v>0</v>
      </c>
      <c r="AF36" s="18">
        <f t="shared" si="2"/>
        <v>2</v>
      </c>
      <c r="AG36" s="75"/>
      <c r="AI36" s="75"/>
    </row>
    <row r="37" spans="2:35" x14ac:dyDescent="0.2">
      <c r="B37" s="90"/>
      <c r="C37" s="19" t="s">
        <v>47</v>
      </c>
      <c r="D37" s="20">
        <v>0</v>
      </c>
      <c r="E37" s="21">
        <v>0</v>
      </c>
      <c r="F37" s="21">
        <v>0</v>
      </c>
      <c r="G37" s="21">
        <v>1</v>
      </c>
      <c r="H37" s="21">
        <v>0</v>
      </c>
      <c r="I37" s="21">
        <v>0</v>
      </c>
      <c r="J37" s="21">
        <v>1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2">
        <f t="shared" si="0"/>
        <v>2</v>
      </c>
      <c r="S37" s="11"/>
      <c r="T37" s="11"/>
      <c r="U37" s="90"/>
      <c r="V37" s="19" t="s">
        <v>47</v>
      </c>
      <c r="W37" s="20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17">
        <f t="shared" si="1"/>
        <v>0</v>
      </c>
      <c r="AF37" s="18">
        <f t="shared" si="2"/>
        <v>2</v>
      </c>
      <c r="AG37" s="75"/>
      <c r="AI37" s="75"/>
    </row>
    <row r="38" spans="2:35" x14ac:dyDescent="0.2">
      <c r="B38" s="90"/>
      <c r="C38" s="19" t="s">
        <v>106</v>
      </c>
      <c r="D38" s="20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2">
        <v>0</v>
      </c>
      <c r="S38" s="11"/>
      <c r="T38" s="11"/>
      <c r="U38" s="90"/>
      <c r="V38" s="19" t="s">
        <v>106</v>
      </c>
      <c r="W38" s="20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17">
        <v>0</v>
      </c>
      <c r="AF38" s="18">
        <v>0</v>
      </c>
      <c r="AG38" s="75"/>
      <c r="AI38" s="75"/>
    </row>
    <row r="39" spans="2:35" x14ac:dyDescent="0.2">
      <c r="B39" s="90"/>
      <c r="C39" s="19" t="s">
        <v>107</v>
      </c>
      <c r="D39" s="20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2">
        <v>0</v>
      </c>
      <c r="S39" s="11"/>
      <c r="T39" s="11"/>
      <c r="U39" s="90"/>
      <c r="V39" s="19" t="s">
        <v>107</v>
      </c>
      <c r="W39" s="20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17">
        <v>0</v>
      </c>
      <c r="AF39" s="18">
        <v>0</v>
      </c>
      <c r="AG39" s="75"/>
      <c r="AI39" s="75"/>
    </row>
    <row r="40" spans="2:35" x14ac:dyDescent="0.2">
      <c r="B40" s="90"/>
      <c r="C40" s="19" t="s">
        <v>108</v>
      </c>
      <c r="D40" s="20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2">
        <v>0</v>
      </c>
      <c r="S40" s="11"/>
      <c r="T40" s="11"/>
      <c r="U40" s="90"/>
      <c r="V40" s="19" t="s">
        <v>108</v>
      </c>
      <c r="W40" s="20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17">
        <v>0</v>
      </c>
      <c r="AF40" s="18">
        <v>0</v>
      </c>
      <c r="AG40" s="75"/>
      <c r="AI40" s="75"/>
    </row>
    <row r="41" spans="2:35" x14ac:dyDescent="0.2">
      <c r="B41" s="90"/>
      <c r="C41" s="19" t="s">
        <v>109</v>
      </c>
      <c r="D41" s="20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2">
        <v>0</v>
      </c>
      <c r="S41" s="11"/>
      <c r="T41" s="11"/>
      <c r="U41" s="90"/>
      <c r="V41" s="19" t="s">
        <v>109</v>
      </c>
      <c r="W41" s="20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17">
        <v>0</v>
      </c>
      <c r="AF41" s="18">
        <v>0</v>
      </c>
      <c r="AG41" s="75"/>
      <c r="AI41" s="75"/>
    </row>
    <row r="42" spans="2:35" x14ac:dyDescent="0.2">
      <c r="B42" s="90"/>
      <c r="C42" s="19" t="s">
        <v>17</v>
      </c>
      <c r="D42" s="20">
        <v>2</v>
      </c>
      <c r="E42" s="21">
        <v>1</v>
      </c>
      <c r="F42" s="21">
        <v>1</v>
      </c>
      <c r="G42" s="21">
        <v>1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2">
        <f t="shared" si="0"/>
        <v>5</v>
      </c>
      <c r="S42" s="11"/>
      <c r="T42" s="11"/>
      <c r="U42" s="90"/>
      <c r="V42" s="19" t="s">
        <v>17</v>
      </c>
      <c r="W42" s="20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17">
        <f t="shared" si="1"/>
        <v>0</v>
      </c>
      <c r="AF42" s="18">
        <f t="shared" si="2"/>
        <v>5</v>
      </c>
      <c r="AG42" s="75"/>
      <c r="AI42" s="75"/>
    </row>
    <row r="43" spans="2:35" ht="13.5" thickBot="1" x14ac:dyDescent="0.25">
      <c r="B43" s="90"/>
      <c r="C43" s="23" t="s">
        <v>18</v>
      </c>
      <c r="D43" s="24">
        <v>8</v>
      </c>
      <c r="E43" s="25">
        <v>10</v>
      </c>
      <c r="F43" s="25">
        <v>7</v>
      </c>
      <c r="G43" s="25">
        <v>18</v>
      </c>
      <c r="H43" s="25">
        <v>1</v>
      </c>
      <c r="I43" s="25">
        <v>0</v>
      </c>
      <c r="J43" s="25">
        <v>1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6">
        <f t="shared" si="0"/>
        <v>45</v>
      </c>
      <c r="S43" s="11"/>
      <c r="T43" s="11"/>
      <c r="U43" s="90"/>
      <c r="V43" s="23" t="s">
        <v>18</v>
      </c>
      <c r="W43" s="24">
        <v>0</v>
      </c>
      <c r="X43" s="25">
        <v>0</v>
      </c>
      <c r="Y43" s="25">
        <v>2</v>
      </c>
      <c r="Z43" s="25">
        <v>0</v>
      </c>
      <c r="AA43" s="25">
        <v>0</v>
      </c>
      <c r="AB43" s="25">
        <v>0</v>
      </c>
      <c r="AC43" s="25">
        <v>1</v>
      </c>
      <c r="AD43" s="25">
        <v>2</v>
      </c>
      <c r="AE43" s="25">
        <f>SUM(W43:AD43)</f>
        <v>5</v>
      </c>
      <c r="AF43" s="26">
        <f t="shared" si="2"/>
        <v>50</v>
      </c>
      <c r="AG43" s="75"/>
      <c r="AI43" s="75"/>
    </row>
    <row r="44" spans="2:35" ht="13.5" customHeight="1" x14ac:dyDescent="0.2">
      <c r="B44" s="86" t="s">
        <v>17</v>
      </c>
      <c r="C44" s="12" t="s">
        <v>110</v>
      </c>
      <c r="D44" s="16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8">
        <v>0</v>
      </c>
      <c r="S44" s="11"/>
      <c r="T44" s="11"/>
      <c r="U44" s="86" t="s">
        <v>17</v>
      </c>
      <c r="V44" s="12" t="s">
        <v>110</v>
      </c>
      <c r="W44" s="16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8">
        <v>0</v>
      </c>
      <c r="AG44" s="75"/>
      <c r="AI44" s="75"/>
    </row>
    <row r="45" spans="2:35" x14ac:dyDescent="0.2">
      <c r="B45" s="87"/>
      <c r="C45" s="19" t="s">
        <v>111</v>
      </c>
      <c r="D45" s="20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2">
        <v>0</v>
      </c>
      <c r="S45" s="11"/>
      <c r="T45" s="11"/>
      <c r="U45" s="87"/>
      <c r="V45" s="19" t="s">
        <v>111</v>
      </c>
      <c r="W45" s="20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17">
        <v>0</v>
      </c>
      <c r="AF45" s="18">
        <v>0</v>
      </c>
      <c r="AG45" s="75"/>
      <c r="AI45" s="75"/>
    </row>
    <row r="46" spans="2:35" x14ac:dyDescent="0.2">
      <c r="B46" s="87"/>
      <c r="C46" s="19" t="s">
        <v>112</v>
      </c>
      <c r="D46" s="20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2">
        <v>0</v>
      </c>
      <c r="S46" s="11"/>
      <c r="T46" s="11"/>
      <c r="U46" s="87"/>
      <c r="V46" s="19" t="s">
        <v>112</v>
      </c>
      <c r="W46" s="20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17">
        <v>0</v>
      </c>
      <c r="AF46" s="18">
        <v>0</v>
      </c>
      <c r="AG46" s="75"/>
      <c r="AI46" s="75"/>
    </row>
    <row r="47" spans="2:35" x14ac:dyDescent="0.2">
      <c r="B47" s="87"/>
      <c r="C47" s="19" t="s">
        <v>48</v>
      </c>
      <c r="D47" s="20">
        <v>1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2">
        <f t="shared" si="0"/>
        <v>1</v>
      </c>
      <c r="S47" s="11"/>
      <c r="T47" s="11"/>
      <c r="U47" s="87"/>
      <c r="V47" s="19" t="s">
        <v>48</v>
      </c>
      <c r="W47" s="20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17">
        <f t="shared" si="1"/>
        <v>0</v>
      </c>
      <c r="AF47" s="18">
        <f t="shared" si="2"/>
        <v>1</v>
      </c>
      <c r="AG47" s="75"/>
      <c r="AI47" s="75"/>
    </row>
    <row r="48" spans="2:35" x14ac:dyDescent="0.2">
      <c r="B48" s="87"/>
      <c r="C48" s="19" t="s">
        <v>49</v>
      </c>
      <c r="D48" s="20">
        <v>0</v>
      </c>
      <c r="E48" s="21">
        <v>0</v>
      </c>
      <c r="F48" s="21">
        <v>0</v>
      </c>
      <c r="G48" s="21">
        <v>1</v>
      </c>
      <c r="H48" s="21">
        <v>0</v>
      </c>
      <c r="I48" s="21">
        <v>1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2">
        <f t="shared" si="0"/>
        <v>2</v>
      </c>
      <c r="S48" s="11"/>
      <c r="T48" s="11"/>
      <c r="U48" s="87"/>
      <c r="V48" s="19" t="s">
        <v>49</v>
      </c>
      <c r="W48" s="20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17">
        <f t="shared" si="1"/>
        <v>0</v>
      </c>
      <c r="AF48" s="18">
        <f t="shared" si="2"/>
        <v>2</v>
      </c>
      <c r="AG48" s="75"/>
      <c r="AI48" s="75"/>
    </row>
    <row r="49" spans="2:35" x14ac:dyDescent="0.2">
      <c r="B49" s="87"/>
      <c r="C49" s="28" t="s">
        <v>113</v>
      </c>
      <c r="D49" s="20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2">
        <v>0</v>
      </c>
      <c r="S49" s="11"/>
      <c r="T49" s="11"/>
      <c r="U49" s="87"/>
      <c r="V49" s="28" t="s">
        <v>113</v>
      </c>
      <c r="W49" s="20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0</v>
      </c>
      <c r="AD49" s="21">
        <v>0</v>
      </c>
      <c r="AE49" s="21">
        <v>0</v>
      </c>
      <c r="AF49" s="18">
        <v>0</v>
      </c>
      <c r="AG49" s="75"/>
      <c r="AI49" s="75"/>
    </row>
    <row r="50" spans="2:35" x14ac:dyDescent="0.2">
      <c r="B50" s="87"/>
      <c r="C50" s="19" t="s">
        <v>50</v>
      </c>
      <c r="D50" s="20">
        <v>0</v>
      </c>
      <c r="E50" s="21">
        <v>1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2">
        <f t="shared" si="0"/>
        <v>1</v>
      </c>
      <c r="S50" s="11"/>
      <c r="T50" s="11"/>
      <c r="U50" s="87"/>
      <c r="V50" s="19" t="s">
        <v>50</v>
      </c>
      <c r="W50" s="20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1</v>
      </c>
      <c r="AD50" s="21">
        <v>0</v>
      </c>
      <c r="AE50" s="17">
        <f t="shared" si="1"/>
        <v>1</v>
      </c>
      <c r="AF50" s="18">
        <f t="shared" si="2"/>
        <v>2</v>
      </c>
      <c r="AG50" s="75"/>
      <c r="AI50" s="75"/>
    </row>
    <row r="51" spans="2:35" x14ac:dyDescent="0.2">
      <c r="B51" s="87"/>
      <c r="C51" s="19" t="s">
        <v>51</v>
      </c>
      <c r="D51" s="20">
        <v>0</v>
      </c>
      <c r="E51" s="21">
        <v>0</v>
      </c>
      <c r="F51" s="21">
        <v>0</v>
      </c>
      <c r="G51" s="21">
        <v>1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2">
        <f t="shared" si="0"/>
        <v>1</v>
      </c>
      <c r="S51" s="11"/>
      <c r="T51" s="11"/>
      <c r="U51" s="87"/>
      <c r="V51" s="19" t="s">
        <v>51</v>
      </c>
      <c r="W51" s="20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0</v>
      </c>
      <c r="AC51" s="21">
        <v>1</v>
      </c>
      <c r="AD51" s="21">
        <v>0</v>
      </c>
      <c r="AE51" s="17">
        <f t="shared" si="1"/>
        <v>1</v>
      </c>
      <c r="AF51" s="18">
        <f t="shared" si="2"/>
        <v>2</v>
      </c>
      <c r="AG51" s="75"/>
      <c r="AI51" s="75"/>
    </row>
    <row r="52" spans="2:35" x14ac:dyDescent="0.2">
      <c r="B52" s="87"/>
      <c r="C52" s="19" t="s">
        <v>52</v>
      </c>
      <c r="D52" s="20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2">
        <v>0</v>
      </c>
      <c r="S52" s="11"/>
      <c r="T52" s="11"/>
      <c r="U52" s="87"/>
      <c r="V52" s="19" t="s">
        <v>52</v>
      </c>
      <c r="W52" s="20">
        <v>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17">
        <v>0</v>
      </c>
      <c r="AF52" s="18">
        <v>0</v>
      </c>
      <c r="AG52" s="75"/>
      <c r="AI52" s="75"/>
    </row>
    <row r="53" spans="2:35" x14ac:dyDescent="0.2">
      <c r="B53" s="87"/>
      <c r="C53" s="19" t="s">
        <v>17</v>
      </c>
      <c r="D53" s="20">
        <v>2</v>
      </c>
      <c r="E53" s="21">
        <v>4</v>
      </c>
      <c r="F53" s="21">
        <v>0</v>
      </c>
      <c r="G53" s="21">
        <v>2</v>
      </c>
      <c r="H53" s="21">
        <v>0</v>
      </c>
      <c r="I53" s="21">
        <v>1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2">
        <f t="shared" si="0"/>
        <v>9</v>
      </c>
      <c r="S53" s="11"/>
      <c r="T53" s="11"/>
      <c r="U53" s="87"/>
      <c r="V53" s="19" t="s">
        <v>17</v>
      </c>
      <c r="W53" s="20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17">
        <f t="shared" si="1"/>
        <v>0</v>
      </c>
      <c r="AF53" s="18">
        <f t="shared" si="2"/>
        <v>9</v>
      </c>
      <c r="AG53" s="75"/>
      <c r="AI53" s="75"/>
    </row>
    <row r="54" spans="2:35" ht="13.5" thickBot="1" x14ac:dyDescent="0.25">
      <c r="B54" s="88"/>
      <c r="C54" s="23" t="s">
        <v>18</v>
      </c>
      <c r="D54" s="24">
        <v>3</v>
      </c>
      <c r="E54" s="25">
        <v>5</v>
      </c>
      <c r="F54" s="25">
        <v>0</v>
      </c>
      <c r="G54" s="25">
        <v>4</v>
      </c>
      <c r="H54" s="25">
        <v>0</v>
      </c>
      <c r="I54" s="25">
        <v>2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31">
        <f t="shared" si="0"/>
        <v>14</v>
      </c>
      <c r="S54" s="11"/>
      <c r="T54" s="11"/>
      <c r="U54" s="88"/>
      <c r="V54" s="23" t="s">
        <v>18</v>
      </c>
      <c r="W54" s="24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2</v>
      </c>
      <c r="AD54" s="25">
        <v>0</v>
      </c>
      <c r="AE54" s="25">
        <f>SUM(W54:AD54)</f>
        <v>2</v>
      </c>
      <c r="AF54" s="26">
        <f t="shared" si="2"/>
        <v>16</v>
      </c>
      <c r="AG54" s="75"/>
      <c r="AI54" s="75"/>
    </row>
    <row r="55" spans="2:35" ht="13.5" customHeight="1" x14ac:dyDescent="0.2">
      <c r="B55" s="86" t="s">
        <v>53</v>
      </c>
      <c r="C55" s="12" t="s">
        <v>54</v>
      </c>
      <c r="D55" s="16">
        <v>1</v>
      </c>
      <c r="E55" s="17">
        <v>1</v>
      </c>
      <c r="F55" s="17">
        <v>0</v>
      </c>
      <c r="G55" s="17">
        <v>1</v>
      </c>
      <c r="H55" s="17">
        <v>1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5">
        <f t="shared" si="0"/>
        <v>4</v>
      </c>
      <c r="S55" s="11"/>
      <c r="T55" s="11"/>
      <c r="U55" s="86" t="s">
        <v>53</v>
      </c>
      <c r="V55" s="12" t="s">
        <v>54</v>
      </c>
      <c r="W55" s="16">
        <v>0</v>
      </c>
      <c r="X55" s="17">
        <v>0</v>
      </c>
      <c r="Y55" s="17">
        <v>1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f t="shared" si="1"/>
        <v>1</v>
      </c>
      <c r="AF55" s="18">
        <f t="shared" si="2"/>
        <v>5</v>
      </c>
      <c r="AG55" s="75"/>
      <c r="AI55" s="75"/>
    </row>
    <row r="56" spans="2:35" x14ac:dyDescent="0.2">
      <c r="B56" s="87"/>
      <c r="C56" s="19" t="s">
        <v>55</v>
      </c>
      <c r="D56" s="20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2">
        <v>0</v>
      </c>
      <c r="S56" s="11"/>
      <c r="T56" s="11"/>
      <c r="U56" s="87"/>
      <c r="V56" s="19" t="s">
        <v>55</v>
      </c>
      <c r="W56" s="20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17">
        <v>0</v>
      </c>
      <c r="AF56" s="18">
        <v>0</v>
      </c>
      <c r="AG56" s="75"/>
      <c r="AI56" s="75"/>
    </row>
    <row r="57" spans="2:35" x14ac:dyDescent="0.2">
      <c r="B57" s="87"/>
      <c r="C57" s="19" t="s">
        <v>56</v>
      </c>
      <c r="D57" s="20">
        <v>0</v>
      </c>
      <c r="E57" s="21">
        <v>1</v>
      </c>
      <c r="F57" s="21">
        <v>0</v>
      </c>
      <c r="G57" s="21">
        <v>1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2">
        <f t="shared" si="0"/>
        <v>2</v>
      </c>
      <c r="S57" s="11"/>
      <c r="T57" s="11"/>
      <c r="U57" s="87"/>
      <c r="V57" s="19" t="s">
        <v>56</v>
      </c>
      <c r="W57" s="20">
        <v>0</v>
      </c>
      <c r="X57" s="21">
        <v>0</v>
      </c>
      <c r="Y57" s="21">
        <v>0</v>
      </c>
      <c r="Z57" s="21">
        <v>0</v>
      </c>
      <c r="AA57" s="21">
        <v>0</v>
      </c>
      <c r="AB57" s="21">
        <v>0</v>
      </c>
      <c r="AC57" s="21">
        <v>1</v>
      </c>
      <c r="AD57" s="21">
        <v>0</v>
      </c>
      <c r="AE57" s="17">
        <f t="shared" si="1"/>
        <v>1</v>
      </c>
      <c r="AF57" s="18">
        <f t="shared" si="2"/>
        <v>3</v>
      </c>
      <c r="AG57" s="75"/>
      <c r="AI57" s="75"/>
    </row>
    <row r="58" spans="2:35" x14ac:dyDescent="0.2">
      <c r="B58" s="87"/>
      <c r="C58" s="19" t="s">
        <v>57</v>
      </c>
      <c r="D58" s="20">
        <v>4</v>
      </c>
      <c r="E58" s="21">
        <v>1</v>
      </c>
      <c r="F58" s="21">
        <v>0</v>
      </c>
      <c r="G58" s="21">
        <v>4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2">
        <f t="shared" si="0"/>
        <v>9</v>
      </c>
      <c r="S58" s="11"/>
      <c r="T58" s="11"/>
      <c r="U58" s="87"/>
      <c r="V58" s="19" t="s">
        <v>57</v>
      </c>
      <c r="W58" s="20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17">
        <f t="shared" si="1"/>
        <v>0</v>
      </c>
      <c r="AF58" s="18">
        <f t="shared" si="2"/>
        <v>9</v>
      </c>
      <c r="AG58" s="75"/>
      <c r="AI58" s="75"/>
    </row>
    <row r="59" spans="2:35" x14ac:dyDescent="0.2">
      <c r="B59" s="87"/>
      <c r="C59" s="19" t="s">
        <v>17</v>
      </c>
      <c r="D59" s="20">
        <v>2</v>
      </c>
      <c r="E59" s="21">
        <v>1</v>
      </c>
      <c r="F59" s="21">
        <v>0</v>
      </c>
      <c r="G59" s="21">
        <v>1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2">
        <f t="shared" si="0"/>
        <v>4</v>
      </c>
      <c r="S59" s="11"/>
      <c r="T59" s="11"/>
      <c r="U59" s="87"/>
      <c r="V59" s="19" t="s">
        <v>17</v>
      </c>
      <c r="W59" s="20">
        <v>0</v>
      </c>
      <c r="X59" s="21">
        <v>0</v>
      </c>
      <c r="Y59" s="21">
        <v>1</v>
      </c>
      <c r="Z59" s="21">
        <v>0</v>
      </c>
      <c r="AA59" s="21">
        <v>0</v>
      </c>
      <c r="AB59" s="21">
        <v>0</v>
      </c>
      <c r="AC59" s="21">
        <v>0</v>
      </c>
      <c r="AD59" s="21">
        <v>0</v>
      </c>
      <c r="AE59" s="17">
        <f t="shared" si="1"/>
        <v>1</v>
      </c>
      <c r="AF59" s="18">
        <f t="shared" si="2"/>
        <v>5</v>
      </c>
      <c r="AG59" s="75"/>
      <c r="AI59" s="75"/>
    </row>
    <row r="60" spans="2:35" ht="13.5" thickBot="1" x14ac:dyDescent="0.25">
      <c r="B60" s="88"/>
      <c r="C60" s="23" t="s">
        <v>18</v>
      </c>
      <c r="D60" s="24">
        <v>7</v>
      </c>
      <c r="E60" s="25">
        <v>4</v>
      </c>
      <c r="F60" s="25">
        <v>0</v>
      </c>
      <c r="G60" s="25">
        <v>7</v>
      </c>
      <c r="H60" s="25">
        <v>1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6">
        <f t="shared" si="0"/>
        <v>19</v>
      </c>
      <c r="S60" s="11"/>
      <c r="T60" s="11"/>
      <c r="U60" s="88"/>
      <c r="V60" s="23" t="s">
        <v>18</v>
      </c>
      <c r="W60" s="24">
        <v>0</v>
      </c>
      <c r="X60" s="25">
        <v>0</v>
      </c>
      <c r="Y60" s="25">
        <v>2</v>
      </c>
      <c r="Z60" s="25">
        <v>0</v>
      </c>
      <c r="AA60" s="25">
        <v>0</v>
      </c>
      <c r="AB60" s="25">
        <v>0</v>
      </c>
      <c r="AC60" s="25">
        <v>1</v>
      </c>
      <c r="AD60" s="25">
        <v>0</v>
      </c>
      <c r="AE60" s="25">
        <f>SUM(W60:AD60)</f>
        <v>3</v>
      </c>
      <c r="AF60" s="26">
        <f t="shared" si="2"/>
        <v>22</v>
      </c>
      <c r="AG60" s="75"/>
      <c r="AI60" s="75"/>
    </row>
    <row r="61" spans="2:35" ht="13.5" thickBot="1" x14ac:dyDescent="0.25">
      <c r="B61" s="92" t="s">
        <v>58</v>
      </c>
      <c r="C61" s="93"/>
      <c r="D61" s="8">
        <f>D4+D9+D17+D32+D43+D54+D60</f>
        <v>397</v>
      </c>
      <c r="E61" s="9">
        <f t="shared" ref="E61:R61" si="3">E4+E9+E17+E32+E43+E54+E60</f>
        <v>293</v>
      </c>
      <c r="F61" s="9">
        <f t="shared" si="3"/>
        <v>50</v>
      </c>
      <c r="G61" s="9">
        <f t="shared" si="3"/>
        <v>286</v>
      </c>
      <c r="H61" s="9">
        <f t="shared" si="3"/>
        <v>116</v>
      </c>
      <c r="I61" s="9">
        <f t="shared" si="3"/>
        <v>34</v>
      </c>
      <c r="J61" s="9">
        <f t="shared" si="3"/>
        <v>8</v>
      </c>
      <c r="K61" s="9">
        <f t="shared" si="3"/>
        <v>3</v>
      </c>
      <c r="L61" s="9">
        <f t="shared" si="3"/>
        <v>1</v>
      </c>
      <c r="M61" s="9">
        <f t="shared" si="3"/>
        <v>10</v>
      </c>
      <c r="N61" s="9">
        <f t="shared" si="3"/>
        <v>1</v>
      </c>
      <c r="O61" s="9">
        <f t="shared" si="3"/>
        <v>0</v>
      </c>
      <c r="P61" s="9">
        <f t="shared" si="3"/>
        <v>8</v>
      </c>
      <c r="Q61" s="9">
        <f t="shared" si="3"/>
        <v>0</v>
      </c>
      <c r="R61" s="10">
        <f t="shared" si="3"/>
        <v>1207</v>
      </c>
      <c r="S61" s="11"/>
      <c r="T61" s="11"/>
      <c r="U61" s="92" t="s">
        <v>58</v>
      </c>
      <c r="V61" s="93"/>
      <c r="W61" s="8">
        <f>W4+W9+W17+W32+W43+W54+W60</f>
        <v>1</v>
      </c>
      <c r="X61" s="39">
        <f t="shared" ref="X61:AD61" si="4">X4+X9+X17+X32+X43+X54+X60</f>
        <v>0</v>
      </c>
      <c r="Y61" s="39">
        <f t="shared" si="4"/>
        <v>9</v>
      </c>
      <c r="Z61" s="39">
        <f t="shared" si="4"/>
        <v>0</v>
      </c>
      <c r="AA61" s="39">
        <f t="shared" si="4"/>
        <v>0</v>
      </c>
      <c r="AB61" s="39">
        <f t="shared" si="4"/>
        <v>0</v>
      </c>
      <c r="AC61" s="39">
        <f t="shared" si="4"/>
        <v>69</v>
      </c>
      <c r="AD61" s="39">
        <f t="shared" si="4"/>
        <v>19</v>
      </c>
      <c r="AE61" s="9">
        <f>SUM(W61:AD61)</f>
        <v>98</v>
      </c>
      <c r="AF61" s="62">
        <f>R61+AE61</f>
        <v>1305</v>
      </c>
      <c r="AG61" s="75"/>
      <c r="AI61" s="75"/>
    </row>
    <row r="62" spans="2:35" ht="30" customHeight="1" x14ac:dyDescent="0.2">
      <c r="B62" s="84" t="s">
        <v>131</v>
      </c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AF62" s="72"/>
    </row>
    <row r="64" spans="2:35" x14ac:dyDescent="0.2"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</row>
    <row r="66" spans="4:32" x14ac:dyDescent="0.2"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</row>
    <row r="68" spans="4:32" x14ac:dyDescent="0.2"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</row>
    <row r="70" spans="4:32" x14ac:dyDescent="0.2"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</row>
    <row r="72" spans="4:32" x14ac:dyDescent="0.2"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</row>
    <row r="74" spans="4:32" x14ac:dyDescent="0.2"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</row>
    <row r="76" spans="4:32" x14ac:dyDescent="0.2"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</row>
  </sheetData>
  <mergeCells count="22">
    <mergeCell ref="W2:AE2"/>
    <mergeCell ref="AF2:AF3"/>
    <mergeCell ref="B5:B9"/>
    <mergeCell ref="U5:U9"/>
    <mergeCell ref="B10:B17"/>
    <mergeCell ref="U10:U17"/>
    <mergeCell ref="B4:C4"/>
    <mergeCell ref="U4:V4"/>
    <mergeCell ref="B2:C3"/>
    <mergeCell ref="D2:R2"/>
    <mergeCell ref="U2:V3"/>
    <mergeCell ref="B62:R62"/>
    <mergeCell ref="B18:B32"/>
    <mergeCell ref="U18:U32"/>
    <mergeCell ref="B61:C61"/>
    <mergeCell ref="U61:V61"/>
    <mergeCell ref="B33:B43"/>
    <mergeCell ref="U33:U43"/>
    <mergeCell ref="B44:B54"/>
    <mergeCell ref="U44:U54"/>
    <mergeCell ref="B55:B60"/>
    <mergeCell ref="U55:U60"/>
  </mergeCells>
  <phoneticPr fontId="1"/>
  <pageMargins left="0" right="0" top="0.74803149606299213" bottom="0.74803149606299213" header="0.31496062992125984" footer="0.31496062992125984"/>
  <pageSetup paperSize="8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8B898-4436-4786-99BB-86EE220A58E6}">
  <sheetPr>
    <pageSetUpPr fitToPage="1"/>
  </sheetPr>
  <dimension ref="B1:AI51"/>
  <sheetViews>
    <sheetView zoomScale="70" zoomScaleNormal="70" zoomScaleSheetLayoutView="120" workbookViewId="0">
      <selection activeCell="I50" sqref="I50"/>
    </sheetView>
  </sheetViews>
  <sheetFormatPr defaultColWidth="8.81640625" defaultRowHeight="13" x14ac:dyDescent="0.2"/>
  <cols>
    <col min="1" max="1" width="2.81640625" customWidth="1"/>
    <col min="2" max="2" width="5.453125" customWidth="1"/>
    <col min="3" max="3" width="22.6328125" bestFit="1" customWidth="1"/>
    <col min="19" max="20" width="9.6328125" customWidth="1"/>
    <col min="21" max="21" width="4.81640625" customWidth="1"/>
    <col min="22" max="22" width="22.6328125" bestFit="1" customWidth="1"/>
    <col min="23" max="23" width="9.6328125" customWidth="1"/>
    <col min="24" max="24" width="11.1796875" customWidth="1"/>
    <col min="25" max="28" width="9.6328125" customWidth="1"/>
    <col min="29" max="29" width="13.1796875" bestFit="1" customWidth="1"/>
    <col min="30" max="30" width="13" bestFit="1" customWidth="1"/>
    <col min="31" max="32" width="9.6328125" customWidth="1"/>
  </cols>
  <sheetData>
    <row r="1" spans="2:35" ht="13.5" thickBot="1" x14ac:dyDescent="0.25">
      <c r="B1" t="s">
        <v>130</v>
      </c>
      <c r="AF1" s="73"/>
    </row>
    <row r="2" spans="2:35" ht="13.5" customHeight="1" x14ac:dyDescent="0.2">
      <c r="B2" s="105" t="s">
        <v>0</v>
      </c>
      <c r="C2" s="112"/>
      <c r="D2" s="110" t="s">
        <v>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1"/>
      <c r="S2" s="1"/>
      <c r="T2" s="1"/>
      <c r="U2" s="105" t="s">
        <v>0</v>
      </c>
      <c r="V2" s="112"/>
      <c r="W2" s="96" t="s">
        <v>2</v>
      </c>
      <c r="X2" s="96"/>
      <c r="Y2" s="96"/>
      <c r="Z2" s="96"/>
      <c r="AA2" s="96"/>
      <c r="AB2" s="96"/>
      <c r="AC2" s="96"/>
      <c r="AD2" s="96"/>
      <c r="AE2" s="97"/>
      <c r="AF2" s="98" t="s">
        <v>3</v>
      </c>
    </row>
    <row r="3" spans="2:35" ht="42" thickBot="1" x14ac:dyDescent="0.25">
      <c r="B3" s="107"/>
      <c r="C3" s="113"/>
      <c r="D3" s="6" t="s">
        <v>4</v>
      </c>
      <c r="E3" s="3" t="s">
        <v>5</v>
      </c>
      <c r="F3" s="3" t="s">
        <v>6</v>
      </c>
      <c r="G3" s="3" t="s">
        <v>116</v>
      </c>
      <c r="H3" s="3" t="s">
        <v>59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117</v>
      </c>
      <c r="P3" s="3" t="s">
        <v>60</v>
      </c>
      <c r="Q3" s="3" t="s">
        <v>17</v>
      </c>
      <c r="R3" s="4" t="s">
        <v>18</v>
      </c>
      <c r="S3" s="5"/>
      <c r="T3" s="5"/>
      <c r="U3" s="107"/>
      <c r="V3" s="113"/>
      <c r="W3" s="6" t="s">
        <v>19</v>
      </c>
      <c r="X3" s="3" t="s">
        <v>61</v>
      </c>
      <c r="Y3" s="3" t="s">
        <v>21</v>
      </c>
      <c r="Z3" s="3" t="s">
        <v>22</v>
      </c>
      <c r="AA3" s="3" t="s">
        <v>62</v>
      </c>
      <c r="AB3" s="3" t="s">
        <v>24</v>
      </c>
      <c r="AC3" s="7" t="s">
        <v>120</v>
      </c>
      <c r="AD3" s="3" t="s">
        <v>63</v>
      </c>
      <c r="AE3" s="3" t="s">
        <v>18</v>
      </c>
      <c r="AF3" s="99"/>
    </row>
    <row r="4" spans="2:35" ht="13.5" thickBot="1" x14ac:dyDescent="0.25">
      <c r="B4" s="103" t="s">
        <v>64</v>
      </c>
      <c r="C4" s="104"/>
      <c r="D4" s="8">
        <v>2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10">
        <f>SUM(D4:Q4)</f>
        <v>2</v>
      </c>
      <c r="S4" s="11"/>
      <c r="T4" s="11"/>
      <c r="U4" s="103" t="s">
        <v>64</v>
      </c>
      <c r="V4" s="104"/>
      <c r="W4" s="8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f>SUM(W4:AD4)</f>
        <v>0</v>
      </c>
      <c r="AF4" s="32">
        <f>R4+AE4</f>
        <v>2</v>
      </c>
      <c r="AG4" s="75"/>
      <c r="AI4" s="75"/>
    </row>
    <row r="5" spans="2:35" ht="13.5" thickBot="1" x14ac:dyDescent="0.25">
      <c r="B5" s="103" t="s">
        <v>65</v>
      </c>
      <c r="C5" s="104"/>
      <c r="D5" s="8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10">
        <v>0</v>
      </c>
      <c r="S5" s="11"/>
      <c r="T5" s="11"/>
      <c r="U5" s="103" t="s">
        <v>65</v>
      </c>
      <c r="V5" s="104"/>
      <c r="W5" s="8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32">
        <v>0</v>
      </c>
      <c r="AG5" s="75"/>
      <c r="AI5" s="75"/>
    </row>
    <row r="6" spans="2:35" ht="13.5" thickBot="1" x14ac:dyDescent="0.25">
      <c r="B6" s="103" t="s">
        <v>66</v>
      </c>
      <c r="C6" s="104"/>
      <c r="D6" s="8">
        <v>4</v>
      </c>
      <c r="E6" s="9">
        <v>6</v>
      </c>
      <c r="F6" s="9">
        <v>0</v>
      </c>
      <c r="G6" s="9">
        <v>4</v>
      </c>
      <c r="H6" s="9">
        <v>2</v>
      </c>
      <c r="I6" s="9">
        <v>0</v>
      </c>
      <c r="J6" s="9">
        <v>0</v>
      </c>
      <c r="K6" s="9">
        <v>1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10">
        <f>SUM(D6:Q6)</f>
        <v>17</v>
      </c>
      <c r="S6" s="11"/>
      <c r="T6" s="11"/>
      <c r="U6" s="103" t="s">
        <v>66</v>
      </c>
      <c r="V6" s="104"/>
      <c r="W6" s="8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4</v>
      </c>
      <c r="AD6" s="9">
        <v>1</v>
      </c>
      <c r="AE6" s="9">
        <f>SUM(W6:AD6)</f>
        <v>5</v>
      </c>
      <c r="AF6" s="32">
        <f>R6+AE6</f>
        <v>22</v>
      </c>
      <c r="AG6" s="75"/>
      <c r="AI6" s="75"/>
    </row>
    <row r="7" spans="2:35" ht="13.5" customHeight="1" x14ac:dyDescent="0.2">
      <c r="B7" s="90" t="s">
        <v>38</v>
      </c>
      <c r="C7" s="33" t="s">
        <v>67</v>
      </c>
      <c r="D7" s="16">
        <v>46</v>
      </c>
      <c r="E7" s="17">
        <v>26</v>
      </c>
      <c r="F7" s="17">
        <v>5</v>
      </c>
      <c r="G7" s="17">
        <v>26</v>
      </c>
      <c r="H7" s="17">
        <v>8</v>
      </c>
      <c r="I7" s="17">
        <v>5</v>
      </c>
      <c r="J7" s="17">
        <v>0</v>
      </c>
      <c r="K7" s="17">
        <v>0</v>
      </c>
      <c r="L7" s="17">
        <v>0</v>
      </c>
      <c r="M7" s="17">
        <v>1</v>
      </c>
      <c r="N7" s="17">
        <v>0</v>
      </c>
      <c r="O7" s="17">
        <v>0</v>
      </c>
      <c r="P7" s="17">
        <v>0</v>
      </c>
      <c r="Q7" s="17">
        <v>0</v>
      </c>
      <c r="R7" s="18">
        <f>SUM(D7:Q7)</f>
        <v>117</v>
      </c>
      <c r="S7" s="11"/>
      <c r="T7" s="11"/>
      <c r="U7" s="89" t="s">
        <v>38</v>
      </c>
      <c r="V7" s="34" t="s">
        <v>67</v>
      </c>
      <c r="W7" s="16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9</v>
      </c>
      <c r="AD7" s="17">
        <v>3</v>
      </c>
      <c r="AE7" s="49">
        <f>SUM(W7:AD7)</f>
        <v>12</v>
      </c>
      <c r="AF7" s="65">
        <f>R7+AE7</f>
        <v>129</v>
      </c>
      <c r="AG7" s="75"/>
      <c r="AI7" s="75"/>
    </row>
    <row r="8" spans="2:35" x14ac:dyDescent="0.2">
      <c r="B8" s="90"/>
      <c r="C8" s="28" t="s">
        <v>68</v>
      </c>
      <c r="D8" s="20">
        <v>4</v>
      </c>
      <c r="E8" s="21">
        <v>4</v>
      </c>
      <c r="F8" s="21">
        <v>0</v>
      </c>
      <c r="G8" s="21">
        <v>3</v>
      </c>
      <c r="H8" s="21">
        <v>3</v>
      </c>
      <c r="I8" s="21">
        <v>0</v>
      </c>
      <c r="J8" s="21">
        <v>1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2</v>
      </c>
      <c r="Q8" s="21">
        <v>0</v>
      </c>
      <c r="R8" s="22">
        <f t="shared" ref="R8:R41" si="0">SUM(D8:Q8)</f>
        <v>17</v>
      </c>
      <c r="S8" s="11"/>
      <c r="T8" s="11"/>
      <c r="U8" s="90"/>
      <c r="V8" s="28" t="s">
        <v>68</v>
      </c>
      <c r="W8" s="20">
        <v>0</v>
      </c>
      <c r="X8" s="21">
        <v>0</v>
      </c>
      <c r="Y8" s="21">
        <v>1</v>
      </c>
      <c r="Z8" s="21">
        <v>0</v>
      </c>
      <c r="AA8" s="21">
        <v>0</v>
      </c>
      <c r="AB8" s="21">
        <v>0</v>
      </c>
      <c r="AC8" s="21">
        <v>1</v>
      </c>
      <c r="AD8" s="21">
        <v>1</v>
      </c>
      <c r="AE8" s="64">
        <f>SUM(W8:AD8)</f>
        <v>3</v>
      </c>
      <c r="AF8" s="22">
        <f>R8+AE8</f>
        <v>20</v>
      </c>
      <c r="AG8" s="75"/>
      <c r="AI8" s="75"/>
    </row>
    <row r="9" spans="2:35" x14ac:dyDescent="0.2">
      <c r="B9" s="90"/>
      <c r="C9" s="19" t="s">
        <v>69</v>
      </c>
      <c r="D9" s="20">
        <v>0</v>
      </c>
      <c r="E9" s="21">
        <v>0</v>
      </c>
      <c r="F9" s="21">
        <v>0</v>
      </c>
      <c r="G9" s="21">
        <v>0</v>
      </c>
      <c r="H9" s="21">
        <v>0</v>
      </c>
      <c r="I9" s="21">
        <v>1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2">
        <f t="shared" si="0"/>
        <v>1</v>
      </c>
      <c r="S9" s="11"/>
      <c r="T9" s="11"/>
      <c r="U9" s="90"/>
      <c r="V9" s="19" t="s">
        <v>69</v>
      </c>
      <c r="W9" s="20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64">
        <f t="shared" ref="AE9:AE41" si="1">SUM(W9:AD9)</f>
        <v>0</v>
      </c>
      <c r="AF9" s="22">
        <f t="shared" ref="AF9:AF41" si="2">R9+AE9</f>
        <v>1</v>
      </c>
      <c r="AG9" s="75"/>
      <c r="AI9" s="75"/>
    </row>
    <row r="10" spans="2:35" x14ac:dyDescent="0.2">
      <c r="B10" s="90"/>
      <c r="C10" s="19" t="s">
        <v>70</v>
      </c>
      <c r="D10" s="20">
        <v>38</v>
      </c>
      <c r="E10" s="21">
        <v>8</v>
      </c>
      <c r="F10" s="21">
        <v>0</v>
      </c>
      <c r="G10" s="21">
        <v>35</v>
      </c>
      <c r="H10" s="21">
        <v>2</v>
      </c>
      <c r="I10" s="21">
        <v>4</v>
      </c>
      <c r="J10" s="21">
        <v>1</v>
      </c>
      <c r="K10" s="21">
        <v>0</v>
      </c>
      <c r="L10" s="21">
        <v>0</v>
      </c>
      <c r="M10" s="21">
        <v>2</v>
      </c>
      <c r="N10" s="21">
        <v>0</v>
      </c>
      <c r="O10" s="21">
        <v>0</v>
      </c>
      <c r="P10" s="21">
        <v>2</v>
      </c>
      <c r="Q10" s="21">
        <v>0</v>
      </c>
      <c r="R10" s="22">
        <f t="shared" si="0"/>
        <v>92</v>
      </c>
      <c r="S10" s="11"/>
      <c r="T10" s="11"/>
      <c r="U10" s="90"/>
      <c r="V10" s="19" t="s">
        <v>70</v>
      </c>
      <c r="W10" s="20">
        <v>0</v>
      </c>
      <c r="X10" s="21">
        <v>0</v>
      </c>
      <c r="Y10" s="21">
        <v>1</v>
      </c>
      <c r="Z10" s="21">
        <v>0</v>
      </c>
      <c r="AA10" s="21">
        <v>0</v>
      </c>
      <c r="AB10" s="21">
        <v>0</v>
      </c>
      <c r="AC10" s="21">
        <v>6</v>
      </c>
      <c r="AD10" s="21">
        <v>2</v>
      </c>
      <c r="AE10" s="64">
        <f t="shared" si="1"/>
        <v>9</v>
      </c>
      <c r="AF10" s="22">
        <f t="shared" si="2"/>
        <v>101</v>
      </c>
      <c r="AG10" s="75"/>
      <c r="AI10" s="75"/>
    </row>
    <row r="11" spans="2:35" x14ac:dyDescent="0.2">
      <c r="B11" s="90"/>
      <c r="C11" s="19" t="s">
        <v>71</v>
      </c>
      <c r="D11" s="20">
        <v>14</v>
      </c>
      <c r="E11" s="21">
        <v>7</v>
      </c>
      <c r="F11" s="21">
        <v>1</v>
      </c>
      <c r="G11" s="21">
        <v>12</v>
      </c>
      <c r="H11" s="21">
        <v>4</v>
      </c>
      <c r="I11" s="21">
        <v>2</v>
      </c>
      <c r="J11" s="21">
        <v>0</v>
      </c>
      <c r="K11" s="21">
        <v>0</v>
      </c>
      <c r="L11" s="21">
        <v>0</v>
      </c>
      <c r="M11" s="21">
        <v>2</v>
      </c>
      <c r="N11" s="21">
        <v>0</v>
      </c>
      <c r="O11" s="21">
        <v>0</v>
      </c>
      <c r="P11" s="21">
        <v>0</v>
      </c>
      <c r="Q11" s="21">
        <v>0</v>
      </c>
      <c r="R11" s="22">
        <f t="shared" si="0"/>
        <v>42</v>
      </c>
      <c r="S11" s="11"/>
      <c r="T11" s="11"/>
      <c r="U11" s="90"/>
      <c r="V11" s="19" t="s">
        <v>71</v>
      </c>
      <c r="W11" s="20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4</v>
      </c>
      <c r="AD11" s="21">
        <v>0</v>
      </c>
      <c r="AE11" s="64">
        <f t="shared" si="1"/>
        <v>4</v>
      </c>
      <c r="AF11" s="22">
        <f t="shared" si="2"/>
        <v>46</v>
      </c>
      <c r="AG11" s="75"/>
      <c r="AI11" s="75"/>
    </row>
    <row r="12" spans="2:35" x14ac:dyDescent="0.2">
      <c r="B12" s="90"/>
      <c r="C12" s="19" t="s">
        <v>72</v>
      </c>
      <c r="D12" s="20">
        <v>24</v>
      </c>
      <c r="E12" s="21">
        <v>21</v>
      </c>
      <c r="F12" s="21">
        <v>4</v>
      </c>
      <c r="G12" s="21">
        <v>9</v>
      </c>
      <c r="H12" s="21">
        <v>5</v>
      </c>
      <c r="I12" s="21">
        <v>1</v>
      </c>
      <c r="J12" s="21">
        <v>0</v>
      </c>
      <c r="K12" s="21">
        <v>0</v>
      </c>
      <c r="L12" s="21">
        <v>1</v>
      </c>
      <c r="M12" s="21">
        <v>1</v>
      </c>
      <c r="N12" s="21">
        <v>0</v>
      </c>
      <c r="O12" s="21">
        <v>0</v>
      </c>
      <c r="P12" s="21">
        <v>0</v>
      </c>
      <c r="Q12" s="21">
        <v>0</v>
      </c>
      <c r="R12" s="22">
        <f t="shared" si="0"/>
        <v>66</v>
      </c>
      <c r="S12" s="11"/>
      <c r="T12" s="11"/>
      <c r="U12" s="90"/>
      <c r="V12" s="19" t="s">
        <v>72</v>
      </c>
      <c r="W12" s="20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8</v>
      </c>
      <c r="AD12" s="21">
        <v>1</v>
      </c>
      <c r="AE12" s="64">
        <f t="shared" si="1"/>
        <v>9</v>
      </c>
      <c r="AF12" s="22">
        <f t="shared" si="2"/>
        <v>75</v>
      </c>
      <c r="AG12" s="75"/>
      <c r="AI12" s="75"/>
    </row>
    <row r="13" spans="2:35" x14ac:dyDescent="0.2">
      <c r="B13" s="90"/>
      <c r="C13" s="19" t="s">
        <v>73</v>
      </c>
      <c r="D13" s="20">
        <v>52</v>
      </c>
      <c r="E13" s="21">
        <v>32</v>
      </c>
      <c r="F13" s="21">
        <v>5</v>
      </c>
      <c r="G13" s="21">
        <v>26</v>
      </c>
      <c r="H13" s="21">
        <v>21</v>
      </c>
      <c r="I13" s="21">
        <v>8</v>
      </c>
      <c r="J13" s="21">
        <v>2</v>
      </c>
      <c r="K13" s="21">
        <v>0</v>
      </c>
      <c r="L13" s="21">
        <v>0</v>
      </c>
      <c r="M13" s="21">
        <v>2</v>
      </c>
      <c r="N13" s="21">
        <v>0</v>
      </c>
      <c r="O13" s="21">
        <v>0</v>
      </c>
      <c r="P13" s="21">
        <v>2</v>
      </c>
      <c r="Q13" s="21">
        <v>0</v>
      </c>
      <c r="R13" s="22">
        <f t="shared" si="0"/>
        <v>150</v>
      </c>
      <c r="S13" s="11"/>
      <c r="T13" s="11"/>
      <c r="U13" s="90"/>
      <c r="V13" s="19" t="s">
        <v>73</v>
      </c>
      <c r="W13" s="20">
        <v>0</v>
      </c>
      <c r="X13" s="21">
        <v>0</v>
      </c>
      <c r="Y13" s="21">
        <v>1</v>
      </c>
      <c r="Z13" s="21">
        <v>0</v>
      </c>
      <c r="AA13" s="21">
        <v>0</v>
      </c>
      <c r="AB13" s="21">
        <v>0</v>
      </c>
      <c r="AC13" s="21">
        <v>2</v>
      </c>
      <c r="AD13" s="21">
        <v>2</v>
      </c>
      <c r="AE13" s="64">
        <f t="shared" si="1"/>
        <v>5</v>
      </c>
      <c r="AF13" s="22">
        <f t="shared" si="2"/>
        <v>155</v>
      </c>
      <c r="AG13" s="75"/>
      <c r="AI13" s="75"/>
    </row>
    <row r="14" spans="2:35" x14ac:dyDescent="0.2">
      <c r="B14" s="90"/>
      <c r="C14" s="19" t="s">
        <v>74</v>
      </c>
      <c r="D14" s="20">
        <v>22</v>
      </c>
      <c r="E14" s="21">
        <v>17</v>
      </c>
      <c r="F14" s="21">
        <v>9</v>
      </c>
      <c r="G14" s="21">
        <v>22</v>
      </c>
      <c r="H14" s="21">
        <v>6</v>
      </c>
      <c r="I14" s="21">
        <v>2</v>
      </c>
      <c r="J14" s="21">
        <v>0</v>
      </c>
      <c r="K14" s="21">
        <v>0</v>
      </c>
      <c r="L14" s="21">
        <v>0</v>
      </c>
      <c r="M14" s="21">
        <v>1</v>
      </c>
      <c r="N14" s="21">
        <v>0</v>
      </c>
      <c r="O14" s="21">
        <v>0</v>
      </c>
      <c r="P14" s="21">
        <v>0</v>
      </c>
      <c r="Q14" s="21">
        <v>0</v>
      </c>
      <c r="R14" s="22">
        <f t="shared" si="0"/>
        <v>79</v>
      </c>
      <c r="S14" s="11"/>
      <c r="T14" s="11"/>
      <c r="U14" s="90"/>
      <c r="V14" s="19" t="s">
        <v>74</v>
      </c>
      <c r="W14" s="20">
        <v>0</v>
      </c>
      <c r="X14" s="21">
        <v>0</v>
      </c>
      <c r="Y14" s="21">
        <v>2</v>
      </c>
      <c r="Z14" s="21">
        <v>0</v>
      </c>
      <c r="AA14" s="21">
        <v>0</v>
      </c>
      <c r="AB14" s="21">
        <v>0</v>
      </c>
      <c r="AC14" s="21">
        <v>5</v>
      </c>
      <c r="AD14" s="21">
        <v>3</v>
      </c>
      <c r="AE14" s="64">
        <f t="shared" si="1"/>
        <v>10</v>
      </c>
      <c r="AF14" s="22">
        <f t="shared" si="2"/>
        <v>89</v>
      </c>
      <c r="AG14" s="75"/>
      <c r="AI14" s="75"/>
    </row>
    <row r="15" spans="2:35" x14ac:dyDescent="0.2">
      <c r="B15" s="90"/>
      <c r="C15" s="19" t="s">
        <v>75</v>
      </c>
      <c r="D15" s="20">
        <v>1</v>
      </c>
      <c r="E15" s="21">
        <v>0</v>
      </c>
      <c r="F15" s="21">
        <v>0</v>
      </c>
      <c r="G15" s="21">
        <v>2</v>
      </c>
      <c r="H15" s="21">
        <v>1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2">
        <f t="shared" si="0"/>
        <v>4</v>
      </c>
      <c r="S15" s="11"/>
      <c r="T15" s="11"/>
      <c r="U15" s="90"/>
      <c r="V15" s="19" t="s">
        <v>75</v>
      </c>
      <c r="W15" s="20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2</v>
      </c>
      <c r="AD15" s="21">
        <v>0</v>
      </c>
      <c r="AE15" s="64">
        <f t="shared" si="1"/>
        <v>2</v>
      </c>
      <c r="AF15" s="22">
        <f t="shared" si="2"/>
        <v>6</v>
      </c>
      <c r="AG15" s="75"/>
      <c r="AI15" s="75"/>
    </row>
    <row r="16" spans="2:35" x14ac:dyDescent="0.2">
      <c r="B16" s="90"/>
      <c r="C16" s="19" t="s">
        <v>76</v>
      </c>
      <c r="D16" s="20">
        <v>3</v>
      </c>
      <c r="E16" s="21">
        <v>9</v>
      </c>
      <c r="F16" s="21">
        <v>0</v>
      </c>
      <c r="G16" s="21">
        <v>5</v>
      </c>
      <c r="H16" s="21">
        <v>2</v>
      </c>
      <c r="I16" s="21">
        <v>0</v>
      </c>
      <c r="J16" s="21">
        <v>0</v>
      </c>
      <c r="K16" s="21">
        <v>2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2">
        <f t="shared" si="0"/>
        <v>21</v>
      </c>
      <c r="S16" s="11"/>
      <c r="T16" s="11"/>
      <c r="U16" s="90"/>
      <c r="V16" s="19" t="s">
        <v>76</v>
      </c>
      <c r="W16" s="20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5</v>
      </c>
      <c r="AD16" s="21">
        <v>0</v>
      </c>
      <c r="AE16" s="64">
        <f t="shared" si="1"/>
        <v>5</v>
      </c>
      <c r="AF16" s="22">
        <f t="shared" si="2"/>
        <v>26</v>
      </c>
      <c r="AG16" s="75"/>
      <c r="AI16" s="75"/>
    </row>
    <row r="17" spans="2:35" x14ac:dyDescent="0.2">
      <c r="B17" s="90"/>
      <c r="C17" s="19" t="s">
        <v>77</v>
      </c>
      <c r="D17" s="20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2">
        <v>0</v>
      </c>
      <c r="S17" s="11"/>
      <c r="T17" s="11"/>
      <c r="U17" s="90"/>
      <c r="V17" s="19" t="s">
        <v>77</v>
      </c>
      <c r="W17" s="20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64">
        <v>0</v>
      </c>
      <c r="AF17" s="22">
        <v>0</v>
      </c>
      <c r="AG17" s="75"/>
      <c r="AI17" s="75"/>
    </row>
    <row r="18" spans="2:35" x14ac:dyDescent="0.2">
      <c r="B18" s="90"/>
      <c r="C18" s="19" t="s">
        <v>17</v>
      </c>
      <c r="D18" s="20">
        <v>0</v>
      </c>
      <c r="E18" s="21">
        <v>0</v>
      </c>
      <c r="F18" s="21">
        <v>0</v>
      </c>
      <c r="G18" s="21">
        <v>1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2">
        <f t="shared" si="0"/>
        <v>1</v>
      </c>
      <c r="S18" s="11"/>
      <c r="T18" s="11"/>
      <c r="U18" s="90"/>
      <c r="V18" s="19" t="s">
        <v>17</v>
      </c>
      <c r="W18" s="20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64">
        <f t="shared" si="1"/>
        <v>0</v>
      </c>
      <c r="AF18" s="22">
        <f t="shared" si="2"/>
        <v>1</v>
      </c>
      <c r="AG18" s="75"/>
      <c r="AI18" s="75"/>
    </row>
    <row r="19" spans="2:35" ht="13.5" thickBot="1" x14ac:dyDescent="0.25">
      <c r="B19" s="90"/>
      <c r="C19" s="23" t="s">
        <v>18</v>
      </c>
      <c r="D19" s="24">
        <v>204</v>
      </c>
      <c r="E19" s="25">
        <v>124</v>
      </c>
      <c r="F19" s="25">
        <v>24</v>
      </c>
      <c r="G19" s="25">
        <v>141</v>
      </c>
      <c r="H19" s="25">
        <v>52</v>
      </c>
      <c r="I19" s="25">
        <v>23</v>
      </c>
      <c r="J19" s="25">
        <v>4</v>
      </c>
      <c r="K19" s="25">
        <v>2</v>
      </c>
      <c r="L19" s="25">
        <v>1</v>
      </c>
      <c r="M19" s="25">
        <v>9</v>
      </c>
      <c r="N19" s="25">
        <v>0</v>
      </c>
      <c r="O19" s="25">
        <v>0</v>
      </c>
      <c r="P19" s="25">
        <v>6</v>
      </c>
      <c r="Q19" s="25">
        <v>0</v>
      </c>
      <c r="R19" s="26">
        <f t="shared" si="0"/>
        <v>590</v>
      </c>
      <c r="S19" s="11"/>
      <c r="T19" s="11"/>
      <c r="U19" s="91"/>
      <c r="V19" s="58" t="s">
        <v>18</v>
      </c>
      <c r="W19" s="53">
        <v>0</v>
      </c>
      <c r="X19" s="25">
        <v>0</v>
      </c>
      <c r="Y19" s="25">
        <v>5</v>
      </c>
      <c r="Z19" s="25">
        <v>0</v>
      </c>
      <c r="AA19" s="25">
        <v>0</v>
      </c>
      <c r="AB19" s="25">
        <v>0</v>
      </c>
      <c r="AC19" s="25">
        <v>42</v>
      </c>
      <c r="AD19" s="25">
        <v>12</v>
      </c>
      <c r="AE19" s="45">
        <f t="shared" si="1"/>
        <v>59</v>
      </c>
      <c r="AF19" s="26">
        <f t="shared" si="2"/>
        <v>649</v>
      </c>
      <c r="AG19" s="75"/>
      <c r="AI19" s="75"/>
    </row>
    <row r="20" spans="2:35" ht="13.5" customHeight="1" x14ac:dyDescent="0.2">
      <c r="B20" s="89" t="s">
        <v>42</v>
      </c>
      <c r="C20" s="12" t="s">
        <v>78</v>
      </c>
      <c r="D20" s="16">
        <v>4</v>
      </c>
      <c r="E20" s="17">
        <v>6</v>
      </c>
      <c r="F20" s="17">
        <v>4</v>
      </c>
      <c r="G20" s="17">
        <v>5</v>
      </c>
      <c r="H20" s="17">
        <v>1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8">
        <f t="shared" si="0"/>
        <v>20</v>
      </c>
      <c r="S20" s="11"/>
      <c r="T20" s="11"/>
      <c r="U20" s="89" t="s">
        <v>42</v>
      </c>
      <c r="V20" s="56" t="s">
        <v>78</v>
      </c>
      <c r="W20" s="54">
        <v>0</v>
      </c>
      <c r="X20" s="17">
        <v>0</v>
      </c>
      <c r="Y20" s="17">
        <v>1</v>
      </c>
      <c r="Z20" s="17">
        <v>0</v>
      </c>
      <c r="AA20" s="17">
        <v>0</v>
      </c>
      <c r="AB20" s="17">
        <v>0</v>
      </c>
      <c r="AC20" s="17">
        <v>1</v>
      </c>
      <c r="AD20" s="17">
        <v>0</v>
      </c>
      <c r="AE20" s="44">
        <f t="shared" si="1"/>
        <v>2</v>
      </c>
      <c r="AF20" s="18">
        <f t="shared" si="2"/>
        <v>22</v>
      </c>
      <c r="AG20" s="75"/>
      <c r="AI20" s="75"/>
    </row>
    <row r="21" spans="2:35" x14ac:dyDescent="0.2">
      <c r="B21" s="90"/>
      <c r="C21" s="19" t="s">
        <v>79</v>
      </c>
      <c r="D21" s="20">
        <v>1</v>
      </c>
      <c r="E21" s="21">
        <v>2</v>
      </c>
      <c r="F21" s="21">
        <v>0</v>
      </c>
      <c r="G21" s="21">
        <v>7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2">
        <f t="shared" si="0"/>
        <v>10</v>
      </c>
      <c r="S21" s="11"/>
      <c r="T21" s="11"/>
      <c r="U21" s="90"/>
      <c r="V21" s="19" t="s">
        <v>79</v>
      </c>
      <c r="W21" s="20">
        <v>0</v>
      </c>
      <c r="X21" s="21">
        <v>0</v>
      </c>
      <c r="Y21" s="21">
        <v>1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64">
        <f t="shared" si="1"/>
        <v>1</v>
      </c>
      <c r="AF21" s="22">
        <f t="shared" si="2"/>
        <v>11</v>
      </c>
      <c r="AG21" s="75"/>
      <c r="AI21" s="75"/>
    </row>
    <row r="22" spans="2:35" x14ac:dyDescent="0.2">
      <c r="B22" s="90"/>
      <c r="C22" s="19" t="s">
        <v>80</v>
      </c>
      <c r="D22" s="20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2">
        <v>0</v>
      </c>
      <c r="S22" s="11"/>
      <c r="T22" s="11"/>
      <c r="U22" s="90"/>
      <c r="V22" s="19" t="s">
        <v>80</v>
      </c>
      <c r="W22" s="20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64">
        <v>0</v>
      </c>
      <c r="AF22" s="22">
        <v>0</v>
      </c>
      <c r="AG22" s="75"/>
      <c r="AI22" s="75"/>
    </row>
    <row r="23" spans="2:35" x14ac:dyDescent="0.2">
      <c r="B23" s="90"/>
      <c r="C23" s="19" t="s">
        <v>81</v>
      </c>
      <c r="D23" s="20">
        <v>1</v>
      </c>
      <c r="E23" s="21">
        <v>0</v>
      </c>
      <c r="F23" s="21">
        <v>0</v>
      </c>
      <c r="G23" s="21">
        <v>1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2">
        <f t="shared" si="0"/>
        <v>2</v>
      </c>
      <c r="S23" s="11"/>
      <c r="T23" s="11"/>
      <c r="U23" s="90"/>
      <c r="V23" s="19" t="s">
        <v>81</v>
      </c>
      <c r="W23" s="20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64">
        <f t="shared" si="1"/>
        <v>0</v>
      </c>
      <c r="AF23" s="22">
        <f t="shared" si="2"/>
        <v>2</v>
      </c>
      <c r="AG23" s="75"/>
      <c r="AI23" s="75"/>
    </row>
    <row r="24" spans="2:35" x14ac:dyDescent="0.2">
      <c r="B24" s="90"/>
      <c r="C24" s="19" t="s">
        <v>82</v>
      </c>
      <c r="D24" s="20">
        <v>0</v>
      </c>
      <c r="E24" s="21">
        <v>0</v>
      </c>
      <c r="F24" s="21">
        <v>0</v>
      </c>
      <c r="G24" s="21">
        <v>1</v>
      </c>
      <c r="H24" s="21">
        <v>0</v>
      </c>
      <c r="I24" s="21">
        <v>0</v>
      </c>
      <c r="J24" s="21">
        <v>1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2">
        <f t="shared" si="0"/>
        <v>2</v>
      </c>
      <c r="S24" s="11"/>
      <c r="T24" s="11"/>
      <c r="U24" s="90"/>
      <c r="V24" s="19" t="s">
        <v>82</v>
      </c>
      <c r="W24" s="20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64">
        <f t="shared" si="1"/>
        <v>0</v>
      </c>
      <c r="AF24" s="22">
        <f t="shared" si="2"/>
        <v>2</v>
      </c>
      <c r="AG24" s="75"/>
      <c r="AI24" s="75"/>
    </row>
    <row r="25" spans="2:35" x14ac:dyDescent="0.2">
      <c r="B25" s="90"/>
      <c r="C25" s="19" t="s">
        <v>83</v>
      </c>
      <c r="D25" s="20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2">
        <v>0</v>
      </c>
      <c r="S25" s="11"/>
      <c r="T25" s="11"/>
      <c r="U25" s="90"/>
      <c r="V25" s="19" t="s">
        <v>83</v>
      </c>
      <c r="W25" s="20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64">
        <v>0</v>
      </c>
      <c r="AF25" s="22">
        <v>0</v>
      </c>
      <c r="AG25" s="75"/>
      <c r="AI25" s="75"/>
    </row>
    <row r="26" spans="2:35" x14ac:dyDescent="0.2">
      <c r="B26" s="90"/>
      <c r="C26" s="19" t="s">
        <v>84</v>
      </c>
      <c r="D26" s="20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2">
        <v>0</v>
      </c>
      <c r="S26" s="11"/>
      <c r="T26" s="11"/>
      <c r="U26" s="90"/>
      <c r="V26" s="19" t="s">
        <v>84</v>
      </c>
      <c r="W26" s="20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64">
        <v>0</v>
      </c>
      <c r="AF26" s="22">
        <v>0</v>
      </c>
      <c r="AG26" s="75"/>
      <c r="AI26" s="75"/>
    </row>
    <row r="27" spans="2:35" x14ac:dyDescent="0.2">
      <c r="B27" s="90"/>
      <c r="C27" s="19" t="s">
        <v>85</v>
      </c>
      <c r="D27" s="20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2">
        <v>0</v>
      </c>
      <c r="S27" s="11"/>
      <c r="T27" s="11"/>
      <c r="U27" s="90"/>
      <c r="V27" s="19" t="s">
        <v>85</v>
      </c>
      <c r="W27" s="20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64">
        <v>0</v>
      </c>
      <c r="AF27" s="22">
        <v>0</v>
      </c>
      <c r="AG27" s="75"/>
      <c r="AI27" s="75"/>
    </row>
    <row r="28" spans="2:35" x14ac:dyDescent="0.2">
      <c r="B28" s="90"/>
      <c r="C28" s="19" t="s">
        <v>86</v>
      </c>
      <c r="D28" s="20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2">
        <v>0</v>
      </c>
      <c r="S28" s="11"/>
      <c r="T28" s="11"/>
      <c r="U28" s="90"/>
      <c r="V28" s="19" t="s">
        <v>86</v>
      </c>
      <c r="W28" s="20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64">
        <v>0</v>
      </c>
      <c r="AF28" s="22">
        <v>0</v>
      </c>
      <c r="AG28" s="75"/>
      <c r="AI28" s="75"/>
    </row>
    <row r="29" spans="2:35" x14ac:dyDescent="0.2">
      <c r="B29" s="90"/>
      <c r="C29" s="19" t="s">
        <v>17</v>
      </c>
      <c r="D29" s="20">
        <v>0</v>
      </c>
      <c r="E29" s="21">
        <v>1</v>
      </c>
      <c r="F29" s="21">
        <v>0</v>
      </c>
      <c r="G29" s="21">
        <v>1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2">
        <f t="shared" si="0"/>
        <v>2</v>
      </c>
      <c r="S29" s="11"/>
      <c r="T29" s="11"/>
      <c r="U29" s="90"/>
      <c r="V29" s="19" t="s">
        <v>17</v>
      </c>
      <c r="W29" s="20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64">
        <f t="shared" si="1"/>
        <v>0</v>
      </c>
      <c r="AF29" s="22">
        <f t="shared" si="2"/>
        <v>2</v>
      </c>
      <c r="AG29" s="75"/>
      <c r="AI29" s="75"/>
    </row>
    <row r="30" spans="2:35" ht="13.5" thickBot="1" x14ac:dyDescent="0.25">
      <c r="B30" s="91"/>
      <c r="C30" s="58" t="s">
        <v>18</v>
      </c>
      <c r="D30" s="53">
        <v>6</v>
      </c>
      <c r="E30" s="25">
        <v>9</v>
      </c>
      <c r="F30" s="25">
        <v>4</v>
      </c>
      <c r="G30" s="25">
        <v>15</v>
      </c>
      <c r="H30" s="25">
        <v>1</v>
      </c>
      <c r="I30" s="25">
        <v>0</v>
      </c>
      <c r="J30" s="25">
        <v>1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6">
        <f t="shared" si="0"/>
        <v>36</v>
      </c>
      <c r="S30" s="11"/>
      <c r="T30" s="11"/>
      <c r="U30" s="91"/>
      <c r="V30" s="58" t="s">
        <v>18</v>
      </c>
      <c r="W30" s="24">
        <v>0</v>
      </c>
      <c r="X30" s="25">
        <v>0</v>
      </c>
      <c r="Y30" s="25">
        <v>2</v>
      </c>
      <c r="Z30" s="25">
        <v>0</v>
      </c>
      <c r="AA30" s="25">
        <v>0</v>
      </c>
      <c r="AB30" s="25">
        <v>0</v>
      </c>
      <c r="AC30" s="25">
        <v>1</v>
      </c>
      <c r="AD30" s="25">
        <v>0</v>
      </c>
      <c r="AE30" s="66">
        <f t="shared" si="1"/>
        <v>3</v>
      </c>
      <c r="AF30" s="31">
        <f t="shared" si="2"/>
        <v>39</v>
      </c>
      <c r="AG30" s="75"/>
      <c r="AI30" s="75"/>
    </row>
    <row r="31" spans="2:35" ht="13.5" customHeight="1" x14ac:dyDescent="0.2">
      <c r="B31" s="115" t="s">
        <v>17</v>
      </c>
      <c r="C31" s="12" t="s">
        <v>87</v>
      </c>
      <c r="D31" s="16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8">
        <v>0</v>
      </c>
      <c r="S31" s="11"/>
      <c r="T31" s="11"/>
      <c r="U31" s="117" t="s">
        <v>17</v>
      </c>
      <c r="V31" s="12" t="s">
        <v>87</v>
      </c>
      <c r="W31" s="16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67">
        <v>0</v>
      </c>
      <c r="AF31" s="15">
        <v>0</v>
      </c>
      <c r="AG31" s="75"/>
      <c r="AI31" s="75"/>
    </row>
    <row r="32" spans="2:35" x14ac:dyDescent="0.2">
      <c r="B32" s="116"/>
      <c r="C32" s="19" t="s">
        <v>88</v>
      </c>
      <c r="D32" s="20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2">
        <v>0</v>
      </c>
      <c r="S32" s="11"/>
      <c r="T32" s="11"/>
      <c r="U32" s="118"/>
      <c r="V32" s="19" t="s">
        <v>88</v>
      </c>
      <c r="W32" s="20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64">
        <v>0</v>
      </c>
      <c r="AF32" s="22">
        <v>0</v>
      </c>
      <c r="AG32" s="75"/>
      <c r="AI32" s="75"/>
    </row>
    <row r="33" spans="2:35" x14ac:dyDescent="0.2">
      <c r="B33" s="116"/>
      <c r="C33" s="19" t="s">
        <v>89</v>
      </c>
      <c r="D33" s="20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2">
        <v>0</v>
      </c>
      <c r="S33" s="11"/>
      <c r="T33" s="11"/>
      <c r="U33" s="118"/>
      <c r="V33" s="19" t="s">
        <v>89</v>
      </c>
      <c r="W33" s="20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64">
        <v>0</v>
      </c>
      <c r="AF33" s="22">
        <v>0</v>
      </c>
      <c r="AG33" s="75"/>
      <c r="AI33" s="75"/>
    </row>
    <row r="34" spans="2:35" x14ac:dyDescent="0.2">
      <c r="B34" s="116"/>
      <c r="C34" s="19" t="s">
        <v>90</v>
      </c>
      <c r="D34" s="20">
        <v>1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2">
        <f t="shared" si="0"/>
        <v>1</v>
      </c>
      <c r="S34" s="11"/>
      <c r="T34" s="11"/>
      <c r="U34" s="118"/>
      <c r="V34" s="19" t="s">
        <v>90</v>
      </c>
      <c r="W34" s="20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64">
        <f t="shared" si="1"/>
        <v>0</v>
      </c>
      <c r="AF34" s="22">
        <f t="shared" si="2"/>
        <v>1</v>
      </c>
      <c r="AG34" s="75"/>
      <c r="AI34" s="75"/>
    </row>
    <row r="35" spans="2:35" x14ac:dyDescent="0.2">
      <c r="B35" s="116"/>
      <c r="C35" s="19" t="s">
        <v>91</v>
      </c>
      <c r="D35" s="20">
        <v>0</v>
      </c>
      <c r="E35" s="21">
        <v>0</v>
      </c>
      <c r="F35" s="21">
        <v>0</v>
      </c>
      <c r="G35" s="21">
        <v>1</v>
      </c>
      <c r="H35" s="21">
        <v>0</v>
      </c>
      <c r="I35" s="21">
        <v>1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2">
        <f t="shared" si="0"/>
        <v>2</v>
      </c>
      <c r="S35" s="11"/>
      <c r="T35" s="11"/>
      <c r="U35" s="118"/>
      <c r="V35" s="19" t="s">
        <v>91</v>
      </c>
      <c r="W35" s="20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64">
        <f t="shared" si="1"/>
        <v>0</v>
      </c>
      <c r="AF35" s="22">
        <f t="shared" si="2"/>
        <v>2</v>
      </c>
      <c r="AG35" s="75"/>
      <c r="AI35" s="75"/>
    </row>
    <row r="36" spans="2:35" x14ac:dyDescent="0.2">
      <c r="B36" s="116"/>
      <c r="C36" s="28" t="s">
        <v>92</v>
      </c>
      <c r="D36" s="20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2">
        <v>0</v>
      </c>
      <c r="S36" s="11"/>
      <c r="T36" s="11"/>
      <c r="U36" s="118"/>
      <c r="V36" s="28" t="s">
        <v>92</v>
      </c>
      <c r="W36" s="20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64">
        <v>0</v>
      </c>
      <c r="AF36" s="22">
        <v>0</v>
      </c>
      <c r="AG36" s="75"/>
      <c r="AI36" s="75"/>
    </row>
    <row r="37" spans="2:35" x14ac:dyDescent="0.2">
      <c r="B37" s="116"/>
      <c r="C37" s="19" t="s">
        <v>93</v>
      </c>
      <c r="D37" s="20">
        <v>0</v>
      </c>
      <c r="E37" s="21">
        <v>1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2">
        <f t="shared" si="0"/>
        <v>1</v>
      </c>
      <c r="S37" s="11"/>
      <c r="T37" s="11"/>
      <c r="U37" s="118"/>
      <c r="V37" s="19" t="s">
        <v>93</v>
      </c>
      <c r="W37" s="20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1</v>
      </c>
      <c r="AD37" s="21">
        <v>0</v>
      </c>
      <c r="AE37" s="64">
        <f t="shared" si="1"/>
        <v>1</v>
      </c>
      <c r="AF37" s="22">
        <f t="shared" si="2"/>
        <v>2</v>
      </c>
      <c r="AG37" s="75"/>
      <c r="AI37" s="75"/>
    </row>
    <row r="38" spans="2:35" x14ac:dyDescent="0.2">
      <c r="B38" s="116"/>
      <c r="C38" s="19" t="s">
        <v>94</v>
      </c>
      <c r="D38" s="20">
        <v>0</v>
      </c>
      <c r="E38" s="21">
        <v>0</v>
      </c>
      <c r="F38" s="21">
        <v>0</v>
      </c>
      <c r="G38" s="21">
        <v>1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2">
        <f t="shared" si="0"/>
        <v>1</v>
      </c>
      <c r="S38" s="11"/>
      <c r="T38" s="11"/>
      <c r="U38" s="118"/>
      <c r="V38" s="19" t="s">
        <v>94</v>
      </c>
      <c r="W38" s="20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1</v>
      </c>
      <c r="AD38" s="21">
        <v>0</v>
      </c>
      <c r="AE38" s="64">
        <f t="shared" si="1"/>
        <v>1</v>
      </c>
      <c r="AF38" s="22">
        <f t="shared" si="2"/>
        <v>2</v>
      </c>
      <c r="AG38" s="75"/>
      <c r="AI38" s="75"/>
    </row>
    <row r="39" spans="2:35" x14ac:dyDescent="0.2">
      <c r="B39" s="116"/>
      <c r="C39" s="19" t="s">
        <v>95</v>
      </c>
      <c r="D39" s="20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2">
        <v>0</v>
      </c>
      <c r="S39" s="11"/>
      <c r="T39" s="11"/>
      <c r="U39" s="118"/>
      <c r="V39" s="19" t="s">
        <v>95</v>
      </c>
      <c r="W39" s="20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64">
        <v>0</v>
      </c>
      <c r="AF39" s="22">
        <v>0</v>
      </c>
      <c r="AG39" s="75"/>
      <c r="AI39" s="75"/>
    </row>
    <row r="40" spans="2:35" x14ac:dyDescent="0.2">
      <c r="B40" s="116"/>
      <c r="C40" s="19" t="s">
        <v>17</v>
      </c>
      <c r="D40" s="20">
        <v>0</v>
      </c>
      <c r="E40" s="21">
        <v>1</v>
      </c>
      <c r="F40" s="21">
        <v>0</v>
      </c>
      <c r="G40" s="21">
        <v>0</v>
      </c>
      <c r="H40" s="21">
        <v>0</v>
      </c>
      <c r="I40" s="21">
        <v>1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2">
        <f t="shared" si="0"/>
        <v>2</v>
      </c>
      <c r="S40" s="11"/>
      <c r="T40" s="11"/>
      <c r="U40" s="118"/>
      <c r="V40" s="19" t="s">
        <v>17</v>
      </c>
      <c r="W40" s="20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64">
        <f t="shared" si="1"/>
        <v>0</v>
      </c>
      <c r="AF40" s="22">
        <f t="shared" si="2"/>
        <v>2</v>
      </c>
      <c r="AG40" s="75"/>
      <c r="AI40" s="75"/>
    </row>
    <row r="41" spans="2:35" ht="13.5" thickBot="1" x14ac:dyDescent="0.25">
      <c r="B41" s="116"/>
      <c r="C41" s="23" t="s">
        <v>18</v>
      </c>
      <c r="D41" s="29">
        <v>1</v>
      </c>
      <c r="E41" s="30">
        <v>2</v>
      </c>
      <c r="F41" s="30">
        <v>0</v>
      </c>
      <c r="G41" s="30">
        <v>2</v>
      </c>
      <c r="H41" s="30">
        <v>0</v>
      </c>
      <c r="I41" s="30">
        <v>2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1">
        <f t="shared" si="0"/>
        <v>7</v>
      </c>
      <c r="S41" s="11"/>
      <c r="T41" s="11"/>
      <c r="U41" s="119"/>
      <c r="V41" s="23" t="s">
        <v>18</v>
      </c>
      <c r="W41" s="24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2</v>
      </c>
      <c r="AD41" s="25">
        <v>0</v>
      </c>
      <c r="AE41" s="45">
        <f t="shared" si="1"/>
        <v>2</v>
      </c>
      <c r="AF41" s="26">
        <f t="shared" si="2"/>
        <v>9</v>
      </c>
      <c r="AG41" s="75"/>
      <c r="AI41" s="75"/>
    </row>
    <row r="42" spans="2:35" ht="13.5" thickBot="1" x14ac:dyDescent="0.25">
      <c r="B42" s="94" t="s">
        <v>58</v>
      </c>
      <c r="C42" s="114"/>
      <c r="D42" s="8">
        <f>D4+D6+D19+D30+D41</f>
        <v>217</v>
      </c>
      <c r="E42" s="8">
        <f t="shared" ref="E42:R42" si="3">E4+E6+E19+E30+E41</f>
        <v>141</v>
      </c>
      <c r="F42" s="8">
        <f t="shared" si="3"/>
        <v>28</v>
      </c>
      <c r="G42" s="8">
        <f t="shared" si="3"/>
        <v>162</v>
      </c>
      <c r="H42" s="8">
        <f t="shared" si="3"/>
        <v>55</v>
      </c>
      <c r="I42" s="8">
        <f t="shared" si="3"/>
        <v>25</v>
      </c>
      <c r="J42" s="8">
        <f t="shared" si="3"/>
        <v>5</v>
      </c>
      <c r="K42" s="8">
        <f t="shared" si="3"/>
        <v>3</v>
      </c>
      <c r="L42" s="8">
        <f t="shared" si="3"/>
        <v>1</v>
      </c>
      <c r="M42" s="8">
        <f t="shared" si="3"/>
        <v>9</v>
      </c>
      <c r="N42" s="8">
        <f t="shared" si="3"/>
        <v>0</v>
      </c>
      <c r="O42" s="8">
        <f t="shared" si="3"/>
        <v>0</v>
      </c>
      <c r="P42" s="8">
        <f t="shared" si="3"/>
        <v>6</v>
      </c>
      <c r="Q42" s="8">
        <f t="shared" si="3"/>
        <v>0</v>
      </c>
      <c r="R42" s="8">
        <f t="shared" si="3"/>
        <v>652</v>
      </c>
      <c r="S42" s="11"/>
      <c r="T42" s="11"/>
      <c r="U42" s="94" t="s">
        <v>58</v>
      </c>
      <c r="V42" s="114"/>
      <c r="W42" s="38">
        <f>W4+W6+W19+W30+W41</f>
        <v>0</v>
      </c>
      <c r="X42" s="38">
        <f t="shared" ref="X42:AF42" si="4">X4+X6+X19+X30+X41</f>
        <v>0</v>
      </c>
      <c r="Y42" s="38">
        <f t="shared" si="4"/>
        <v>7</v>
      </c>
      <c r="Z42" s="38">
        <f t="shared" si="4"/>
        <v>0</v>
      </c>
      <c r="AA42" s="38">
        <f t="shared" si="4"/>
        <v>0</v>
      </c>
      <c r="AB42" s="38">
        <f t="shared" si="4"/>
        <v>0</v>
      </c>
      <c r="AC42" s="38">
        <f t="shared" si="4"/>
        <v>49</v>
      </c>
      <c r="AD42" s="38">
        <f t="shared" si="4"/>
        <v>13</v>
      </c>
      <c r="AE42" s="38">
        <f t="shared" si="4"/>
        <v>69</v>
      </c>
      <c r="AF42" s="38">
        <f t="shared" si="4"/>
        <v>721</v>
      </c>
      <c r="AG42" s="75"/>
      <c r="AI42" s="75"/>
    </row>
    <row r="43" spans="2:35" x14ac:dyDescent="0.2">
      <c r="B43" t="s">
        <v>118</v>
      </c>
    </row>
    <row r="45" spans="2:35" x14ac:dyDescent="0.2"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</row>
    <row r="47" spans="2:35" x14ac:dyDescent="0.2"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</row>
    <row r="49" spans="4:32" x14ac:dyDescent="0.2"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</row>
    <row r="51" spans="4:32" x14ac:dyDescent="0.2"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</row>
  </sheetData>
  <mergeCells count="19">
    <mergeCell ref="W2:AE2"/>
    <mergeCell ref="AF2:AF3"/>
    <mergeCell ref="B5:C5"/>
    <mergeCell ref="U5:V5"/>
    <mergeCell ref="B6:C6"/>
    <mergeCell ref="U6:V6"/>
    <mergeCell ref="B4:C4"/>
    <mergeCell ref="U4:V4"/>
    <mergeCell ref="B2:C3"/>
    <mergeCell ref="D2:R2"/>
    <mergeCell ref="U2:V3"/>
    <mergeCell ref="B42:C42"/>
    <mergeCell ref="U42:V42"/>
    <mergeCell ref="B7:B19"/>
    <mergeCell ref="U7:U19"/>
    <mergeCell ref="B20:B30"/>
    <mergeCell ref="U20:U30"/>
    <mergeCell ref="B31:B41"/>
    <mergeCell ref="U31:U41"/>
  </mergeCells>
  <phoneticPr fontId="1"/>
  <pageMargins left="0" right="0" top="0.74803149606299213" bottom="0.74803149606299213" header="0.31496062992125984" footer="0.31496062992125984"/>
  <pageSetup paperSize="8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4-1(1)</vt:lpstr>
      <vt:lpstr>4-1(2)</vt:lpstr>
      <vt:lpstr>4-2(1)</vt:lpstr>
      <vt:lpstr>4-2(2)</vt:lpstr>
      <vt:lpstr>4-3(1)</vt:lpstr>
      <vt:lpstr>4-3(2)</vt:lpstr>
      <vt:lpstr>4-4(1)</vt:lpstr>
      <vt:lpstr>4-4(2)</vt:lpstr>
      <vt:lpstr>'4-1(1)'!Print_Area</vt:lpstr>
      <vt:lpstr>'4-1(2)'!Print_Area</vt:lpstr>
      <vt:lpstr>'4-2(1)'!Print_Area</vt:lpstr>
      <vt:lpstr>'4-2(2)'!Print_Area</vt:lpstr>
      <vt:lpstr>'4-3(1)'!Print_Area</vt:lpstr>
      <vt:lpstr>'4-3(2)'!Print_Area</vt:lpstr>
      <vt:lpstr>'4-4(1)'!Print_Area</vt:lpstr>
      <vt:lpstr>'4-4(2)'!Print_Area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2026-01-20T09:52:03Z</dcterms:created>
  <dcterms:modified xsi:type="dcterms:W3CDTF">2026-01-20T09:52:19Z</dcterms:modified>
</cp:coreProperties>
</file>