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635" yWindow="1095" windowWidth="25125" windowHeight="13350"/>
  </bookViews>
  <sheets>
    <sheet name="9-1" sheetId="10" r:id="rId1"/>
    <sheet name="9-2" sheetId="20" r:id="rId2"/>
    <sheet name="9-3" sheetId="14" r:id="rId3"/>
    <sheet name="9-4" sheetId="21" r:id="rId4"/>
    <sheet name="9-5" sheetId="16" r:id="rId5"/>
    <sheet name="9-6" sheetId="18" r:id="rId6"/>
    <sheet name="9-7" sheetId="19" r:id="rId7"/>
  </sheets>
  <definedNames>
    <definedName name="_xlnm.Print_Area" localSheetId="0">'9-1'!$A$1:$AF$59</definedName>
    <definedName name="_xlnm.Print_Area" localSheetId="1">'9-2'!$A$1:$AF$59</definedName>
    <definedName name="_xlnm.Print_Area" localSheetId="2">'9-3'!$A$1:$AF$59</definedName>
    <definedName name="_xlnm.Print_Area" localSheetId="3">'9-4'!$A$1:$AF$59</definedName>
    <definedName name="_xlnm.Print_Area" localSheetId="4">'9-5'!$A$1:$AF$35</definedName>
    <definedName name="_xlnm.Print_Area" localSheetId="5">'9-6'!$A$1:$AF$35</definedName>
    <definedName name="_xlnm.Print_Area" localSheetId="6">'9-7'!$A$1:$AF$35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57" i="21" l="1"/>
  <c r="AC57" i="21"/>
  <c r="AB57" i="21"/>
  <c r="AA57" i="21"/>
  <c r="Z57" i="21"/>
  <c r="Y57" i="21"/>
  <c r="X57" i="21"/>
  <c r="W57" i="21"/>
  <c r="AE57" i="21" s="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R57" i="21" s="1"/>
  <c r="AE56" i="21"/>
  <c r="R56" i="21"/>
  <c r="AF56" i="21" s="1"/>
  <c r="AE55" i="21"/>
  <c r="R55" i="21"/>
  <c r="AF55" i="21" s="1"/>
  <c r="AF54" i="21"/>
  <c r="AE54" i="21"/>
  <c r="R54" i="21"/>
  <c r="AE52" i="21"/>
  <c r="AF52" i="21" s="1"/>
  <c r="R52" i="21"/>
  <c r="AD51" i="21"/>
  <c r="AC51" i="21"/>
  <c r="AB51" i="21"/>
  <c r="AA51" i="21"/>
  <c r="Z51" i="21"/>
  <c r="Y51" i="21"/>
  <c r="X51" i="21"/>
  <c r="W51" i="21"/>
  <c r="AE51" i="21" s="1"/>
  <c r="Q51" i="21"/>
  <c r="P51" i="21"/>
  <c r="O51" i="21"/>
  <c r="N51" i="21"/>
  <c r="M51" i="21"/>
  <c r="L51" i="21"/>
  <c r="K51" i="21"/>
  <c r="J51" i="21"/>
  <c r="I51" i="21"/>
  <c r="H51" i="21"/>
  <c r="G51" i="21"/>
  <c r="F51" i="21"/>
  <c r="R51" i="21" s="1"/>
  <c r="AF51" i="21" s="1"/>
  <c r="E51" i="21"/>
  <c r="D51" i="21"/>
  <c r="AE50" i="21"/>
  <c r="R50" i="21"/>
  <c r="AF50" i="21" s="1"/>
  <c r="AE49" i="21"/>
  <c r="R49" i="21"/>
  <c r="AF49" i="21" s="1"/>
  <c r="AE48" i="21"/>
  <c r="R48" i="21"/>
  <c r="AF48" i="21" s="1"/>
  <c r="AF47" i="21"/>
  <c r="AE47" i="21"/>
  <c r="R47" i="21"/>
  <c r="AE46" i="21"/>
  <c r="R46" i="21"/>
  <c r="AF46" i="21" s="1"/>
  <c r="AD45" i="21"/>
  <c r="AC45" i="21"/>
  <c r="AB45" i="21"/>
  <c r="AA45" i="21"/>
  <c r="Z45" i="21"/>
  <c r="Y45" i="21"/>
  <c r="X45" i="21"/>
  <c r="W45" i="21"/>
  <c r="AE45" i="21" s="1"/>
  <c r="Q45" i="21"/>
  <c r="P45" i="21"/>
  <c r="O45" i="21"/>
  <c r="N45" i="21"/>
  <c r="M45" i="21"/>
  <c r="L45" i="21"/>
  <c r="K45" i="21"/>
  <c r="J45" i="21"/>
  <c r="I45" i="21"/>
  <c r="H45" i="21"/>
  <c r="G45" i="21"/>
  <c r="F45" i="21"/>
  <c r="R45" i="21" s="1"/>
  <c r="AF45" i="21" s="1"/>
  <c r="E45" i="21"/>
  <c r="D45" i="21"/>
  <c r="AE44" i="21"/>
  <c r="R44" i="21"/>
  <c r="AF44" i="21" s="1"/>
  <c r="AE42" i="21"/>
  <c r="R42" i="21"/>
  <c r="AF42" i="21" s="1"/>
  <c r="AE41" i="21"/>
  <c r="R41" i="21"/>
  <c r="AF41" i="21" s="1"/>
  <c r="AF40" i="21"/>
  <c r="AE40" i="21"/>
  <c r="R40" i="21"/>
  <c r="AE39" i="21"/>
  <c r="R39" i="21"/>
  <c r="AF39" i="21" s="1"/>
  <c r="AD38" i="21"/>
  <c r="AC38" i="21"/>
  <c r="AB38" i="21"/>
  <c r="AA38" i="21"/>
  <c r="Z38" i="21"/>
  <c r="Y38" i="21"/>
  <c r="X38" i="21"/>
  <c r="W38" i="21"/>
  <c r="AE38" i="21" s="1"/>
  <c r="Q38" i="21"/>
  <c r="P38" i="21"/>
  <c r="O38" i="21"/>
  <c r="N38" i="21"/>
  <c r="M38" i="21"/>
  <c r="L38" i="21"/>
  <c r="K38" i="21"/>
  <c r="J38" i="21"/>
  <c r="I38" i="21"/>
  <c r="H38" i="21"/>
  <c r="G38" i="21"/>
  <c r="F38" i="21"/>
  <c r="R38" i="21" s="1"/>
  <c r="AF38" i="21" s="1"/>
  <c r="E38" i="21"/>
  <c r="D38" i="21"/>
  <c r="AE37" i="21"/>
  <c r="R37" i="21"/>
  <c r="AF37" i="21" s="1"/>
  <c r="AE36" i="21"/>
  <c r="R36" i="21"/>
  <c r="AF36" i="21" s="1"/>
  <c r="AE35" i="21"/>
  <c r="R35" i="21"/>
  <c r="AF35" i="21" s="1"/>
  <c r="AF34" i="21"/>
  <c r="AE34" i="21"/>
  <c r="R34" i="21"/>
  <c r="AE33" i="21"/>
  <c r="R33" i="21"/>
  <c r="AF33" i="21" s="1"/>
  <c r="AE32" i="21"/>
  <c r="R32" i="21"/>
  <c r="AF32" i="21" s="1"/>
  <c r="AE31" i="21"/>
  <c r="R31" i="21"/>
  <c r="AF31" i="21" s="1"/>
  <c r="AF30" i="21"/>
  <c r="AE30" i="21"/>
  <c r="R30" i="21"/>
  <c r="AE29" i="21"/>
  <c r="R29" i="21"/>
  <c r="AF29" i="21" s="1"/>
  <c r="AE28" i="21"/>
  <c r="R28" i="21"/>
  <c r="AF28" i="21" s="1"/>
  <c r="AE27" i="21"/>
  <c r="R27" i="21"/>
  <c r="AF27" i="21" s="1"/>
  <c r="AF26" i="21"/>
  <c r="AE26" i="21"/>
  <c r="R26" i="21"/>
  <c r="AD25" i="21"/>
  <c r="AC25" i="21"/>
  <c r="AB25" i="21"/>
  <c r="AA25" i="21"/>
  <c r="Z25" i="21"/>
  <c r="Y25" i="21"/>
  <c r="X25" i="21"/>
  <c r="W25" i="21"/>
  <c r="AE25" i="21" s="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R25" i="21" s="1"/>
  <c r="AF25" i="21" s="1"/>
  <c r="AF24" i="21"/>
  <c r="AE24" i="21"/>
  <c r="R24" i="21"/>
  <c r="AE23" i="21"/>
  <c r="R23" i="21"/>
  <c r="AF23" i="21" s="1"/>
  <c r="AE22" i="21"/>
  <c r="R22" i="21"/>
  <c r="AF22" i="21" s="1"/>
  <c r="AE21" i="21"/>
  <c r="AF21" i="21" s="1"/>
  <c r="R21" i="21"/>
  <c r="AF20" i="21"/>
  <c r="AE20" i="21"/>
  <c r="R20" i="21"/>
  <c r="AE19" i="21"/>
  <c r="R19" i="21"/>
  <c r="AF19" i="21" s="1"/>
  <c r="AE18" i="21"/>
  <c r="R18" i="21"/>
  <c r="AF18" i="21" s="1"/>
  <c r="AE17" i="21"/>
  <c r="R17" i="21"/>
  <c r="AF17" i="21" s="1"/>
  <c r="AD16" i="21"/>
  <c r="AD58" i="21" s="1"/>
  <c r="AC16" i="21"/>
  <c r="AC58" i="21" s="1"/>
  <c r="AB16" i="21"/>
  <c r="AB58" i="21" s="1"/>
  <c r="AA16" i="21"/>
  <c r="AA58" i="21" s="1"/>
  <c r="Z16" i="21"/>
  <c r="Z58" i="21" s="1"/>
  <c r="Y16" i="21"/>
  <c r="Y58" i="21" s="1"/>
  <c r="X16" i="21"/>
  <c r="X58" i="21" s="1"/>
  <c r="W16" i="21"/>
  <c r="W58" i="21" s="1"/>
  <c r="Q16" i="21"/>
  <c r="Q58" i="21" s="1"/>
  <c r="P16" i="21"/>
  <c r="P58" i="21" s="1"/>
  <c r="O16" i="21"/>
  <c r="O58" i="21" s="1"/>
  <c r="N16" i="21"/>
  <c r="N58" i="21" s="1"/>
  <c r="M16" i="21"/>
  <c r="M58" i="21" s="1"/>
  <c r="L16" i="21"/>
  <c r="L58" i="21" s="1"/>
  <c r="K16" i="21"/>
  <c r="K58" i="21" s="1"/>
  <c r="J16" i="21"/>
  <c r="J58" i="21" s="1"/>
  <c r="I16" i="21"/>
  <c r="I58" i="21" s="1"/>
  <c r="H16" i="21"/>
  <c r="H58" i="21" s="1"/>
  <c r="G16" i="21"/>
  <c r="G58" i="21" s="1"/>
  <c r="F16" i="21"/>
  <c r="F58" i="21" s="1"/>
  <c r="E16" i="21"/>
  <c r="E58" i="21" s="1"/>
  <c r="D16" i="21"/>
  <c r="R16" i="21" s="1"/>
  <c r="AE14" i="21"/>
  <c r="R14" i="21"/>
  <c r="AF14" i="21" s="1"/>
  <c r="AF13" i="21"/>
  <c r="AE13" i="21"/>
  <c r="R13" i="21"/>
  <c r="AE12" i="21"/>
  <c r="R12" i="21"/>
  <c r="AF12" i="21" s="1"/>
  <c r="AE9" i="21"/>
  <c r="R9" i="21"/>
  <c r="AF9" i="21" s="1"/>
  <c r="AE8" i="21"/>
  <c r="R8" i="21"/>
  <c r="AF8" i="21" s="1"/>
  <c r="AF7" i="21"/>
  <c r="AE7" i="21"/>
  <c r="R7" i="21"/>
  <c r="AE6" i="21"/>
  <c r="R6" i="21"/>
  <c r="AF6" i="21" s="1"/>
  <c r="AE4" i="21"/>
  <c r="R4" i="21"/>
  <c r="AF4" i="21" s="1"/>
  <c r="AC58" i="20"/>
  <c r="Y58" i="20"/>
  <c r="Q58" i="20"/>
  <c r="M58" i="20"/>
  <c r="I58" i="20"/>
  <c r="E58" i="20"/>
  <c r="AD57" i="20"/>
  <c r="AC57" i="20"/>
  <c r="AB57" i="20"/>
  <c r="AA57" i="20"/>
  <c r="Z57" i="20"/>
  <c r="Y57" i="20"/>
  <c r="X57" i="20"/>
  <c r="W57" i="20"/>
  <c r="AE57" i="20" s="1"/>
  <c r="Q57" i="20"/>
  <c r="P57" i="20"/>
  <c r="O57" i="20"/>
  <c r="N57" i="20"/>
  <c r="M57" i="20"/>
  <c r="L57" i="20"/>
  <c r="K57" i="20"/>
  <c r="J57" i="20"/>
  <c r="I57" i="20"/>
  <c r="H57" i="20"/>
  <c r="G57" i="20"/>
  <c r="F57" i="20"/>
  <c r="R57" i="20" s="1"/>
  <c r="E57" i="20"/>
  <c r="D57" i="20"/>
  <c r="AE56" i="20"/>
  <c r="R56" i="20"/>
  <c r="AF56" i="20" s="1"/>
  <c r="AE55" i="20"/>
  <c r="R55" i="20"/>
  <c r="AF55" i="20" s="1"/>
  <c r="AE54" i="20"/>
  <c r="R54" i="20"/>
  <c r="AF54" i="20" s="1"/>
  <c r="AF52" i="20"/>
  <c r="AE52" i="20"/>
  <c r="R52" i="20"/>
  <c r="AD51" i="20"/>
  <c r="AC51" i="20"/>
  <c r="AB51" i="20"/>
  <c r="AA51" i="20"/>
  <c r="Z51" i="20"/>
  <c r="Y51" i="20"/>
  <c r="X51" i="20"/>
  <c r="W51" i="20"/>
  <c r="AE51" i="20" s="1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R51" i="20" s="1"/>
  <c r="AF50" i="20"/>
  <c r="AE50" i="20"/>
  <c r="R50" i="20"/>
  <c r="AE49" i="20"/>
  <c r="R49" i="20"/>
  <c r="AF49" i="20" s="1"/>
  <c r="AE48" i="20"/>
  <c r="R48" i="20"/>
  <c r="AF48" i="20" s="1"/>
  <c r="AE47" i="20"/>
  <c r="R47" i="20"/>
  <c r="AF47" i="20" s="1"/>
  <c r="AF46" i="20"/>
  <c r="AE46" i="20"/>
  <c r="R46" i="20"/>
  <c r="AD45" i="20"/>
  <c r="AC45" i="20"/>
  <c r="AB45" i="20"/>
  <c r="AA45" i="20"/>
  <c r="Z45" i="20"/>
  <c r="Y45" i="20"/>
  <c r="X45" i="20"/>
  <c r="W45" i="20"/>
  <c r="AE45" i="20" s="1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R45" i="20" s="1"/>
  <c r="AF45" i="20" s="1"/>
  <c r="AF44" i="20"/>
  <c r="AE44" i="20"/>
  <c r="R44" i="20"/>
  <c r="AE43" i="20"/>
  <c r="R43" i="20"/>
  <c r="AF43" i="20" s="1"/>
  <c r="AE42" i="20"/>
  <c r="R42" i="20"/>
  <c r="AF42" i="20" s="1"/>
  <c r="AE41" i="20"/>
  <c r="R41" i="20"/>
  <c r="AF41" i="20" s="1"/>
  <c r="AF40" i="20"/>
  <c r="AE40" i="20"/>
  <c r="R40" i="20"/>
  <c r="AE39" i="20"/>
  <c r="R39" i="20"/>
  <c r="AF39" i="20" s="1"/>
  <c r="AD38" i="20"/>
  <c r="AC38" i="20"/>
  <c r="AB38" i="20"/>
  <c r="AA38" i="20"/>
  <c r="Z38" i="20"/>
  <c r="Y38" i="20"/>
  <c r="X38" i="20"/>
  <c r="W38" i="20"/>
  <c r="AE38" i="20" s="1"/>
  <c r="Q38" i="20"/>
  <c r="P38" i="20"/>
  <c r="O38" i="20"/>
  <c r="N38" i="20"/>
  <c r="M38" i="20"/>
  <c r="L38" i="20"/>
  <c r="K38" i="20"/>
  <c r="J38" i="20"/>
  <c r="I38" i="20"/>
  <c r="H38" i="20"/>
  <c r="G38" i="20"/>
  <c r="F38" i="20"/>
  <c r="R38" i="20" s="1"/>
  <c r="AF38" i="20" s="1"/>
  <c r="E38" i="20"/>
  <c r="D38" i="20"/>
  <c r="AE37" i="20"/>
  <c r="R37" i="20"/>
  <c r="AF37" i="20" s="1"/>
  <c r="AE36" i="20"/>
  <c r="R36" i="20"/>
  <c r="AF36" i="20" s="1"/>
  <c r="AE35" i="20"/>
  <c r="AF35" i="20" s="1"/>
  <c r="R35" i="20"/>
  <c r="AF34" i="20"/>
  <c r="AE34" i="20"/>
  <c r="R34" i="20"/>
  <c r="AE33" i="20"/>
  <c r="R33" i="20"/>
  <c r="AF33" i="20" s="1"/>
  <c r="AE32" i="20"/>
  <c r="R32" i="20"/>
  <c r="AF32" i="20" s="1"/>
  <c r="AE31" i="20"/>
  <c r="AF31" i="20" s="1"/>
  <c r="R31" i="20"/>
  <c r="AF30" i="20"/>
  <c r="AE30" i="20"/>
  <c r="R30" i="20"/>
  <c r="AE29" i="20"/>
  <c r="R29" i="20"/>
  <c r="AF29" i="20" s="1"/>
  <c r="AE28" i="20"/>
  <c r="R28" i="20"/>
  <c r="AF28" i="20" s="1"/>
  <c r="AE27" i="20"/>
  <c r="AF27" i="20" s="1"/>
  <c r="R27" i="20"/>
  <c r="AF26" i="20"/>
  <c r="AE26" i="20"/>
  <c r="R26" i="20"/>
  <c r="AD25" i="20"/>
  <c r="AC25" i="20"/>
  <c r="AB25" i="20"/>
  <c r="AA25" i="20"/>
  <c r="Z25" i="20"/>
  <c r="Y25" i="20"/>
  <c r="X25" i="20"/>
  <c r="W25" i="20"/>
  <c r="AE25" i="20" s="1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R25" i="20" s="1"/>
  <c r="AF25" i="20" s="1"/>
  <c r="AF24" i="20"/>
  <c r="AE24" i="20"/>
  <c r="R24" i="20"/>
  <c r="AE21" i="20"/>
  <c r="R21" i="20"/>
  <c r="AF21" i="20" s="1"/>
  <c r="AE20" i="20"/>
  <c r="R20" i="20"/>
  <c r="AF20" i="20" s="1"/>
  <c r="AE19" i="20"/>
  <c r="R19" i="20"/>
  <c r="AF19" i="20" s="1"/>
  <c r="AF18" i="20"/>
  <c r="AE18" i="20"/>
  <c r="R18" i="20"/>
  <c r="AE17" i="20"/>
  <c r="R17" i="20"/>
  <c r="AF17" i="20" s="1"/>
  <c r="AD16" i="20"/>
  <c r="AD58" i="20" s="1"/>
  <c r="AC16" i="20"/>
  <c r="AB16" i="20"/>
  <c r="AB58" i="20" s="1"/>
  <c r="AA16" i="20"/>
  <c r="AA58" i="20" s="1"/>
  <c r="Z16" i="20"/>
  <c r="Z58" i="20" s="1"/>
  <c r="Y16" i="20"/>
  <c r="X16" i="20"/>
  <c r="X58" i="20" s="1"/>
  <c r="W16" i="20"/>
  <c r="W58" i="20" s="1"/>
  <c r="Q16" i="20"/>
  <c r="P16" i="20"/>
  <c r="P58" i="20" s="1"/>
  <c r="O16" i="20"/>
  <c r="O58" i="20" s="1"/>
  <c r="N16" i="20"/>
  <c r="N58" i="20" s="1"/>
  <c r="M16" i="20"/>
  <c r="L16" i="20"/>
  <c r="L58" i="20" s="1"/>
  <c r="K16" i="20"/>
  <c r="K58" i="20" s="1"/>
  <c r="J16" i="20"/>
  <c r="J58" i="20" s="1"/>
  <c r="I16" i="20"/>
  <c r="H16" i="20"/>
  <c r="H58" i="20" s="1"/>
  <c r="G16" i="20"/>
  <c r="G58" i="20" s="1"/>
  <c r="F16" i="20"/>
  <c r="F58" i="20" s="1"/>
  <c r="E16" i="20"/>
  <c r="D16" i="20"/>
  <c r="D58" i="20" s="1"/>
  <c r="R58" i="20" s="1"/>
  <c r="AE14" i="20"/>
  <c r="R14" i="20"/>
  <c r="AF14" i="20" s="1"/>
  <c r="AE13" i="20"/>
  <c r="R13" i="20"/>
  <c r="AF13" i="20" s="1"/>
  <c r="AF12" i="20"/>
  <c r="AE12" i="20"/>
  <c r="R12" i="20"/>
  <c r="AF11" i="20"/>
  <c r="AE11" i="20"/>
  <c r="R11" i="20"/>
  <c r="AE10" i="20"/>
  <c r="R10" i="20"/>
  <c r="AF10" i="20" s="1"/>
  <c r="AE7" i="20"/>
  <c r="R7" i="20"/>
  <c r="AF7" i="20" s="1"/>
  <c r="AF6" i="20"/>
  <c r="AE6" i="20"/>
  <c r="R6" i="20"/>
  <c r="AF5" i="20"/>
  <c r="AE5" i="20"/>
  <c r="R5" i="20"/>
  <c r="AE4" i="20"/>
  <c r="R4" i="20"/>
  <c r="AF4" i="20" s="1"/>
  <c r="AF57" i="20" l="1"/>
  <c r="R58" i="21"/>
  <c r="AF57" i="21"/>
  <c r="AF51" i="20"/>
  <c r="R16" i="20"/>
  <c r="AE16" i="20"/>
  <c r="AE58" i="20" s="1"/>
  <c r="AF58" i="20" s="1"/>
  <c r="D58" i="21"/>
  <c r="AE16" i="21"/>
  <c r="AE58" i="21" s="1"/>
  <c r="AF16" i="21" l="1"/>
  <c r="AF58" i="21" s="1"/>
  <c r="AF16" i="20"/>
  <c r="AE55" i="14" l="1"/>
  <c r="AE56" i="14"/>
  <c r="AE54" i="14"/>
  <c r="AE52" i="14"/>
  <c r="AE47" i="14"/>
  <c r="AE48" i="14"/>
  <c r="AE49" i="14"/>
  <c r="AE50" i="14"/>
  <c r="AE46" i="14"/>
  <c r="AE44" i="14"/>
  <c r="AE40" i="14"/>
  <c r="AE41" i="14"/>
  <c r="AE42" i="14"/>
  <c r="AE39" i="14"/>
  <c r="AE27" i="14"/>
  <c r="AE28" i="14"/>
  <c r="AE29" i="14"/>
  <c r="AE30" i="14"/>
  <c r="AE31" i="14"/>
  <c r="AE32" i="14"/>
  <c r="AE33" i="14"/>
  <c r="AE34" i="14"/>
  <c r="AE35" i="14"/>
  <c r="AE36" i="14"/>
  <c r="AE37" i="14"/>
  <c r="AE26" i="14"/>
  <c r="AE24" i="14"/>
  <c r="AE18" i="14"/>
  <c r="AE19" i="14"/>
  <c r="AE20" i="14"/>
  <c r="AE21" i="14"/>
  <c r="AE17" i="14"/>
  <c r="Q45" i="14"/>
  <c r="P45" i="14"/>
  <c r="O38" i="14"/>
  <c r="X14" i="16"/>
  <c r="Y14" i="16"/>
  <c r="X23" i="16"/>
  <c r="X32" i="16"/>
  <c r="Y23" i="16"/>
  <c r="AC32" i="18"/>
  <c r="AA32" i="19"/>
  <c r="H23" i="19"/>
  <c r="AE52" i="10"/>
  <c r="AE55" i="10"/>
  <c r="AE56" i="10"/>
  <c r="AE47" i="10"/>
  <c r="AE48" i="10"/>
  <c r="AE49" i="10"/>
  <c r="AE50" i="10"/>
  <c r="AE40" i="10"/>
  <c r="AE41" i="10"/>
  <c r="AE42" i="10"/>
  <c r="AE43" i="10"/>
  <c r="AE44" i="10"/>
  <c r="AE54" i="10"/>
  <c r="AE46" i="10"/>
  <c r="AE39" i="10"/>
  <c r="AE27" i="10"/>
  <c r="AE28" i="10"/>
  <c r="AE29" i="10"/>
  <c r="AE30" i="10"/>
  <c r="AE31" i="10"/>
  <c r="AE32" i="10"/>
  <c r="AE33" i="10"/>
  <c r="AE34" i="10"/>
  <c r="AE35" i="10"/>
  <c r="AE36" i="10"/>
  <c r="AE37" i="10"/>
  <c r="AE26" i="10"/>
  <c r="AE18" i="10"/>
  <c r="AE19" i="10"/>
  <c r="AE20" i="10"/>
  <c r="AE21" i="10"/>
  <c r="AE22" i="10"/>
  <c r="AE23" i="10"/>
  <c r="AE24" i="10"/>
  <c r="AE17" i="10"/>
  <c r="AE4" i="10"/>
  <c r="D32" i="19" l="1"/>
  <c r="E32" i="19"/>
  <c r="D23" i="19"/>
  <c r="D14" i="19"/>
  <c r="D33" i="19" l="1"/>
  <c r="H38" i="14" l="1"/>
  <c r="AD57" i="10" l="1"/>
  <c r="AC57" i="10"/>
  <c r="AB57" i="10"/>
  <c r="AA57" i="10"/>
  <c r="Z57" i="10"/>
  <c r="Y57" i="10"/>
  <c r="X57" i="10"/>
  <c r="W57" i="10"/>
  <c r="AE57" i="10" l="1"/>
  <c r="AA32" i="16" l="1"/>
  <c r="Z23" i="16"/>
  <c r="Z14" i="16"/>
  <c r="P32" i="19" l="1"/>
  <c r="AE11" i="19" l="1"/>
  <c r="AE12" i="19"/>
  <c r="AE13" i="19"/>
  <c r="AE31" i="19" l="1"/>
  <c r="R31" i="19"/>
  <c r="AE30" i="19"/>
  <c r="R30" i="19"/>
  <c r="AE29" i="19"/>
  <c r="R29" i="19"/>
  <c r="AE27" i="19"/>
  <c r="R27" i="19"/>
  <c r="AE26" i="19"/>
  <c r="R26" i="19"/>
  <c r="AE25" i="19"/>
  <c r="R25" i="19"/>
  <c r="AE24" i="19"/>
  <c r="R24" i="19"/>
  <c r="AD32" i="19"/>
  <c r="AC32" i="19"/>
  <c r="AB32" i="19"/>
  <c r="Z32" i="19"/>
  <c r="Y32" i="19"/>
  <c r="X32" i="19"/>
  <c r="W32" i="19"/>
  <c r="Q32" i="19"/>
  <c r="O32" i="19"/>
  <c r="N32" i="19"/>
  <c r="M32" i="19"/>
  <c r="L32" i="19"/>
  <c r="K32" i="19"/>
  <c r="J32" i="19"/>
  <c r="I32" i="19"/>
  <c r="H32" i="19"/>
  <c r="G32" i="19"/>
  <c r="F32" i="19"/>
  <c r="AE22" i="19"/>
  <c r="R22" i="19"/>
  <c r="AE21" i="19"/>
  <c r="R21" i="19"/>
  <c r="AE20" i="19"/>
  <c r="R20" i="19"/>
  <c r="AE18" i="19"/>
  <c r="R18" i="19"/>
  <c r="AE17" i="19"/>
  <c r="R17" i="19"/>
  <c r="AE16" i="19"/>
  <c r="R16" i="19"/>
  <c r="AE15" i="19"/>
  <c r="R15" i="19"/>
  <c r="AD23" i="19"/>
  <c r="AC23" i="19"/>
  <c r="AB23" i="19"/>
  <c r="AA23" i="19"/>
  <c r="Z23" i="19"/>
  <c r="Y23" i="19"/>
  <c r="X23" i="19"/>
  <c r="W23" i="19"/>
  <c r="Q23" i="19"/>
  <c r="P23" i="19"/>
  <c r="O23" i="19"/>
  <c r="N23" i="19"/>
  <c r="M23" i="19"/>
  <c r="L23" i="19"/>
  <c r="K23" i="19"/>
  <c r="J23" i="19"/>
  <c r="I23" i="19"/>
  <c r="G23" i="19"/>
  <c r="F23" i="19"/>
  <c r="E23" i="19"/>
  <c r="R13" i="19"/>
  <c r="R12" i="19"/>
  <c r="AF12" i="19" s="1"/>
  <c r="R11" i="19"/>
  <c r="AE9" i="19"/>
  <c r="R9" i="19"/>
  <c r="AE8" i="19"/>
  <c r="R8" i="19"/>
  <c r="AE7" i="19"/>
  <c r="R7" i="19"/>
  <c r="AE6" i="19"/>
  <c r="R6" i="19"/>
  <c r="AD14" i="19"/>
  <c r="AC14" i="19"/>
  <c r="AB14" i="19"/>
  <c r="AA14" i="19"/>
  <c r="Z14" i="19"/>
  <c r="Y14" i="19"/>
  <c r="X14" i="19"/>
  <c r="W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AE5" i="19"/>
  <c r="R5" i="19"/>
  <c r="AE4" i="19"/>
  <c r="R4" i="19"/>
  <c r="AF30" i="19" l="1"/>
  <c r="AE14" i="19"/>
  <c r="E33" i="19"/>
  <c r="E34" i="19" s="1"/>
  <c r="AB33" i="19"/>
  <c r="AB34" i="19" s="1"/>
  <c r="AE23" i="19"/>
  <c r="X33" i="19"/>
  <c r="X34" i="19" s="1"/>
  <c r="AF7" i="19"/>
  <c r="AF24" i="19"/>
  <c r="K33" i="19"/>
  <c r="K34" i="19" s="1"/>
  <c r="F33" i="19"/>
  <c r="F34" i="19" s="1"/>
  <c r="N33" i="19"/>
  <c r="N34" i="19" s="1"/>
  <c r="G33" i="19"/>
  <c r="G34" i="19" s="1"/>
  <c r="O33" i="19"/>
  <c r="O34" i="19" s="1"/>
  <c r="AF5" i="19"/>
  <c r="L33" i="19"/>
  <c r="L34" i="19" s="1"/>
  <c r="AD33" i="19"/>
  <c r="AD34" i="19" s="1"/>
  <c r="AF13" i="19"/>
  <c r="AF15" i="19"/>
  <c r="AF20" i="19"/>
  <c r="AF26" i="19"/>
  <c r="AF31" i="19"/>
  <c r="AF25" i="19"/>
  <c r="AF17" i="19"/>
  <c r="AF22" i="19"/>
  <c r="Z33" i="19"/>
  <c r="Z34" i="19" s="1"/>
  <c r="Y33" i="19"/>
  <c r="Y34" i="19" s="1"/>
  <c r="AC33" i="19"/>
  <c r="AC34" i="19" s="1"/>
  <c r="AE32" i="19"/>
  <c r="W33" i="19"/>
  <c r="AA33" i="19"/>
  <c r="AA34" i="19" s="1"/>
  <c r="AF6" i="19"/>
  <c r="AF8" i="19"/>
  <c r="AF11" i="19"/>
  <c r="AF18" i="19"/>
  <c r="AF29" i="19"/>
  <c r="I33" i="19"/>
  <c r="I34" i="19" s="1"/>
  <c r="M33" i="19"/>
  <c r="M34" i="19" s="1"/>
  <c r="Q33" i="19"/>
  <c r="Q34" i="19" s="1"/>
  <c r="D34" i="19"/>
  <c r="H33" i="19"/>
  <c r="H34" i="19" s="1"/>
  <c r="P33" i="19"/>
  <c r="P34" i="19" s="1"/>
  <c r="AF27" i="19"/>
  <c r="J33" i="19"/>
  <c r="J34" i="19" s="1"/>
  <c r="R32" i="19"/>
  <c r="AF16" i="19"/>
  <c r="R23" i="19"/>
  <c r="AF21" i="19"/>
  <c r="AF9" i="19"/>
  <c r="R14" i="19"/>
  <c r="AF4" i="19"/>
  <c r="AE31" i="18"/>
  <c r="R31" i="18"/>
  <c r="AE30" i="18"/>
  <c r="R30" i="18"/>
  <c r="AE29" i="18"/>
  <c r="R29" i="18"/>
  <c r="AE27" i="18"/>
  <c r="R27" i="18"/>
  <c r="AE26" i="18"/>
  <c r="R26" i="18"/>
  <c r="AE25" i="18"/>
  <c r="R25" i="18"/>
  <c r="AE24" i="18"/>
  <c r="R24" i="18"/>
  <c r="AD32" i="18"/>
  <c r="AB32" i="18"/>
  <c r="AA32" i="18"/>
  <c r="Z32" i="18"/>
  <c r="Y32" i="18"/>
  <c r="X32" i="18"/>
  <c r="W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AE22" i="18"/>
  <c r="R22" i="18"/>
  <c r="AE21" i="18"/>
  <c r="R21" i="18"/>
  <c r="AE20" i="18"/>
  <c r="R20" i="18"/>
  <c r="AE18" i="18"/>
  <c r="R18" i="18"/>
  <c r="AE17" i="18"/>
  <c r="R17" i="18"/>
  <c r="AE16" i="18"/>
  <c r="R16" i="18"/>
  <c r="AE15" i="18"/>
  <c r="R15" i="18"/>
  <c r="AD23" i="18"/>
  <c r="AC23" i="18"/>
  <c r="AB23" i="18"/>
  <c r="AA23" i="18"/>
  <c r="Z23" i="18"/>
  <c r="Y23" i="18"/>
  <c r="X23" i="18"/>
  <c r="W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AE13" i="18"/>
  <c r="R13" i="18"/>
  <c r="AE12" i="18"/>
  <c r="R12" i="18"/>
  <c r="AE11" i="18"/>
  <c r="R11" i="18"/>
  <c r="AE9" i="18"/>
  <c r="R9" i="18"/>
  <c r="AE8" i="18"/>
  <c r="R8" i="18"/>
  <c r="AE7" i="18"/>
  <c r="R7" i="18"/>
  <c r="AE6" i="18"/>
  <c r="R6" i="18"/>
  <c r="AD14" i="18"/>
  <c r="AC14" i="18"/>
  <c r="AB14" i="18"/>
  <c r="AA14" i="18"/>
  <c r="Z14" i="18"/>
  <c r="Y14" i="18"/>
  <c r="X14" i="18"/>
  <c r="W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AE5" i="18"/>
  <c r="R5" i="18"/>
  <c r="AE4" i="18"/>
  <c r="R4" i="18"/>
  <c r="Y32" i="16"/>
  <c r="Z32" i="16"/>
  <c r="AB32" i="16"/>
  <c r="AC32" i="16"/>
  <c r="AD32" i="16"/>
  <c r="W32" i="16"/>
  <c r="AE31" i="16"/>
  <c r="AE30" i="16"/>
  <c r="AE25" i="16"/>
  <c r="AE26" i="16"/>
  <c r="AE27" i="16"/>
  <c r="AE29" i="16"/>
  <c r="AE24" i="16"/>
  <c r="AA23" i="16"/>
  <c r="AB23" i="16"/>
  <c r="AC23" i="16"/>
  <c r="AD23" i="16"/>
  <c r="W23" i="16"/>
  <c r="AD14" i="16"/>
  <c r="AE6" i="16"/>
  <c r="AA14" i="16"/>
  <c r="AB14" i="16"/>
  <c r="AC14" i="16"/>
  <c r="W14" i="16"/>
  <c r="AE22" i="16"/>
  <c r="AE16" i="16"/>
  <c r="AE17" i="16"/>
  <c r="AE18" i="16"/>
  <c r="AE20" i="16"/>
  <c r="AE21" i="16"/>
  <c r="AE15" i="16"/>
  <c r="AE13" i="16"/>
  <c r="AE7" i="16"/>
  <c r="AE8" i="16"/>
  <c r="AE9" i="16"/>
  <c r="AE11" i="16"/>
  <c r="AE12" i="16"/>
  <c r="AE5" i="16"/>
  <c r="AE4" i="16"/>
  <c r="R31" i="16"/>
  <c r="R30" i="16"/>
  <c r="R29" i="16"/>
  <c r="R25" i="16"/>
  <c r="R26" i="16"/>
  <c r="R27" i="16"/>
  <c r="R24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E32" i="16"/>
  <c r="D32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E23" i="16"/>
  <c r="D23" i="16"/>
  <c r="R22" i="16"/>
  <c r="R21" i="16"/>
  <c r="R20" i="16"/>
  <c r="R18" i="16"/>
  <c r="R17" i="16"/>
  <c r="R16" i="16"/>
  <c r="R15" i="16"/>
  <c r="R5" i="16"/>
  <c r="R4" i="16"/>
  <c r="R6" i="16"/>
  <c r="R7" i="16"/>
  <c r="R8" i="16"/>
  <c r="R9" i="16"/>
  <c r="R11" i="16"/>
  <c r="R12" i="16"/>
  <c r="R13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D14" i="16"/>
  <c r="W33" i="18" l="1"/>
  <c r="W34" i="18" s="1"/>
  <c r="AE14" i="18"/>
  <c r="J33" i="18"/>
  <c r="J34" i="18" s="1"/>
  <c r="F33" i="18"/>
  <c r="F34" i="18" s="1"/>
  <c r="AE33" i="19"/>
  <c r="AB33" i="18"/>
  <c r="AB34" i="18" s="1"/>
  <c r="AF20" i="16"/>
  <c r="X33" i="18"/>
  <c r="X34" i="18" s="1"/>
  <c r="W33" i="16"/>
  <c r="W34" i="16" s="1"/>
  <c r="M33" i="18"/>
  <c r="M34" i="18" s="1"/>
  <c r="Z33" i="18"/>
  <c r="Z34" i="18" s="1"/>
  <c r="AF30" i="16"/>
  <c r="AF27" i="16"/>
  <c r="AF15" i="16"/>
  <c r="AA33" i="16"/>
  <c r="AA34" i="16" s="1"/>
  <c r="AF7" i="16"/>
  <c r="AF4" i="16"/>
  <c r="AF25" i="16"/>
  <c r="AF22" i="16"/>
  <c r="P33" i="16"/>
  <c r="P34" i="16" s="1"/>
  <c r="K33" i="16"/>
  <c r="K34" i="16" s="1"/>
  <c r="J33" i="16"/>
  <c r="J34" i="16" s="1"/>
  <c r="H33" i="16"/>
  <c r="H34" i="16" s="1"/>
  <c r="AF29" i="16"/>
  <c r="AF5" i="16"/>
  <c r="AF21" i="16"/>
  <c r="AF31" i="16"/>
  <c r="AF13" i="16"/>
  <c r="AF11" i="18"/>
  <c r="AF24" i="18"/>
  <c r="AF9" i="18"/>
  <c r="AF21" i="18"/>
  <c r="AF27" i="18"/>
  <c r="P33" i="18"/>
  <c r="P34" i="18" s="1"/>
  <c r="K33" i="18"/>
  <c r="K34" i="18" s="1"/>
  <c r="D33" i="18"/>
  <c r="D34" i="18" s="1"/>
  <c r="AF23" i="19"/>
  <c r="AA33" i="18"/>
  <c r="AA34" i="18" s="1"/>
  <c r="G33" i="18"/>
  <c r="G34" i="18" s="1"/>
  <c r="R23" i="18"/>
  <c r="I33" i="18"/>
  <c r="I34" i="18" s="1"/>
  <c r="Q33" i="18"/>
  <c r="Q34" i="18" s="1"/>
  <c r="AD33" i="18"/>
  <c r="AD34" i="18" s="1"/>
  <c r="AF12" i="18"/>
  <c r="AE14" i="16"/>
  <c r="AF26" i="16"/>
  <c r="AF12" i="16"/>
  <c r="AF9" i="16"/>
  <c r="AF17" i="16"/>
  <c r="AF6" i="16"/>
  <c r="O33" i="16"/>
  <c r="O34" i="16" s="1"/>
  <c r="F33" i="16"/>
  <c r="F34" i="16" s="1"/>
  <c r="R32" i="16"/>
  <c r="AF11" i="16"/>
  <c r="M33" i="16"/>
  <c r="M34" i="16" s="1"/>
  <c r="E33" i="16"/>
  <c r="E34" i="16" s="1"/>
  <c r="G33" i="16"/>
  <c r="G34" i="16" s="1"/>
  <c r="N33" i="16"/>
  <c r="N34" i="16" s="1"/>
  <c r="AF18" i="16"/>
  <c r="L33" i="16"/>
  <c r="L34" i="16" s="1"/>
  <c r="R23" i="16"/>
  <c r="AF8" i="16"/>
  <c r="AF16" i="16"/>
  <c r="Q33" i="16"/>
  <c r="Q34" i="16" s="1"/>
  <c r="I33" i="16"/>
  <c r="I34" i="16" s="1"/>
  <c r="AF24" i="16"/>
  <c r="R14" i="18"/>
  <c r="H33" i="18"/>
  <c r="H34" i="18" s="1"/>
  <c r="N33" i="18"/>
  <c r="N34" i="18" s="1"/>
  <c r="AF6" i="18"/>
  <c r="AF15" i="18"/>
  <c r="AF20" i="18"/>
  <c r="AF32" i="19"/>
  <c r="R14" i="16"/>
  <c r="D33" i="16"/>
  <c r="AB33" i="16"/>
  <c r="AB34" i="16" s="1"/>
  <c r="AD33" i="16"/>
  <c r="AD34" i="16" s="1"/>
  <c r="Z33" i="16"/>
  <c r="Z34" i="16" s="1"/>
  <c r="AC33" i="16"/>
  <c r="AC34" i="16" s="1"/>
  <c r="Y33" i="16"/>
  <c r="Y34" i="16" s="1"/>
  <c r="X33" i="16"/>
  <c r="X34" i="16" s="1"/>
  <c r="AF14" i="19"/>
  <c r="W34" i="19"/>
  <c r="AE34" i="19" s="1"/>
  <c r="R33" i="19"/>
  <c r="R34" i="19" s="1"/>
  <c r="AF17" i="18"/>
  <c r="AF22" i="18"/>
  <c r="AF25" i="18"/>
  <c r="AF30" i="18"/>
  <c r="R32" i="18"/>
  <c r="AF26" i="18"/>
  <c r="AF31" i="18"/>
  <c r="O33" i="18"/>
  <c r="O34" i="18" s="1"/>
  <c r="AF18" i="18"/>
  <c r="L33" i="18"/>
  <c r="L34" i="18" s="1"/>
  <c r="AF7" i="18"/>
  <c r="AF13" i="18"/>
  <c r="AF4" i="18"/>
  <c r="AF5" i="18"/>
  <c r="AE23" i="18"/>
  <c r="AE32" i="18"/>
  <c r="Y33" i="18"/>
  <c r="Y34" i="18" s="1"/>
  <c r="AC33" i="18"/>
  <c r="AC34" i="18" s="1"/>
  <c r="AF8" i="18"/>
  <c r="AF16" i="18"/>
  <c r="AF29" i="18"/>
  <c r="E33" i="18"/>
  <c r="E34" i="18" s="1"/>
  <c r="AE32" i="16"/>
  <c r="AE23" i="16"/>
  <c r="AF14" i="16" l="1"/>
  <c r="AF32" i="16"/>
  <c r="AF23" i="16"/>
  <c r="AF14" i="18"/>
  <c r="AF23" i="18"/>
  <c r="AF32" i="18"/>
  <c r="AF33" i="19"/>
  <c r="AE34" i="16"/>
  <c r="AE33" i="16"/>
  <c r="R33" i="16"/>
  <c r="R34" i="16" s="1"/>
  <c r="D34" i="16"/>
  <c r="AF34" i="19"/>
  <c r="AE33" i="18"/>
  <c r="AE34" i="18"/>
  <c r="R33" i="18"/>
  <c r="AF33" i="16" l="1"/>
  <c r="AF34" i="16"/>
  <c r="AF33" i="18"/>
  <c r="R34" i="18"/>
  <c r="AF34" i="18" s="1"/>
  <c r="AE53" i="14" l="1"/>
  <c r="AE8" i="14"/>
  <c r="AE9" i="14"/>
  <c r="AD57" i="14"/>
  <c r="AC57" i="14"/>
  <c r="AB57" i="14"/>
  <c r="AA57" i="14"/>
  <c r="Z57" i="14"/>
  <c r="Y57" i="14"/>
  <c r="X57" i="14"/>
  <c r="W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R56" i="14"/>
  <c r="R55" i="14"/>
  <c r="R54" i="14"/>
  <c r="R53" i="14"/>
  <c r="R52" i="14"/>
  <c r="AD51" i="14"/>
  <c r="AC51" i="14"/>
  <c r="AB51" i="14"/>
  <c r="AA51" i="14"/>
  <c r="Z51" i="14"/>
  <c r="Y51" i="14"/>
  <c r="X51" i="14"/>
  <c r="W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R50" i="14"/>
  <c r="AF50" i="14" s="1"/>
  <c r="R49" i="14"/>
  <c r="R48" i="14"/>
  <c r="R47" i="14"/>
  <c r="R46" i="14"/>
  <c r="AD45" i="14"/>
  <c r="AC45" i="14"/>
  <c r="AB45" i="14"/>
  <c r="AA45" i="14"/>
  <c r="Z45" i="14"/>
  <c r="Y45" i="14"/>
  <c r="X45" i="14"/>
  <c r="W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R44" i="14"/>
  <c r="AF44" i="14" s="1"/>
  <c r="R42" i="14"/>
  <c r="AF42" i="14" s="1"/>
  <c r="R41" i="14"/>
  <c r="AF41" i="14" s="1"/>
  <c r="R40" i="14"/>
  <c r="AF40" i="14" s="1"/>
  <c r="R39" i="14"/>
  <c r="AF39" i="14" s="1"/>
  <c r="AD38" i="14"/>
  <c r="AC38" i="14"/>
  <c r="AB38" i="14"/>
  <c r="AA38" i="14"/>
  <c r="Z38" i="14"/>
  <c r="Y38" i="14"/>
  <c r="X38" i="14"/>
  <c r="W38" i="14"/>
  <c r="Q38" i="14"/>
  <c r="P38" i="14"/>
  <c r="N38" i="14"/>
  <c r="M38" i="14"/>
  <c r="L38" i="14"/>
  <c r="K38" i="14"/>
  <c r="J38" i="14"/>
  <c r="I38" i="14"/>
  <c r="G38" i="14"/>
  <c r="F38" i="14"/>
  <c r="E38" i="14"/>
  <c r="D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AD25" i="14"/>
  <c r="AC25" i="14"/>
  <c r="AB25" i="14"/>
  <c r="AA25" i="14"/>
  <c r="Z25" i="14"/>
  <c r="Y25" i="14"/>
  <c r="X25" i="14"/>
  <c r="W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R24" i="14"/>
  <c r="R21" i="14"/>
  <c r="R20" i="14"/>
  <c r="AF20" i="14" s="1"/>
  <c r="R19" i="14"/>
  <c r="R18" i="14"/>
  <c r="AF18" i="14" s="1"/>
  <c r="R17" i="14"/>
  <c r="AD16" i="14"/>
  <c r="AC16" i="14"/>
  <c r="AB16" i="14"/>
  <c r="AA16" i="14"/>
  <c r="Z16" i="14"/>
  <c r="Y16" i="14"/>
  <c r="X16" i="14"/>
  <c r="W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AE14" i="14"/>
  <c r="R14" i="14"/>
  <c r="AE13" i="14"/>
  <c r="R13" i="14"/>
  <c r="AE12" i="14"/>
  <c r="R12" i="14"/>
  <c r="R9" i="14"/>
  <c r="R8" i="14"/>
  <c r="AE6" i="14"/>
  <c r="R6" i="14"/>
  <c r="AE4" i="14"/>
  <c r="R4" i="14"/>
  <c r="Q58" i="14" l="1"/>
  <c r="I58" i="14"/>
  <c r="AF54" i="14"/>
  <c r="AF35" i="14"/>
  <c r="AF29" i="14"/>
  <c r="AF37" i="14"/>
  <c r="AF52" i="14"/>
  <c r="AF53" i="14"/>
  <c r="AF55" i="14"/>
  <c r="AF46" i="14"/>
  <c r="AF47" i="14"/>
  <c r="AF8" i="14"/>
  <c r="AF34" i="14"/>
  <c r="AF27" i="14"/>
  <c r="AF28" i="14"/>
  <c r="AF36" i="14"/>
  <c r="AF30" i="14"/>
  <c r="AF31" i="14"/>
  <c r="AF19" i="14"/>
  <c r="AF32" i="14"/>
  <c r="E58" i="14"/>
  <c r="M58" i="14"/>
  <c r="AF33" i="14"/>
  <c r="AF48" i="14"/>
  <c r="AF24" i="14"/>
  <c r="AF49" i="14"/>
  <c r="AE51" i="14"/>
  <c r="R25" i="14"/>
  <c r="AF56" i="14"/>
  <c r="AB58" i="14"/>
  <c r="AF26" i="14"/>
  <c r="Z58" i="14"/>
  <c r="AD58" i="14"/>
  <c r="AF17" i="14"/>
  <c r="AF21" i="14"/>
  <c r="AF9" i="14"/>
  <c r="X58" i="14"/>
  <c r="AF12" i="14"/>
  <c r="D58" i="14"/>
  <c r="H58" i="14"/>
  <c r="L58" i="14"/>
  <c r="P58" i="14"/>
  <c r="R57" i="14"/>
  <c r="F58" i="14"/>
  <c r="J58" i="14"/>
  <c r="N58" i="14"/>
  <c r="R45" i="14"/>
  <c r="R51" i="14"/>
  <c r="G58" i="14"/>
  <c r="K58" i="14"/>
  <c r="O58" i="14"/>
  <c r="R38" i="14"/>
  <c r="AF4" i="14"/>
  <c r="AF6" i="14"/>
  <c r="AF14" i="14"/>
  <c r="W58" i="14"/>
  <c r="AE25" i="14"/>
  <c r="AA58" i="14"/>
  <c r="AE38" i="14"/>
  <c r="AE57" i="14"/>
  <c r="AF13" i="14"/>
  <c r="Y58" i="14"/>
  <c r="AC58" i="14"/>
  <c r="AE45" i="14"/>
  <c r="AE16" i="14"/>
  <c r="R16" i="14"/>
  <c r="AF51" i="14" l="1"/>
  <c r="AF57" i="14"/>
  <c r="AF25" i="14"/>
  <c r="AF45" i="14"/>
  <c r="AF38" i="14"/>
  <c r="AE58" i="14"/>
  <c r="R58" i="14"/>
  <c r="AF16" i="14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R56" i="10"/>
  <c r="R55" i="10"/>
  <c r="R54" i="10"/>
  <c r="AF54" i="10" s="1"/>
  <c r="R52" i="10"/>
  <c r="AD51" i="10"/>
  <c r="AC51" i="10"/>
  <c r="AB51" i="10"/>
  <c r="AA51" i="10"/>
  <c r="Z51" i="10"/>
  <c r="Y51" i="10"/>
  <c r="X51" i="10"/>
  <c r="W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R50" i="10"/>
  <c r="R49" i="10"/>
  <c r="R48" i="10"/>
  <c r="R47" i="10"/>
  <c r="R46" i="10"/>
  <c r="AD45" i="10"/>
  <c r="AC45" i="10"/>
  <c r="AB45" i="10"/>
  <c r="AA45" i="10"/>
  <c r="Z45" i="10"/>
  <c r="Y45" i="10"/>
  <c r="X45" i="10"/>
  <c r="W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R44" i="10"/>
  <c r="R43" i="10"/>
  <c r="R42" i="10"/>
  <c r="R41" i="10"/>
  <c r="AF41" i="10" s="1"/>
  <c r="R40" i="10"/>
  <c r="R39" i="10"/>
  <c r="AD38" i="10"/>
  <c r="AC38" i="10"/>
  <c r="AB38" i="10"/>
  <c r="AA38" i="10"/>
  <c r="Z38" i="10"/>
  <c r="Y38" i="10"/>
  <c r="X38" i="10"/>
  <c r="W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R37" i="10"/>
  <c r="R36" i="10"/>
  <c r="R35" i="10"/>
  <c r="R34" i="10"/>
  <c r="AF34" i="10" s="1"/>
  <c r="R33" i="10"/>
  <c r="R32" i="10"/>
  <c r="R31" i="10"/>
  <c r="R30" i="10"/>
  <c r="AF30" i="10" s="1"/>
  <c r="R29" i="10"/>
  <c r="R28" i="10"/>
  <c r="R27" i="10"/>
  <c r="R26" i="10"/>
  <c r="AD25" i="10"/>
  <c r="AC25" i="10"/>
  <c r="AB25" i="10"/>
  <c r="AA25" i="10"/>
  <c r="Z25" i="10"/>
  <c r="Y25" i="10"/>
  <c r="X25" i="10"/>
  <c r="W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R24" i="10"/>
  <c r="R23" i="10"/>
  <c r="R22" i="10"/>
  <c r="AF22" i="10" s="1"/>
  <c r="R21" i="10"/>
  <c r="R20" i="10"/>
  <c r="R19" i="10"/>
  <c r="R18" i="10"/>
  <c r="AF18" i="10" s="1"/>
  <c r="R17" i="10"/>
  <c r="AD16" i="10"/>
  <c r="AC16" i="10"/>
  <c r="AB16" i="10"/>
  <c r="AA16" i="10"/>
  <c r="Z16" i="10"/>
  <c r="Y16" i="10"/>
  <c r="X16" i="10"/>
  <c r="W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E14" i="10"/>
  <c r="R14" i="10"/>
  <c r="AE13" i="10"/>
  <c r="R13" i="10"/>
  <c r="AE12" i="10"/>
  <c r="R12" i="10"/>
  <c r="AE11" i="10"/>
  <c r="R11" i="10"/>
  <c r="AE10" i="10"/>
  <c r="R10" i="10"/>
  <c r="AE7" i="10"/>
  <c r="R7" i="10"/>
  <c r="AE6" i="10"/>
  <c r="R6" i="10"/>
  <c r="AE5" i="10"/>
  <c r="R5" i="10"/>
  <c r="R4" i="10"/>
  <c r="AE38" i="10" l="1"/>
  <c r="AE25" i="10"/>
  <c r="AE51" i="10"/>
  <c r="AE45" i="10"/>
  <c r="AF44" i="10"/>
  <c r="AF40" i="10"/>
  <c r="AF20" i="10"/>
  <c r="AF21" i="10"/>
  <c r="AF43" i="10"/>
  <c r="AF52" i="10"/>
  <c r="AF35" i="10"/>
  <c r="AF19" i="10"/>
  <c r="AF48" i="10"/>
  <c r="AF39" i="10"/>
  <c r="AF50" i="10"/>
  <c r="AF42" i="10"/>
  <c r="AF31" i="10"/>
  <c r="AF28" i="10"/>
  <c r="AF36" i="10"/>
  <c r="AF23" i="10"/>
  <c r="AF17" i="10"/>
  <c r="AF46" i="10"/>
  <c r="AF24" i="10"/>
  <c r="R25" i="10"/>
  <c r="AF58" i="14"/>
  <c r="AF56" i="10"/>
  <c r="AF55" i="10"/>
  <c r="AF49" i="10"/>
  <c r="AF47" i="10"/>
  <c r="AD58" i="10"/>
  <c r="AF32" i="10"/>
  <c r="AF29" i="10"/>
  <c r="AF33" i="10"/>
  <c r="AF37" i="10"/>
  <c r="AF27" i="10"/>
  <c r="AF26" i="10"/>
  <c r="AF13" i="10"/>
  <c r="AF14" i="10"/>
  <c r="AF4" i="10"/>
  <c r="AF6" i="10"/>
  <c r="AF10" i="10"/>
  <c r="AF12" i="10"/>
  <c r="Z58" i="10"/>
  <c r="AF5" i="10"/>
  <c r="AF7" i="10"/>
  <c r="AF11" i="10"/>
  <c r="R57" i="10"/>
  <c r="R51" i="10"/>
  <c r="Y58" i="10"/>
  <c r="AC58" i="10"/>
  <c r="AB58" i="10"/>
  <c r="X58" i="10"/>
  <c r="AA58" i="10"/>
  <c r="AE16" i="10"/>
  <c r="F58" i="10"/>
  <c r="N58" i="10"/>
  <c r="G58" i="10"/>
  <c r="K58" i="10"/>
  <c r="R45" i="10"/>
  <c r="J58" i="10"/>
  <c r="O58" i="10"/>
  <c r="R38" i="10"/>
  <c r="D58" i="10"/>
  <c r="H58" i="10"/>
  <c r="L58" i="10"/>
  <c r="P58" i="10"/>
  <c r="E58" i="10"/>
  <c r="I58" i="10"/>
  <c r="M58" i="10"/>
  <c r="Q58" i="10"/>
  <c r="R16" i="10"/>
  <c r="W58" i="10"/>
  <c r="AF45" i="10" l="1"/>
  <c r="AF51" i="10"/>
  <c r="AF25" i="10"/>
  <c r="AE58" i="10"/>
  <c r="AF38" i="10"/>
  <c r="AF16" i="10"/>
  <c r="AF57" i="10"/>
  <c r="R58" i="10"/>
  <c r="AF58" i="10" l="1"/>
</calcChain>
</file>

<file path=xl/sharedStrings.xml><?xml version="1.0" encoding="utf-8"?>
<sst xmlns="http://schemas.openxmlformats.org/spreadsheetml/2006/main" count="1734" uniqueCount="118">
  <si>
    <t>区　　　分</t>
    <rPh sb="0" eb="1">
      <t>ク</t>
    </rPh>
    <rPh sb="4" eb="5">
      <t>ブン</t>
    </rPh>
    <phoneticPr fontId="4"/>
  </si>
  <si>
    <t>負傷</t>
    <rPh sb="0" eb="2">
      <t>フショウ</t>
    </rPh>
    <phoneticPr fontId="4"/>
  </si>
  <si>
    <t>疾病</t>
    <rPh sb="0" eb="2">
      <t>シッペイ</t>
    </rPh>
    <phoneticPr fontId="4"/>
  </si>
  <si>
    <t>骨折</t>
    <rPh sb="0" eb="2">
      <t>コッセツ</t>
    </rPh>
    <phoneticPr fontId="4"/>
  </si>
  <si>
    <t>捻挫</t>
    <rPh sb="0" eb="2">
      <t>ネンザ</t>
    </rPh>
    <phoneticPr fontId="4"/>
  </si>
  <si>
    <t>脱臼</t>
    <rPh sb="0" eb="2">
      <t>ダッキュウ</t>
    </rPh>
    <phoneticPr fontId="4"/>
  </si>
  <si>
    <t>挫傷
・打撲</t>
    <rPh sb="0" eb="2">
      <t>ザショウ</t>
    </rPh>
    <rPh sb="4" eb="6">
      <t>ダボク</t>
    </rPh>
    <phoneticPr fontId="4"/>
  </si>
  <si>
    <t>靱帯
損傷
・断裂</t>
    <rPh sb="0" eb="2">
      <t>ジンタイ</t>
    </rPh>
    <rPh sb="3" eb="5">
      <t>ソンショウ</t>
    </rPh>
    <rPh sb="7" eb="9">
      <t>ダンレツ</t>
    </rPh>
    <phoneticPr fontId="4"/>
  </si>
  <si>
    <t>挫創</t>
    <rPh sb="0" eb="2">
      <t>ザソウ</t>
    </rPh>
    <phoneticPr fontId="4"/>
  </si>
  <si>
    <t>切創</t>
    <rPh sb="0" eb="2">
      <t>セッソウ</t>
    </rPh>
    <phoneticPr fontId="4"/>
  </si>
  <si>
    <t>刺創</t>
    <rPh sb="0" eb="1">
      <t>サ</t>
    </rPh>
    <rPh sb="1" eb="2">
      <t>ソウ</t>
    </rPh>
    <phoneticPr fontId="4"/>
  </si>
  <si>
    <t>割創</t>
    <rPh sb="0" eb="1">
      <t>ワ</t>
    </rPh>
    <rPh sb="1" eb="2">
      <t>ソウ</t>
    </rPh>
    <phoneticPr fontId="4"/>
  </si>
  <si>
    <t>裂創</t>
    <rPh sb="0" eb="1">
      <t>レツ</t>
    </rPh>
    <rPh sb="1" eb="2">
      <t>ソウ</t>
    </rPh>
    <phoneticPr fontId="4"/>
  </si>
  <si>
    <t>擦過傷</t>
    <rPh sb="0" eb="3">
      <t>サッカショウ</t>
    </rPh>
    <phoneticPr fontId="4"/>
  </si>
  <si>
    <t>熱傷
・火傷</t>
    <rPh sb="0" eb="2">
      <t>ネッショウ</t>
    </rPh>
    <rPh sb="4" eb="6">
      <t>ヤケド</t>
    </rPh>
    <phoneticPr fontId="4"/>
  </si>
  <si>
    <t>歯牙
破折</t>
    <rPh sb="0" eb="1">
      <t>ハ</t>
    </rPh>
    <rPh sb="1" eb="2">
      <t>キバ</t>
    </rPh>
    <rPh sb="3" eb="4">
      <t>ヤブ</t>
    </rPh>
    <rPh sb="4" eb="5">
      <t>オ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</si>
  <si>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</si>
  <si>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</si>
  <si>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食中毒</t>
    <rPh sb="0" eb="3">
      <t>ショクチュウドク</t>
    </rPh>
    <phoneticPr fontId="4"/>
  </si>
  <si>
    <t>食中毒
以外の
中毒</t>
    <rPh sb="0" eb="3">
      <t>ショクチュウドク</t>
    </rPh>
    <rPh sb="4" eb="6">
      <t>イガイ</t>
    </rPh>
    <rPh sb="8" eb="10">
      <t>チュウドク</t>
    </rPh>
    <phoneticPr fontId="4"/>
  </si>
  <si>
    <t>熱中症</t>
    <rPh sb="0" eb="2">
      <t>ネッチュウ</t>
    </rPh>
    <rPh sb="2" eb="3">
      <t>ショウ</t>
    </rPh>
    <phoneticPr fontId="4"/>
  </si>
  <si>
    <t>溺水</t>
    <rPh sb="0" eb="1">
      <t>デキ</t>
    </rPh>
    <rPh sb="1" eb="2">
      <t>ミズ</t>
    </rPh>
    <phoneticPr fontId="4"/>
  </si>
  <si>
    <t>異物の
嚥下
・迷入</t>
    <rPh sb="0" eb="2">
      <t>イブツ</t>
    </rPh>
    <rPh sb="4" eb="6">
      <t>エンゲ</t>
    </rPh>
    <rPh sb="8" eb="9">
      <t>メイ</t>
    </rPh>
    <rPh sb="9" eb="10">
      <t>ハイ</t>
    </rPh>
    <phoneticPr fontId="4"/>
  </si>
  <si>
    <t>接触性の
皮膚炎</t>
    <rPh sb="0" eb="2">
      <t>セッショク</t>
    </rPh>
    <rPh sb="2" eb="3">
      <t>セイ</t>
    </rPh>
    <rPh sb="5" eb="7">
      <t>ヒフ</t>
    </rPh>
    <rPh sb="7" eb="8">
      <t>エン</t>
    </rPh>
    <phoneticPr fontId="4"/>
  </si>
  <si>
    <t>負傷に
起因
する疾病</t>
    <rPh sb="0" eb="2">
      <t>フショウ</t>
    </rPh>
    <rPh sb="4" eb="6">
      <t>キイン</t>
    </rPh>
    <rPh sb="9" eb="11">
      <t>シッペイ</t>
    </rPh>
    <phoneticPr fontId="4"/>
  </si>
  <si>
    <t>各教科等</t>
    <rPh sb="0" eb="3">
      <t>カクキョウカ</t>
    </rPh>
    <rPh sb="3" eb="4">
      <t>トウ</t>
    </rPh>
    <phoneticPr fontId="4"/>
  </si>
  <si>
    <t>体育（保健体育）</t>
    <rPh sb="0" eb="2">
      <t>タイイク</t>
    </rPh>
    <rPh sb="3" eb="5">
      <t>ホケン</t>
    </rPh>
    <rPh sb="5" eb="7">
      <t>タイイク</t>
    </rPh>
    <phoneticPr fontId="4"/>
  </si>
  <si>
    <t>図画工作（美術）</t>
    <rPh sb="0" eb="2">
      <t>ズガ</t>
    </rPh>
    <rPh sb="2" eb="4">
      <t>コウサク</t>
    </rPh>
    <rPh sb="5" eb="7">
      <t>ビジュツ</t>
    </rPh>
    <phoneticPr fontId="4"/>
  </si>
  <si>
    <t>理科</t>
    <rPh sb="0" eb="2">
      <t>リカ</t>
    </rPh>
    <phoneticPr fontId="4"/>
  </si>
  <si>
    <t>家庭（技術・家庭）</t>
    <rPh sb="0" eb="2">
      <t>カテイ</t>
    </rPh>
    <rPh sb="3" eb="5">
      <t>ギジュツ</t>
    </rPh>
    <rPh sb="6" eb="8">
      <t>カテイ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</si>
  <si>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</si>
  <si>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</si>
  <si>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道徳</t>
    <rPh sb="0" eb="2">
      <t>ドウトク</t>
    </rPh>
    <phoneticPr fontId="4"/>
  </si>
  <si>
    <t>外国語活動</t>
    <rPh sb="0" eb="3">
      <t>ガイコクゴ</t>
    </rPh>
    <rPh sb="3" eb="5">
      <t>カツドウ</t>
    </rPh>
    <phoneticPr fontId="4"/>
  </si>
  <si>
    <t>総合的な学習の時間</t>
    <rPh sb="0" eb="3">
      <t>ソウゴウテキ</t>
    </rPh>
    <rPh sb="4" eb="6">
      <t>ガクシュウ</t>
    </rPh>
    <rPh sb="7" eb="9">
      <t>ジカン</t>
    </rPh>
    <phoneticPr fontId="4"/>
  </si>
  <si>
    <t>自立活動</t>
    <rPh sb="0" eb="2">
      <t>ジリツ</t>
    </rPh>
    <rPh sb="2" eb="4">
      <t>カツドウ</t>
    </rPh>
    <phoneticPr fontId="4"/>
  </si>
  <si>
    <t>その他の教科</t>
    <rPh sb="2" eb="3">
      <t>タ</t>
    </rPh>
    <rPh sb="4" eb="6">
      <t>キョウカ</t>
    </rPh>
    <phoneticPr fontId="4"/>
  </si>
  <si>
    <t>保育</t>
    <rPh sb="0" eb="2">
      <t>ホイク</t>
    </rPh>
    <phoneticPr fontId="4"/>
  </si>
  <si>
    <t>特別活動（除学校行事）</t>
    <rPh sb="0" eb="2">
      <t>トクベツ</t>
    </rPh>
    <rPh sb="2" eb="4">
      <t>カツドウ</t>
    </rPh>
    <rPh sb="5" eb="6">
      <t>ノゾ</t>
    </rPh>
    <rPh sb="6" eb="8">
      <t>ガッコウ</t>
    </rPh>
    <rPh sb="8" eb="10">
      <t>ギョウジ</t>
    </rPh>
    <phoneticPr fontId="4"/>
  </si>
  <si>
    <t>学級（ホームルーム）活動</t>
    <rPh sb="0" eb="2">
      <t>ガッキュウ</t>
    </rPh>
    <rPh sb="10" eb="12">
      <t>カツドウ</t>
    </rPh>
    <phoneticPr fontId="4"/>
  </si>
  <si>
    <t>給食指導</t>
    <rPh sb="0" eb="2">
      <t>キュウショク</t>
    </rPh>
    <rPh sb="2" eb="4">
      <t>シドウ</t>
    </rPh>
    <phoneticPr fontId="4"/>
  </si>
  <si>
    <t>日常の清掃</t>
    <rPh sb="0" eb="2">
      <t>ニチジョウ</t>
    </rPh>
    <rPh sb="3" eb="5">
      <t>セイソウ</t>
    </rPh>
    <phoneticPr fontId="4"/>
  </si>
  <si>
    <t>その他学級活動</t>
    <rPh sb="2" eb="3">
      <t>タ</t>
    </rPh>
    <rPh sb="3" eb="5">
      <t>ガッキュウ</t>
    </rPh>
    <rPh sb="5" eb="7">
      <t>カツドウ</t>
    </rPh>
    <phoneticPr fontId="4"/>
  </si>
  <si>
    <t>児童（生徒・学生）会活動</t>
    <rPh sb="0" eb="2">
      <t>ジドウ</t>
    </rPh>
    <rPh sb="3" eb="5">
      <t>セイト</t>
    </rPh>
    <rPh sb="6" eb="8">
      <t>ガクセイ</t>
    </rPh>
    <rPh sb="9" eb="10">
      <t>カイ</t>
    </rPh>
    <rPh sb="10" eb="12">
      <t>カツドウ</t>
    </rPh>
    <phoneticPr fontId="4"/>
  </si>
  <si>
    <t>体育的クラブ活動</t>
    <rPh sb="0" eb="3">
      <t>タイイクテキ</t>
    </rPh>
    <rPh sb="6" eb="8">
      <t>カツドウ</t>
    </rPh>
    <phoneticPr fontId="4"/>
  </si>
  <si>
    <t>文化的クラブ活動</t>
    <rPh sb="0" eb="3">
      <t>ブンカテキ</t>
    </rPh>
    <rPh sb="6" eb="8">
      <t>カツドウ</t>
    </rPh>
    <phoneticPr fontId="4"/>
  </si>
  <si>
    <t>学校行事</t>
    <rPh sb="0" eb="2">
      <t>ガッコウ</t>
    </rPh>
    <rPh sb="2" eb="4">
      <t>ギョウジ</t>
    </rPh>
    <phoneticPr fontId="4"/>
  </si>
  <si>
    <t>朝会</t>
    <rPh sb="0" eb="2">
      <t>チョウカイ</t>
    </rPh>
    <phoneticPr fontId="4"/>
  </si>
  <si>
    <t>その他儀式的行事</t>
    <rPh sb="2" eb="3">
      <t>タ</t>
    </rPh>
    <rPh sb="3" eb="6">
      <t>ギシキテキ</t>
    </rPh>
    <rPh sb="6" eb="8">
      <t>ギョウジ</t>
    </rPh>
    <phoneticPr fontId="4"/>
  </si>
  <si>
    <t>文化的行事</t>
    <rPh sb="0" eb="2">
      <t>ブンカ</t>
    </rPh>
    <rPh sb="2" eb="3">
      <t>テキ</t>
    </rPh>
    <rPh sb="3" eb="5">
      <t>ギョウジ</t>
    </rPh>
    <phoneticPr fontId="4"/>
  </si>
  <si>
    <t>大掃除</t>
    <rPh sb="0" eb="3">
      <t>オオソウジ</t>
    </rPh>
    <phoneticPr fontId="4"/>
  </si>
  <si>
    <t>運動会・体育祭</t>
    <rPh sb="0" eb="3">
      <t>ウンドウカイ</t>
    </rPh>
    <rPh sb="4" eb="7">
      <t>タイイクサイ</t>
    </rPh>
    <phoneticPr fontId="4"/>
  </si>
  <si>
    <t>競技大会・球技大会</t>
    <rPh sb="0" eb="2">
      <t>キョウギ</t>
    </rPh>
    <rPh sb="2" eb="4">
      <t>タイカイ</t>
    </rPh>
    <rPh sb="5" eb="7">
      <t>キュウギ</t>
    </rPh>
    <rPh sb="7" eb="9">
      <t>タイカイ</t>
    </rPh>
    <phoneticPr fontId="4"/>
  </si>
  <si>
    <t>その他健康安全・体育的行事</t>
    <rPh sb="2" eb="3">
      <t>タ</t>
    </rPh>
    <rPh sb="3" eb="5">
      <t>ケンコウ</t>
    </rPh>
    <rPh sb="5" eb="7">
      <t>アンゼン</t>
    </rPh>
    <rPh sb="8" eb="11">
      <t>タイイクテキ</t>
    </rPh>
    <rPh sb="11" eb="13">
      <t>ギョウジ</t>
    </rPh>
    <phoneticPr fontId="4"/>
  </si>
  <si>
    <t>遠足</t>
    <rPh sb="0" eb="2">
      <t>エンソク</t>
    </rPh>
    <phoneticPr fontId="4"/>
  </si>
  <si>
    <t>修学旅行</t>
    <rPh sb="0" eb="2">
      <t>シュウガク</t>
    </rPh>
    <rPh sb="2" eb="4">
      <t>リョコウ</t>
    </rPh>
    <phoneticPr fontId="4"/>
  </si>
  <si>
    <t>その他集団宿泊的行事</t>
    <rPh sb="2" eb="3">
      <t>タ</t>
    </rPh>
    <rPh sb="3" eb="5">
      <t>シュウダン</t>
    </rPh>
    <rPh sb="5" eb="7">
      <t>シュクハク</t>
    </rPh>
    <rPh sb="7" eb="8">
      <t>テキ</t>
    </rPh>
    <rPh sb="8" eb="10">
      <t>ギョウジ</t>
    </rPh>
    <phoneticPr fontId="4"/>
  </si>
  <si>
    <t>勤労生産・奉仕的行事</t>
    <rPh sb="0" eb="2">
      <t>キンロウ</t>
    </rPh>
    <rPh sb="2" eb="4">
      <t>セイサン</t>
    </rPh>
    <rPh sb="5" eb="8">
      <t>ホウシテキ</t>
    </rPh>
    <rPh sb="8" eb="10">
      <t>ギョウジ</t>
    </rPh>
    <phoneticPr fontId="4"/>
  </si>
  <si>
    <t>課外指導</t>
    <rPh sb="0" eb="2">
      <t>カガイ</t>
    </rPh>
    <rPh sb="2" eb="4">
      <t>シドウ</t>
    </rPh>
    <phoneticPr fontId="4"/>
  </si>
  <si>
    <t>体育的部活動</t>
    <rPh sb="0" eb="3">
      <t>タイイクテキ</t>
    </rPh>
    <rPh sb="3" eb="5">
      <t>ブカツ</t>
    </rPh>
    <rPh sb="5" eb="6">
      <t>ドウ</t>
    </rPh>
    <phoneticPr fontId="4"/>
  </si>
  <si>
    <t>文化的部活動</t>
    <rPh sb="0" eb="3">
      <t>ブンカテキ</t>
    </rPh>
    <rPh sb="3" eb="5">
      <t>ブカツ</t>
    </rPh>
    <rPh sb="5" eb="6">
      <t>ドウ</t>
    </rPh>
    <phoneticPr fontId="4"/>
  </si>
  <si>
    <t>林間学校</t>
    <rPh sb="0" eb="2">
      <t>リンカン</t>
    </rPh>
    <rPh sb="2" eb="4">
      <t>ガッコウ</t>
    </rPh>
    <phoneticPr fontId="4"/>
  </si>
  <si>
    <t>臨海学校</t>
    <rPh sb="0" eb="2">
      <t>リンカイ</t>
    </rPh>
    <rPh sb="2" eb="4">
      <t>ガッコウ</t>
    </rPh>
    <phoneticPr fontId="4"/>
  </si>
  <si>
    <t>水泳指導</t>
    <rPh sb="0" eb="2">
      <t>スイエイ</t>
    </rPh>
    <rPh sb="2" eb="4">
      <t>シドウ</t>
    </rPh>
    <phoneticPr fontId="4"/>
  </si>
  <si>
    <t>休憩時間</t>
    <rPh sb="0" eb="2">
      <t>キュウケイ</t>
    </rPh>
    <rPh sb="2" eb="4">
      <t>ジカン</t>
    </rPh>
    <phoneticPr fontId="4"/>
  </si>
  <si>
    <t>休憩時間中</t>
    <rPh sb="0" eb="2">
      <t>キュウケイ</t>
    </rPh>
    <rPh sb="2" eb="4">
      <t>ジカン</t>
    </rPh>
    <rPh sb="4" eb="5">
      <t>ナカ</t>
    </rPh>
    <phoneticPr fontId="4"/>
  </si>
  <si>
    <t>昼食時休憩時間中</t>
    <rPh sb="0" eb="2">
      <t>チュウショク</t>
    </rPh>
    <rPh sb="2" eb="3">
      <t>ジ</t>
    </rPh>
    <rPh sb="3" eb="5">
      <t>キュウケイ</t>
    </rPh>
    <rPh sb="5" eb="7">
      <t>ジカン</t>
    </rPh>
    <rPh sb="7" eb="8">
      <t>ナカ</t>
    </rPh>
    <phoneticPr fontId="4"/>
  </si>
  <si>
    <t>始業前の特定時間中</t>
    <rPh sb="0" eb="2">
      <t>シギョウ</t>
    </rPh>
    <rPh sb="2" eb="3">
      <t>マエ</t>
    </rPh>
    <rPh sb="4" eb="6">
      <t>トクテイ</t>
    </rPh>
    <rPh sb="6" eb="8">
      <t>ジカン</t>
    </rPh>
    <rPh sb="8" eb="9">
      <t>ナカ</t>
    </rPh>
    <phoneticPr fontId="4"/>
  </si>
  <si>
    <t>授業終了後の特定時間中</t>
    <rPh sb="0" eb="2">
      <t>ジュギョウ</t>
    </rPh>
    <rPh sb="2" eb="5">
      <t>シュウリョウゴ</t>
    </rPh>
    <rPh sb="6" eb="8">
      <t>トクテイ</t>
    </rPh>
    <rPh sb="8" eb="10">
      <t>ジカン</t>
    </rPh>
    <rPh sb="10" eb="11">
      <t>ナカ</t>
    </rPh>
    <phoneticPr fontId="4"/>
  </si>
  <si>
    <t>寄宿舎にあるとき</t>
  </si>
  <si>
    <t>技能連携授業中</t>
    <phoneticPr fontId="4"/>
  </si>
  <si>
    <t>通学中</t>
    <rPh sb="0" eb="2">
      <t>ツウガク</t>
    </rPh>
    <rPh sb="2" eb="3">
      <t>ナカ</t>
    </rPh>
    <phoneticPr fontId="4"/>
  </si>
  <si>
    <t>登校（登園）中</t>
    <rPh sb="0" eb="2">
      <t>トウコウ</t>
    </rPh>
    <rPh sb="3" eb="5">
      <t>トウエン</t>
    </rPh>
    <rPh sb="6" eb="7">
      <t>ナカ</t>
    </rPh>
    <phoneticPr fontId="4"/>
  </si>
  <si>
    <t>下校（降園）中</t>
    <rPh sb="0" eb="2">
      <t>ゲコウ</t>
    </rPh>
    <rPh sb="3" eb="4">
      <t>フ</t>
    </rPh>
    <rPh sb="4" eb="5">
      <t>エン</t>
    </rPh>
    <rPh sb="6" eb="7">
      <t>ナカ</t>
    </rPh>
    <phoneticPr fontId="4"/>
  </si>
  <si>
    <t>通学（通園）に準ずるとき</t>
    <rPh sb="0" eb="2">
      <t>ツウガク</t>
    </rPh>
    <rPh sb="3" eb="5">
      <t>ツウエン</t>
    </rPh>
    <rPh sb="7" eb="8">
      <t>ジュン</t>
    </rPh>
    <phoneticPr fontId="4"/>
  </si>
  <si>
    <t>合計</t>
    <rPh sb="0" eb="2">
      <t>ゴウケイ</t>
    </rPh>
    <phoneticPr fontId="4"/>
  </si>
  <si>
    <t>計</t>
  </si>
  <si>
    <t>徒　歩</t>
  </si>
  <si>
    <t>バ　ス</t>
  </si>
  <si>
    <t>鉄　道</t>
  </si>
  <si>
    <t>自転車</t>
    <rPh sb="0" eb="3">
      <t>ジテンシャ</t>
    </rPh>
    <phoneticPr fontId="4"/>
  </si>
  <si>
    <t>原動機付
自転車</t>
    <rPh sb="0" eb="3">
      <t>ゲンドウキ</t>
    </rPh>
    <rPh sb="3" eb="4">
      <t>ツキ</t>
    </rPh>
    <rPh sb="5" eb="8">
      <t>ジテンシャ</t>
    </rPh>
    <phoneticPr fontId="4"/>
  </si>
  <si>
    <t>自動
二輪車</t>
    <rPh sb="0" eb="2">
      <t>ジドウ</t>
    </rPh>
    <rPh sb="3" eb="6">
      <t>ニリンシャ</t>
    </rPh>
    <phoneticPr fontId="4"/>
  </si>
  <si>
    <t>自動車</t>
    <rPh sb="0" eb="3">
      <t>ジドウシャ</t>
    </rPh>
    <phoneticPr fontId="4"/>
  </si>
  <si>
    <t>技能連携授業中</t>
    <phoneticPr fontId="4"/>
  </si>
  <si>
    <t>接触性の
皮膚炎</t>
    <rPh sb="0" eb="3">
      <t>セッショクセイ</t>
    </rPh>
    <rPh sb="5" eb="7">
      <t>ヒフ</t>
    </rPh>
    <rPh sb="7" eb="8">
      <t>エン</t>
    </rPh>
    <phoneticPr fontId="4"/>
  </si>
  <si>
    <t>農業</t>
    <phoneticPr fontId="4"/>
  </si>
  <si>
    <t>農業</t>
    <phoneticPr fontId="4"/>
  </si>
  <si>
    <t>工業</t>
    <phoneticPr fontId="4"/>
  </si>
  <si>
    <t>技能連携授業中</t>
    <phoneticPr fontId="4"/>
  </si>
  <si>
    <t>-</t>
  </si>
  <si>
    <t>-</t>
    <phoneticPr fontId="1"/>
  </si>
  <si>
    <t>-</t>
    <phoneticPr fontId="1"/>
  </si>
  <si>
    <t>負傷・
疾病
の合計</t>
    <rPh sb="0" eb="2">
      <t>フショウ</t>
    </rPh>
    <rPh sb="4" eb="6">
      <t>シッペイ</t>
    </rPh>
    <rPh sb="8" eb="10">
      <t>ゴウケイ</t>
    </rPh>
    <phoneticPr fontId="4"/>
  </si>
  <si>
    <t>-</t>
    <phoneticPr fontId="1"/>
  </si>
  <si>
    <t>保育中</t>
    <rPh sb="0" eb="3">
      <t>ホイクチュウ</t>
    </rPh>
    <phoneticPr fontId="1"/>
  </si>
  <si>
    <t>寄宿舎にあるとき</t>
    <rPh sb="0" eb="3">
      <t>キシュクシャ</t>
    </rPh>
    <phoneticPr fontId="1"/>
  </si>
  <si>
    <t>登園中</t>
    <phoneticPr fontId="1"/>
  </si>
  <si>
    <t>降園中</t>
    <phoneticPr fontId="1"/>
  </si>
  <si>
    <t>降園に準ずるとき</t>
    <rPh sb="3" eb="4">
      <t>ジュン</t>
    </rPh>
    <phoneticPr fontId="1"/>
  </si>
  <si>
    <t>合計</t>
    <rPh sb="0" eb="2">
      <t>ゴウケイ</t>
    </rPh>
    <phoneticPr fontId="1"/>
  </si>
  <si>
    <t>９－１　場合別、負傷・疾病の種類別件数表（小学校）</t>
    <rPh sb="21" eb="24">
      <t>ショウガッコウ</t>
    </rPh>
    <phoneticPr fontId="1"/>
  </si>
  <si>
    <t>９－２　場合別、負傷・疾病の種類別件数表（中学校）</t>
    <rPh sb="21" eb="24">
      <t>チュウガッコウ</t>
    </rPh>
    <phoneticPr fontId="1"/>
  </si>
  <si>
    <t>９－３　場合別、負傷・疾病の種類別件数表（高等学校等）</t>
    <rPh sb="21" eb="23">
      <t>コウトウ</t>
    </rPh>
    <rPh sb="23" eb="25">
      <t>ガッコウ</t>
    </rPh>
    <rPh sb="25" eb="26">
      <t>トウ</t>
    </rPh>
    <phoneticPr fontId="1"/>
  </si>
  <si>
    <t>９－４　場合別、負傷・疾病の種類別件数表（高等専門学校）</t>
    <rPh sb="21" eb="23">
      <t>コウトウ</t>
    </rPh>
    <rPh sb="23" eb="25">
      <t>センモン</t>
    </rPh>
    <rPh sb="25" eb="27">
      <t>ガッコウ</t>
    </rPh>
    <phoneticPr fontId="1"/>
  </si>
  <si>
    <t>９－５　場合別、負傷・疾病の種類別件数表（幼稚園）</t>
  </si>
  <si>
    <t>９－６　場合別、負傷・疾病の種類別件数表（幼保連携型認定こども園）</t>
  </si>
  <si>
    <t>９－７　場合別、負傷・疾病の種類別件数表（保育所等）</t>
    <rPh sb="21" eb="23">
      <t>ホイク</t>
    </rPh>
    <rPh sb="23" eb="24">
      <t>ジョ</t>
    </rPh>
    <rPh sb="24" eb="25">
      <t>トウ</t>
    </rPh>
    <phoneticPr fontId="1"/>
  </si>
  <si>
    <t>外部衝撃等※に
起因する疾病</t>
    <rPh sb="0" eb="2">
      <t>ガイブ</t>
    </rPh>
    <rPh sb="2" eb="4">
      <t>ショウゲキ</t>
    </rPh>
    <rPh sb="4" eb="5">
      <t>トウ</t>
    </rPh>
    <rPh sb="8" eb="10">
      <t>キイン</t>
    </rPh>
    <rPh sb="12" eb="14">
      <t>シッペイ</t>
    </rPh>
    <phoneticPr fontId="4"/>
  </si>
  <si>
    <t>※運動、心身負担の累積に起因する疾病を含む</t>
    <phoneticPr fontId="1"/>
  </si>
  <si>
    <t>-</t>
    <phoneticPr fontId="1"/>
  </si>
  <si>
    <t>通園に準ずるとき</t>
    <rPh sb="0" eb="2">
      <t>ツウエン</t>
    </rPh>
    <rPh sb="3" eb="4">
      <t>ジュン</t>
    </rPh>
    <phoneticPr fontId="1"/>
  </si>
  <si>
    <t>通園中計</t>
    <rPh sb="0" eb="2">
      <t>ツウエン</t>
    </rPh>
    <rPh sb="2" eb="3">
      <t>チュウ</t>
    </rPh>
    <rPh sb="3" eb="4">
      <t>ケイ</t>
    </rPh>
    <phoneticPr fontId="1"/>
  </si>
  <si>
    <t>通園中計</t>
    <rPh sb="0" eb="2">
      <t>ツウエン</t>
    </rPh>
    <rPh sb="2" eb="4">
      <t>チュウケイ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</si>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</sst>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.5"/>
      <color indexed="8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/>
    </xf>
    <xf numFmtId="3" fontId="3" fillId="0" borderId="15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" fontId="3" fillId="0" borderId="0" xfId="1" applyNumberFormat="1" applyFont="1" applyBorder="1">
      <alignment vertical="center"/>
    </xf>
    <xf numFmtId="0" fontId="3" fillId="0" borderId="17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3" fontId="3" fillId="0" borderId="19" xfId="1" applyNumberFormat="1" applyFont="1" applyBorder="1" applyAlignment="1">
      <alignment horizontal="right" vertical="center"/>
    </xf>
    <xf numFmtId="3" fontId="3" fillId="0" borderId="11" xfId="1" applyNumberFormat="1" applyFont="1" applyBorder="1" applyAlignment="1">
      <alignment horizontal="right" vertical="center"/>
    </xf>
    <xf numFmtId="0" fontId="3" fillId="0" borderId="21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21" xfId="1" applyFont="1" applyBorder="1" applyAlignment="1">
      <alignment vertical="center"/>
    </xf>
    <xf numFmtId="3" fontId="3" fillId="0" borderId="23" xfId="1" applyNumberFormat="1" applyFont="1" applyBorder="1" applyAlignment="1">
      <alignment horizontal="right" vertical="center"/>
    </xf>
    <xf numFmtId="3" fontId="3" fillId="0" borderId="24" xfId="1" applyNumberFormat="1" applyFont="1" applyBorder="1" applyAlignment="1">
      <alignment horizontal="right" vertical="center"/>
    </xf>
    <xf numFmtId="3" fontId="3" fillId="0" borderId="27" xfId="1" applyNumberFormat="1" applyFont="1" applyBorder="1" applyAlignment="1">
      <alignment horizontal="right" vertical="center"/>
    </xf>
    <xf numFmtId="3" fontId="3" fillId="0" borderId="28" xfId="1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3" fontId="5" fillId="0" borderId="0" xfId="0" applyNumberFormat="1" applyFont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3" fontId="6" fillId="0" borderId="15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6" fillId="0" borderId="0" xfId="1" applyNumberFormat="1" applyFont="1" applyBorder="1">
      <alignment vertical="center"/>
    </xf>
    <xf numFmtId="0" fontId="6" fillId="0" borderId="11" xfId="1" applyFont="1" applyBorder="1" applyAlignment="1">
      <alignment horizontal="center" vertical="center"/>
    </xf>
    <xf numFmtId="3" fontId="6" fillId="0" borderId="19" xfId="1" applyNumberFormat="1" applyFont="1" applyBorder="1" applyAlignment="1">
      <alignment horizontal="right" vertical="center"/>
    </xf>
    <xf numFmtId="3" fontId="6" fillId="0" borderId="11" xfId="1" applyNumberFormat="1" applyFont="1" applyBorder="1" applyAlignment="1">
      <alignment horizontal="right" vertical="center"/>
    </xf>
    <xf numFmtId="3" fontId="6" fillId="0" borderId="23" xfId="1" applyNumberFormat="1" applyFont="1" applyBorder="1" applyAlignment="1">
      <alignment horizontal="right" vertical="center"/>
    </xf>
    <xf numFmtId="3" fontId="6" fillId="0" borderId="24" xfId="1" applyNumberFormat="1" applyFont="1" applyBorder="1" applyAlignment="1">
      <alignment horizontal="right" vertical="center"/>
    </xf>
    <xf numFmtId="3" fontId="6" fillId="0" borderId="27" xfId="1" applyNumberFormat="1" applyFont="1" applyBorder="1" applyAlignment="1">
      <alignment horizontal="right" vertical="center"/>
    </xf>
    <xf numFmtId="3" fontId="6" fillId="0" borderId="28" xfId="1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10" xfId="1" applyFont="1" applyBorder="1" applyAlignment="1">
      <alignment horizontal="center" vertical="center" wrapText="1"/>
    </xf>
    <xf numFmtId="3" fontId="3" fillId="0" borderId="37" xfId="1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/>
    </xf>
    <xf numFmtId="3" fontId="3" fillId="0" borderId="21" xfId="1" applyNumberFormat="1" applyFont="1" applyBorder="1" applyAlignment="1">
      <alignment horizontal="right" vertical="center"/>
    </xf>
    <xf numFmtId="3" fontId="3" fillId="0" borderId="17" xfId="1" applyNumberFormat="1" applyFont="1" applyBorder="1" applyAlignment="1">
      <alignment horizontal="right" vertical="center"/>
    </xf>
    <xf numFmtId="3" fontId="3" fillId="0" borderId="38" xfId="1" applyNumberFormat="1" applyFont="1" applyBorder="1" applyAlignment="1">
      <alignment horizontal="right" vertical="center"/>
    </xf>
    <xf numFmtId="3" fontId="3" fillId="0" borderId="39" xfId="1" applyNumberFormat="1" applyFont="1" applyBorder="1" applyAlignment="1">
      <alignment horizontal="right" vertical="center"/>
    </xf>
    <xf numFmtId="3" fontId="3" fillId="0" borderId="41" xfId="1" applyNumberFormat="1" applyFont="1" applyBorder="1" applyAlignment="1">
      <alignment horizontal="right" vertical="center"/>
    </xf>
    <xf numFmtId="3" fontId="6" fillId="0" borderId="37" xfId="1" applyNumberFormat="1" applyFont="1" applyBorder="1" applyAlignment="1">
      <alignment horizontal="right" vertical="center"/>
    </xf>
    <xf numFmtId="3" fontId="3" fillId="0" borderId="42" xfId="1" applyNumberFormat="1" applyFont="1" applyBorder="1" applyAlignment="1">
      <alignment horizontal="right" vertical="center"/>
    </xf>
    <xf numFmtId="3" fontId="6" fillId="0" borderId="26" xfId="1" applyNumberFormat="1" applyFont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6" fillId="0" borderId="39" xfId="1" applyNumberFormat="1" applyFont="1" applyBorder="1" applyAlignment="1">
      <alignment horizontal="right" vertical="center"/>
    </xf>
    <xf numFmtId="3" fontId="6" fillId="0" borderId="12" xfId="1" applyNumberFormat="1" applyFont="1" applyBorder="1" applyAlignment="1">
      <alignment horizontal="right" vertical="center"/>
    </xf>
    <xf numFmtId="0" fontId="8" fillId="0" borderId="10" xfId="1" applyFont="1" applyBorder="1" applyAlignment="1">
      <alignment horizontal="center" vertical="center" wrapText="1" shrinkToFit="1"/>
    </xf>
    <xf numFmtId="3" fontId="3" fillId="0" borderId="43" xfId="1" applyNumberFormat="1" applyFont="1" applyBorder="1" applyAlignment="1">
      <alignment horizontal="right" vertical="center"/>
    </xf>
    <xf numFmtId="3" fontId="3" fillId="0" borderId="26" xfId="1" applyNumberFormat="1" applyFont="1" applyBorder="1" applyAlignment="1">
      <alignment horizontal="right" vertical="center"/>
    </xf>
    <xf numFmtId="3" fontId="3" fillId="0" borderId="47" xfId="1" applyNumberFormat="1" applyFont="1" applyBorder="1" applyAlignment="1">
      <alignment horizontal="right" vertical="center"/>
    </xf>
    <xf numFmtId="3" fontId="3" fillId="0" borderId="31" xfId="1" applyNumberFormat="1" applyFont="1" applyBorder="1">
      <alignment vertical="center"/>
    </xf>
    <xf numFmtId="0" fontId="5" fillId="0" borderId="31" xfId="0" applyFont="1" applyBorder="1">
      <alignment vertical="center"/>
    </xf>
    <xf numFmtId="3" fontId="3" fillId="0" borderId="6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" fontId="6" fillId="0" borderId="17" xfId="1" applyNumberFormat="1" applyFont="1" applyBorder="1" applyAlignment="1">
      <alignment horizontal="right" vertical="center"/>
    </xf>
    <xf numFmtId="38" fontId="0" fillId="0" borderId="53" xfId="2" applyFont="1" applyBorder="1">
      <alignment vertical="center"/>
    </xf>
    <xf numFmtId="38" fontId="0" fillId="0" borderId="54" xfId="2" applyFont="1" applyBorder="1">
      <alignment vertical="center"/>
    </xf>
    <xf numFmtId="38" fontId="0" fillId="0" borderId="55" xfId="2" applyFont="1" applyBorder="1">
      <alignment vertical="center"/>
    </xf>
    <xf numFmtId="38" fontId="0" fillId="0" borderId="6" xfId="2" applyFont="1" applyBorder="1">
      <alignment vertical="center"/>
    </xf>
    <xf numFmtId="38" fontId="0" fillId="0" borderId="0" xfId="2" applyFont="1">
      <alignment vertical="center"/>
    </xf>
    <xf numFmtId="38" fontId="0" fillId="0" borderId="23" xfId="2" applyFont="1" applyBorder="1">
      <alignment vertical="center"/>
    </xf>
    <xf numFmtId="38" fontId="0" fillId="0" borderId="57" xfId="2" applyFont="1" applyBorder="1">
      <alignment vertical="center"/>
    </xf>
    <xf numFmtId="38" fontId="0" fillId="0" borderId="58" xfId="2" applyFont="1" applyBorder="1">
      <alignment vertical="center"/>
    </xf>
    <xf numFmtId="38" fontId="0" fillId="0" borderId="45" xfId="2" applyFont="1" applyBorder="1">
      <alignment vertical="center"/>
    </xf>
    <xf numFmtId="38" fontId="0" fillId="0" borderId="37" xfId="2" applyFont="1" applyBorder="1">
      <alignment vertical="center"/>
    </xf>
    <xf numFmtId="38" fontId="0" fillId="0" borderId="43" xfId="2" applyFont="1" applyBorder="1">
      <alignment vertical="center"/>
    </xf>
    <xf numFmtId="38" fontId="0" fillId="0" borderId="27" xfId="2" applyFont="1" applyBorder="1">
      <alignment vertical="center"/>
    </xf>
    <xf numFmtId="38" fontId="0" fillId="0" borderId="28" xfId="2" applyFont="1" applyBorder="1">
      <alignment vertical="center"/>
    </xf>
    <xf numFmtId="38" fontId="0" fillId="0" borderId="34" xfId="2" applyFont="1" applyBorder="1">
      <alignment vertical="center"/>
    </xf>
    <xf numFmtId="38" fontId="0" fillId="0" borderId="49" xfId="2" applyFont="1" applyBorder="1">
      <alignment vertical="center"/>
    </xf>
    <xf numFmtId="38" fontId="0" fillId="0" borderId="38" xfId="2" applyFont="1" applyBorder="1">
      <alignment vertical="center"/>
    </xf>
    <xf numFmtId="38" fontId="0" fillId="0" borderId="17" xfId="2" applyFont="1" applyBorder="1">
      <alignment vertical="center"/>
    </xf>
    <xf numFmtId="38" fontId="9" fillId="0" borderId="36" xfId="2" applyFont="1" applyBorder="1" applyAlignment="1">
      <alignment horizontal="center" vertical="center" wrapText="1"/>
    </xf>
    <xf numFmtId="38" fontId="0" fillId="0" borderId="44" xfId="2" applyFont="1" applyBorder="1">
      <alignment vertical="center"/>
    </xf>
    <xf numFmtId="38" fontId="8" fillId="0" borderId="36" xfId="2" applyFont="1" applyBorder="1" applyAlignment="1">
      <alignment horizontal="center" vertical="center" wrapText="1"/>
    </xf>
    <xf numFmtId="38" fontId="0" fillId="0" borderId="49" xfId="2" applyFont="1" applyBorder="1" applyAlignment="1">
      <alignment horizontal="right" vertical="center"/>
    </xf>
    <xf numFmtId="38" fontId="0" fillId="0" borderId="38" xfId="2" applyFont="1" applyBorder="1" applyAlignment="1">
      <alignment horizontal="right" vertical="center"/>
    </xf>
    <xf numFmtId="38" fontId="0" fillId="0" borderId="17" xfId="2" applyFont="1" applyBorder="1" applyAlignment="1">
      <alignment horizontal="right" vertical="center"/>
    </xf>
    <xf numFmtId="38" fontId="0" fillId="0" borderId="34" xfId="2" applyFont="1" applyBorder="1" applyAlignment="1">
      <alignment horizontal="right" vertical="center"/>
    </xf>
    <xf numFmtId="38" fontId="0" fillId="0" borderId="51" xfId="2" applyFont="1" applyBorder="1">
      <alignment vertical="center"/>
    </xf>
    <xf numFmtId="38" fontId="0" fillId="0" borderId="40" xfId="2" applyFont="1" applyBorder="1">
      <alignment vertical="center"/>
    </xf>
    <xf numFmtId="38" fontId="0" fillId="0" borderId="14" xfId="2" applyFont="1" applyBorder="1">
      <alignment vertical="center"/>
    </xf>
    <xf numFmtId="38" fontId="9" fillId="0" borderId="35" xfId="2" applyFont="1" applyBorder="1" applyAlignment="1">
      <alignment horizontal="center" vertical="center" wrapText="1"/>
    </xf>
    <xf numFmtId="38" fontId="0" fillId="0" borderId="44" xfId="2" applyFont="1" applyBorder="1" applyAlignment="1">
      <alignment horizontal="right" vertical="center"/>
    </xf>
    <xf numFmtId="38" fontId="0" fillId="0" borderId="33" xfId="2" applyFont="1" applyBorder="1">
      <alignment vertical="center"/>
    </xf>
    <xf numFmtId="38" fontId="9" fillId="0" borderId="46" xfId="2" applyFont="1" applyBorder="1" applyAlignment="1">
      <alignment horizontal="center" vertical="center" wrapText="1"/>
    </xf>
    <xf numFmtId="38" fontId="0" fillId="0" borderId="52" xfId="2" applyFont="1" applyBorder="1">
      <alignment vertical="center"/>
    </xf>
    <xf numFmtId="38" fontId="0" fillId="0" borderId="41" xfId="2" applyFont="1" applyBorder="1">
      <alignment vertical="center"/>
    </xf>
    <xf numFmtId="38" fontId="0" fillId="0" borderId="56" xfId="2" applyFont="1" applyBorder="1">
      <alignment vertical="center"/>
    </xf>
    <xf numFmtId="38" fontId="0" fillId="0" borderId="12" xfId="2" applyFont="1" applyBorder="1">
      <alignment vertical="center"/>
    </xf>
    <xf numFmtId="38" fontId="0" fillId="0" borderId="60" xfId="2" applyFont="1" applyBorder="1">
      <alignment vertical="center"/>
    </xf>
    <xf numFmtId="38" fontId="0" fillId="0" borderId="24" xfId="2" applyFont="1" applyBorder="1">
      <alignment vertical="center"/>
    </xf>
    <xf numFmtId="38" fontId="0" fillId="0" borderId="59" xfId="2" applyFont="1" applyBorder="1">
      <alignment vertical="center"/>
    </xf>
    <xf numFmtId="38" fontId="0" fillId="0" borderId="42" xfId="2" applyFont="1" applyBorder="1">
      <alignment vertical="center"/>
    </xf>
    <xf numFmtId="38" fontId="0" fillId="0" borderId="50" xfId="2" applyFont="1" applyBorder="1">
      <alignment vertical="center"/>
    </xf>
    <xf numFmtId="38" fontId="0" fillId="0" borderId="61" xfId="2" applyFont="1" applyBorder="1">
      <alignment vertical="center"/>
    </xf>
    <xf numFmtId="38" fontId="0" fillId="0" borderId="62" xfId="2" applyFont="1" applyBorder="1">
      <alignment vertical="center"/>
    </xf>
    <xf numFmtId="38" fontId="0" fillId="0" borderId="48" xfId="2" applyFont="1" applyBorder="1">
      <alignment vertical="center"/>
    </xf>
    <xf numFmtId="38" fontId="0" fillId="0" borderId="63" xfId="2" applyFont="1" applyBorder="1">
      <alignment vertical="center"/>
    </xf>
    <xf numFmtId="38" fontId="0" fillId="0" borderId="15" xfId="2" applyFont="1" applyBorder="1">
      <alignment vertical="center"/>
    </xf>
    <xf numFmtId="38" fontId="9" fillId="0" borderId="17" xfId="2" applyFont="1" applyBorder="1" applyAlignment="1">
      <alignment horizontal="center" vertical="center" wrapText="1"/>
    </xf>
    <xf numFmtId="0" fontId="0" fillId="0" borderId="59" xfId="0" applyBorder="1">
      <alignment vertical="center"/>
    </xf>
    <xf numFmtId="38" fontId="9" fillId="0" borderId="14" xfId="2" applyFont="1" applyBorder="1" applyAlignment="1">
      <alignment horizontal="center" vertical="center" wrapText="1"/>
    </xf>
    <xf numFmtId="38" fontId="0" fillId="0" borderId="36" xfId="2" applyFont="1" applyBorder="1">
      <alignment vertical="center"/>
    </xf>
    <xf numFmtId="0" fontId="9" fillId="0" borderId="21" xfId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38" fontId="0" fillId="0" borderId="16" xfId="2" applyFont="1" applyBorder="1">
      <alignment vertical="center"/>
    </xf>
    <xf numFmtId="38" fontId="0" fillId="0" borderId="13" xfId="2" applyFont="1" applyBorder="1">
      <alignment vertical="center"/>
    </xf>
    <xf numFmtId="38" fontId="0" fillId="0" borderId="64" xfId="2" applyFont="1" applyBorder="1">
      <alignment vertical="center"/>
    </xf>
    <xf numFmtId="38" fontId="0" fillId="0" borderId="65" xfId="2" applyFont="1" applyBorder="1">
      <alignment vertical="center"/>
    </xf>
    <xf numFmtId="38" fontId="0" fillId="0" borderId="21" xfId="2" applyFont="1" applyBorder="1">
      <alignment vertical="center"/>
    </xf>
    <xf numFmtId="0" fontId="3" fillId="0" borderId="20" xfId="1" applyFont="1" applyBorder="1" applyAlignment="1">
      <alignment horizontal="center" vertical="center" textRotation="255" shrinkToFit="1"/>
    </xf>
    <xf numFmtId="0" fontId="3" fillId="0" borderId="16" xfId="1" applyFont="1" applyBorder="1" applyAlignment="1">
      <alignment horizontal="center" vertical="center" textRotation="255" shrinkToFit="1"/>
    </xf>
    <xf numFmtId="0" fontId="3" fillId="0" borderId="22" xfId="1" applyFont="1" applyBorder="1" applyAlignment="1">
      <alignment horizontal="center" vertical="center" textRotation="255" shrinkToFi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textRotation="255" shrinkToFit="1"/>
    </xf>
    <xf numFmtId="0" fontId="3" fillId="0" borderId="18" xfId="1" applyFont="1" applyBorder="1" applyAlignment="1">
      <alignment horizontal="center" vertical="center" textRotation="255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45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32" xfId="2" applyFont="1" applyBorder="1" applyAlignment="1">
      <alignment horizontal="center" vertical="center"/>
    </xf>
    <xf numFmtId="38" fontId="5" fillId="0" borderId="31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50" xfId="2" applyFont="1" applyBorder="1" applyAlignment="1">
      <alignment horizontal="center" vertical="center" textRotation="255"/>
    </xf>
    <xf numFmtId="38" fontId="5" fillId="0" borderId="60" xfId="2" applyFont="1" applyBorder="1" applyAlignment="1">
      <alignment horizontal="center" vertical="center" textRotation="255"/>
    </xf>
    <xf numFmtId="38" fontId="5" fillId="0" borderId="51" xfId="2" applyFont="1" applyBorder="1" applyAlignment="1">
      <alignment horizontal="center" vertical="center" textRotation="255"/>
    </xf>
    <xf numFmtId="38" fontId="5" fillId="0" borderId="62" xfId="2" applyFont="1" applyBorder="1" applyAlignment="1">
      <alignment horizontal="center" vertical="center" textRotation="255"/>
    </xf>
    <xf numFmtId="38" fontId="5" fillId="0" borderId="23" xfId="2" applyFont="1" applyBorder="1" applyAlignment="1">
      <alignment horizontal="center" vertical="center" textRotation="255"/>
    </xf>
    <xf numFmtId="38" fontId="5" fillId="0" borderId="15" xfId="2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textRotation="255"/>
    </xf>
    <xf numFmtId="0" fontId="5" fillId="0" borderId="60" xfId="0" applyFont="1" applyBorder="1" applyAlignment="1">
      <alignment horizontal="center" vertical="center" textRotation="255"/>
    </xf>
    <xf numFmtId="0" fontId="5" fillId="0" borderId="51" xfId="0" applyFont="1" applyBorder="1" applyAlignment="1">
      <alignment horizontal="center" vertical="center" textRotation="255"/>
    </xf>
    <xf numFmtId="0" fontId="5" fillId="0" borderId="6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38" fontId="5" fillId="0" borderId="25" xfId="2" applyFont="1" applyBorder="1" applyAlignment="1">
      <alignment horizontal="center" vertical="center"/>
    </xf>
    <xf numFmtId="38" fontId="5" fillId="0" borderId="30" xfId="2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textRotation="255"/>
    </xf>
  </cellXfs>
  <cellStyles count="3">
    <cellStyle name="桁区切り" xfId="2" builtinId="6"/>
    <cellStyle name="標準" xfId="0" builtinId="0"/>
    <cellStyle name="標準_Xl000004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9"/>
  <sheetViews>
    <sheetView tabSelected="1" zoomScaleNormal="100" zoomScaleSheetLayoutView="85" zoomScalePageLayoutView="70" workbookViewId="0">
      <selection activeCell="L3" sqref="L3"/>
    </sheetView>
  </sheetViews>
  <sheetFormatPr defaultColWidth="9" defaultRowHeight="13.5" x14ac:dyDescent="0.15"/>
  <cols>
    <col min="1" max="1" width="2.875" style="22" customWidth="1"/>
    <col min="2" max="2" width="2.75" style="22" bestFit="1" customWidth="1"/>
    <col min="3" max="3" width="24.5" style="22" bestFit="1" customWidth="1"/>
    <col min="4" max="18" width="7.75" style="22" customWidth="1"/>
    <col min="19" max="20" width="2.25" style="22" customWidth="1"/>
    <col min="21" max="21" width="2.75" style="22" bestFit="1" customWidth="1"/>
    <col min="22" max="22" width="24.5" style="22" bestFit="1" customWidth="1"/>
    <col min="23" max="32" width="7.875" style="22" customWidth="1"/>
    <col min="33" max="16384" width="9" style="22"/>
  </cols>
  <sheetData>
    <row r="1" spans="2:32" ht="14.25" thickBot="1" x14ac:dyDescent="0.2">
      <c r="B1" s="22" t="s">
        <v>101</v>
      </c>
    </row>
    <row r="2" spans="2:32" ht="13.5" customHeight="1" x14ac:dyDescent="0.15">
      <c r="B2" s="142" t="s">
        <v>0</v>
      </c>
      <c r="C2" s="143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  <c r="S2" s="1"/>
      <c r="T2" s="1"/>
      <c r="U2" s="142" t="s">
        <v>0</v>
      </c>
      <c r="V2" s="143"/>
      <c r="W2" s="135" t="s">
        <v>2</v>
      </c>
      <c r="X2" s="136"/>
      <c r="Y2" s="136"/>
      <c r="Z2" s="136"/>
      <c r="AA2" s="136"/>
      <c r="AB2" s="136"/>
      <c r="AC2" s="136"/>
      <c r="AD2" s="136"/>
      <c r="AE2" s="137"/>
      <c r="AF2" s="138" t="s">
        <v>93</v>
      </c>
    </row>
    <row r="3" spans="2:32" ht="48.75" thickBot="1" x14ac:dyDescent="0.2">
      <c r="B3" s="144"/>
      <c r="C3" s="145"/>
      <c r="D3" s="2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4" t="s">
        <v>17</v>
      </c>
      <c r="S3" s="5"/>
      <c r="T3" s="5"/>
      <c r="U3" s="144"/>
      <c r="V3" s="145"/>
      <c r="W3" s="2" t="s">
        <v>18</v>
      </c>
      <c r="X3" s="3" t="s">
        <v>19</v>
      </c>
      <c r="Y3" s="3" t="s">
        <v>20</v>
      </c>
      <c r="Z3" s="3" t="s">
        <v>21</v>
      </c>
      <c r="AA3" s="3" t="s">
        <v>22</v>
      </c>
      <c r="AB3" s="3" t="s">
        <v>23</v>
      </c>
      <c r="AC3" s="54" t="s">
        <v>108</v>
      </c>
      <c r="AD3" s="40" t="s">
        <v>24</v>
      </c>
      <c r="AE3" s="3" t="s">
        <v>17</v>
      </c>
      <c r="AF3" s="139"/>
    </row>
    <row r="4" spans="2:32" ht="13.5" customHeight="1" x14ac:dyDescent="0.15">
      <c r="B4" s="140" t="s">
        <v>25</v>
      </c>
      <c r="C4" s="6" t="s">
        <v>26</v>
      </c>
      <c r="D4" s="7">
        <v>25281</v>
      </c>
      <c r="E4" s="7">
        <v>22897</v>
      </c>
      <c r="F4" s="7">
        <v>1964</v>
      </c>
      <c r="G4" s="7">
        <v>20768</v>
      </c>
      <c r="H4" s="7">
        <v>2561</v>
      </c>
      <c r="I4" s="7">
        <v>1458</v>
      </c>
      <c r="J4" s="7">
        <v>166</v>
      </c>
      <c r="K4" s="7">
        <v>116</v>
      </c>
      <c r="L4" s="7">
        <v>11</v>
      </c>
      <c r="M4" s="7">
        <v>320</v>
      </c>
      <c r="N4" s="7">
        <v>493</v>
      </c>
      <c r="O4" s="7">
        <v>27</v>
      </c>
      <c r="P4" s="7">
        <v>373</v>
      </c>
      <c r="Q4" s="7">
        <v>15</v>
      </c>
      <c r="R4" s="8">
        <f>SUM(D4:Q4)</f>
        <v>76450</v>
      </c>
      <c r="S4" s="9"/>
      <c r="T4" s="9"/>
      <c r="U4" s="140" t="s">
        <v>25</v>
      </c>
      <c r="V4" s="6" t="s">
        <v>26</v>
      </c>
      <c r="W4" s="7">
        <v>3</v>
      </c>
      <c r="X4" s="7">
        <v>1</v>
      </c>
      <c r="Y4" s="7">
        <v>109</v>
      </c>
      <c r="Z4" s="7">
        <v>3</v>
      </c>
      <c r="AA4" s="7">
        <v>215</v>
      </c>
      <c r="AB4" s="7">
        <v>56</v>
      </c>
      <c r="AC4" s="7">
        <v>2180</v>
      </c>
      <c r="AD4" s="7">
        <v>1713</v>
      </c>
      <c r="AE4" s="7">
        <f>SUM(W4:AD4)</f>
        <v>4280</v>
      </c>
      <c r="AF4" s="8">
        <f>R4+AE4</f>
        <v>80730</v>
      </c>
    </row>
    <row r="5" spans="2:32" x14ac:dyDescent="0.15">
      <c r="B5" s="129"/>
      <c r="C5" s="10" t="s">
        <v>27</v>
      </c>
      <c r="D5" s="7">
        <v>142</v>
      </c>
      <c r="E5" s="7">
        <v>98</v>
      </c>
      <c r="F5" s="7">
        <v>41</v>
      </c>
      <c r="G5" s="7">
        <v>730</v>
      </c>
      <c r="H5" s="7">
        <v>13</v>
      </c>
      <c r="I5" s="7">
        <v>686</v>
      </c>
      <c r="J5" s="7">
        <v>1603</v>
      </c>
      <c r="K5" s="7">
        <v>87</v>
      </c>
      <c r="L5" s="7">
        <v>5</v>
      </c>
      <c r="M5" s="7">
        <v>78</v>
      </c>
      <c r="N5" s="7">
        <v>26</v>
      </c>
      <c r="O5" s="7">
        <v>104</v>
      </c>
      <c r="P5" s="7">
        <v>10</v>
      </c>
      <c r="Q5" s="7">
        <v>9</v>
      </c>
      <c r="R5" s="8">
        <f>SUM(D5:Q5)</f>
        <v>3632</v>
      </c>
      <c r="S5" s="9"/>
      <c r="T5" s="9"/>
      <c r="U5" s="129"/>
      <c r="V5" s="10" t="s">
        <v>27</v>
      </c>
      <c r="W5" s="7">
        <v>0</v>
      </c>
      <c r="X5" s="7">
        <v>1</v>
      </c>
      <c r="Y5" s="7">
        <v>2</v>
      </c>
      <c r="Z5" s="7">
        <v>0</v>
      </c>
      <c r="AA5" s="7">
        <v>152</v>
      </c>
      <c r="AB5" s="7">
        <v>14</v>
      </c>
      <c r="AC5" s="7">
        <v>63</v>
      </c>
      <c r="AD5" s="7">
        <v>127</v>
      </c>
      <c r="AE5" s="7">
        <f>SUM(W5:AD5)</f>
        <v>359</v>
      </c>
      <c r="AF5" s="8">
        <f>R5+AE5</f>
        <v>3991</v>
      </c>
    </row>
    <row r="6" spans="2:32" x14ac:dyDescent="0.15">
      <c r="B6" s="129"/>
      <c r="C6" s="10" t="s">
        <v>28</v>
      </c>
      <c r="D6" s="7">
        <v>184</v>
      </c>
      <c r="E6" s="7">
        <v>148</v>
      </c>
      <c r="F6" s="7">
        <v>26</v>
      </c>
      <c r="G6" s="7">
        <v>456</v>
      </c>
      <c r="H6" s="7">
        <v>26</v>
      </c>
      <c r="I6" s="7">
        <v>137</v>
      </c>
      <c r="J6" s="7">
        <v>99</v>
      </c>
      <c r="K6" s="7">
        <v>39</v>
      </c>
      <c r="L6" s="7">
        <v>1</v>
      </c>
      <c r="M6" s="7">
        <v>26</v>
      </c>
      <c r="N6" s="7">
        <v>23</v>
      </c>
      <c r="O6" s="7">
        <v>164</v>
      </c>
      <c r="P6" s="7">
        <v>19</v>
      </c>
      <c r="Q6" s="7">
        <v>23</v>
      </c>
      <c r="R6" s="8">
        <f t="shared" ref="R6:R7" si="0">SUM(D6:Q6)</f>
        <v>1371</v>
      </c>
      <c r="S6" s="9"/>
      <c r="T6" s="9"/>
      <c r="U6" s="129"/>
      <c r="V6" s="10" t="s">
        <v>28</v>
      </c>
      <c r="W6" s="7">
        <v>1</v>
      </c>
      <c r="X6" s="7">
        <v>8</v>
      </c>
      <c r="Y6" s="7">
        <v>1</v>
      </c>
      <c r="Z6" s="7">
        <v>0</v>
      </c>
      <c r="AA6" s="7">
        <v>108</v>
      </c>
      <c r="AB6" s="7">
        <v>31</v>
      </c>
      <c r="AC6" s="7">
        <v>72</v>
      </c>
      <c r="AD6" s="7">
        <v>67</v>
      </c>
      <c r="AE6" s="7">
        <f t="shared" ref="AE6:AE7" si="1">SUM(W6:AD6)</f>
        <v>288</v>
      </c>
      <c r="AF6" s="8">
        <f t="shared" ref="AF6:AF7" si="2">R6+AE6</f>
        <v>1659</v>
      </c>
    </row>
    <row r="7" spans="2:32" x14ac:dyDescent="0.15">
      <c r="B7" s="129"/>
      <c r="C7" s="10" t="s">
        <v>29</v>
      </c>
      <c r="D7" s="7">
        <v>58</v>
      </c>
      <c r="E7" s="7">
        <v>18</v>
      </c>
      <c r="F7" s="7">
        <v>4</v>
      </c>
      <c r="G7" s="7">
        <v>144</v>
      </c>
      <c r="H7" s="7">
        <v>2</v>
      </c>
      <c r="I7" s="7">
        <v>160</v>
      </c>
      <c r="J7" s="7">
        <v>111</v>
      </c>
      <c r="K7" s="7">
        <v>320</v>
      </c>
      <c r="L7" s="7">
        <v>2</v>
      </c>
      <c r="M7" s="7">
        <v>8</v>
      </c>
      <c r="N7" s="7">
        <v>3</v>
      </c>
      <c r="O7" s="7">
        <v>358</v>
      </c>
      <c r="P7" s="7">
        <v>2</v>
      </c>
      <c r="Q7" s="7">
        <v>2</v>
      </c>
      <c r="R7" s="8">
        <f t="shared" si="0"/>
        <v>1192</v>
      </c>
      <c r="S7" s="9"/>
      <c r="T7" s="9"/>
      <c r="U7" s="129"/>
      <c r="V7" s="10" t="s">
        <v>29</v>
      </c>
      <c r="W7" s="7">
        <v>0</v>
      </c>
      <c r="X7" s="7">
        <v>0</v>
      </c>
      <c r="Y7" s="7">
        <v>0</v>
      </c>
      <c r="Z7" s="7">
        <v>0</v>
      </c>
      <c r="AA7" s="7">
        <v>23</v>
      </c>
      <c r="AB7" s="7">
        <v>8</v>
      </c>
      <c r="AC7" s="7">
        <v>8</v>
      </c>
      <c r="AD7" s="7">
        <v>22</v>
      </c>
      <c r="AE7" s="7">
        <f t="shared" si="1"/>
        <v>61</v>
      </c>
      <c r="AF7" s="8">
        <f t="shared" si="2"/>
        <v>1253</v>
      </c>
    </row>
    <row r="8" spans="2:32" x14ac:dyDescent="0.15">
      <c r="B8" s="129"/>
      <c r="C8" s="10" t="s">
        <v>30</v>
      </c>
      <c r="D8" s="7" t="s">
        <v>94</v>
      </c>
      <c r="E8" s="7" t="s">
        <v>94</v>
      </c>
      <c r="F8" s="7" t="s">
        <v>90</v>
      </c>
      <c r="G8" s="7" t="s">
        <v>90</v>
      </c>
      <c r="H8" s="7" t="s">
        <v>90</v>
      </c>
      <c r="I8" s="7" t="s">
        <v>90</v>
      </c>
      <c r="J8" s="7" t="s">
        <v>90</v>
      </c>
      <c r="K8" s="7" t="s">
        <v>90</v>
      </c>
      <c r="L8" s="7" t="s">
        <v>90</v>
      </c>
      <c r="M8" s="7" t="s">
        <v>90</v>
      </c>
      <c r="N8" s="7" t="s">
        <v>90</v>
      </c>
      <c r="O8" s="7" t="s">
        <v>90</v>
      </c>
      <c r="P8" s="7" t="s">
        <v>90</v>
      </c>
      <c r="Q8" s="7" t="s">
        <v>90</v>
      </c>
      <c r="R8" s="8" t="s">
        <v>90</v>
      </c>
      <c r="S8" s="9"/>
      <c r="T8" s="9"/>
      <c r="U8" s="129"/>
      <c r="V8" s="10" t="s">
        <v>30</v>
      </c>
      <c r="W8" s="7" t="s">
        <v>90</v>
      </c>
      <c r="X8" s="7" t="s">
        <v>90</v>
      </c>
      <c r="Y8" s="7" t="s">
        <v>90</v>
      </c>
      <c r="Z8" s="7" t="s">
        <v>90</v>
      </c>
      <c r="AA8" s="7" t="s">
        <v>90</v>
      </c>
      <c r="AB8" s="7" t="s">
        <v>90</v>
      </c>
      <c r="AC8" s="7" t="s">
        <v>90</v>
      </c>
      <c r="AD8" s="7" t="s">
        <v>90</v>
      </c>
      <c r="AE8" s="7" t="s">
        <v>90</v>
      </c>
      <c r="AF8" s="8" t="s">
        <v>90</v>
      </c>
    </row>
    <row r="9" spans="2:32" x14ac:dyDescent="0.15">
      <c r="B9" s="129"/>
      <c r="C9" s="10" t="s">
        <v>31</v>
      </c>
      <c r="D9" s="7" t="s">
        <v>94</v>
      </c>
      <c r="E9" s="7" t="s">
        <v>90</v>
      </c>
      <c r="F9" s="7" t="s">
        <v>90</v>
      </c>
      <c r="G9" s="7" t="s">
        <v>90</v>
      </c>
      <c r="H9" s="7" t="s">
        <v>90</v>
      </c>
      <c r="I9" s="7" t="s">
        <v>90</v>
      </c>
      <c r="J9" s="7" t="s">
        <v>90</v>
      </c>
      <c r="K9" s="7" t="s">
        <v>90</v>
      </c>
      <c r="L9" s="7" t="s">
        <v>90</v>
      </c>
      <c r="M9" s="7" t="s">
        <v>90</v>
      </c>
      <c r="N9" s="7" t="s">
        <v>90</v>
      </c>
      <c r="O9" s="7" t="s">
        <v>90</v>
      </c>
      <c r="P9" s="7" t="s">
        <v>90</v>
      </c>
      <c r="Q9" s="7" t="s">
        <v>90</v>
      </c>
      <c r="R9" s="8" t="s">
        <v>90</v>
      </c>
      <c r="S9" s="9"/>
      <c r="T9" s="9"/>
      <c r="U9" s="129"/>
      <c r="V9" s="10" t="s">
        <v>31</v>
      </c>
      <c r="W9" s="7" t="s">
        <v>90</v>
      </c>
      <c r="X9" s="7" t="s">
        <v>90</v>
      </c>
      <c r="Y9" s="7" t="s">
        <v>90</v>
      </c>
      <c r="Z9" s="7" t="s">
        <v>90</v>
      </c>
      <c r="AA9" s="7" t="s">
        <v>90</v>
      </c>
      <c r="AB9" s="7" t="s">
        <v>90</v>
      </c>
      <c r="AC9" s="7" t="s">
        <v>90</v>
      </c>
      <c r="AD9" s="7" t="s">
        <v>90</v>
      </c>
      <c r="AE9" s="7" t="s">
        <v>90</v>
      </c>
      <c r="AF9" s="8" t="s">
        <v>90</v>
      </c>
    </row>
    <row r="10" spans="2:32" x14ac:dyDescent="0.15">
      <c r="B10" s="129"/>
      <c r="C10" s="10" t="s">
        <v>32</v>
      </c>
      <c r="D10" s="7">
        <v>72</v>
      </c>
      <c r="E10" s="7">
        <v>33</v>
      </c>
      <c r="F10" s="7">
        <v>12</v>
      </c>
      <c r="G10" s="7">
        <v>280</v>
      </c>
      <c r="H10" s="7">
        <v>3</v>
      </c>
      <c r="I10" s="7">
        <v>38</v>
      </c>
      <c r="J10" s="7">
        <v>30</v>
      </c>
      <c r="K10" s="7">
        <v>13</v>
      </c>
      <c r="L10" s="7">
        <v>0</v>
      </c>
      <c r="M10" s="7">
        <v>16</v>
      </c>
      <c r="N10" s="7">
        <v>14</v>
      </c>
      <c r="O10" s="7">
        <v>5</v>
      </c>
      <c r="P10" s="7">
        <v>4</v>
      </c>
      <c r="Q10" s="7">
        <v>1</v>
      </c>
      <c r="R10" s="8">
        <f>SUM(D10:Q10)</f>
        <v>521</v>
      </c>
      <c r="S10" s="9"/>
      <c r="T10" s="9"/>
      <c r="U10" s="129"/>
      <c r="V10" s="10" t="s">
        <v>32</v>
      </c>
      <c r="W10" s="7">
        <v>0</v>
      </c>
      <c r="X10" s="7">
        <v>0</v>
      </c>
      <c r="Y10" s="7">
        <v>1</v>
      </c>
      <c r="Z10" s="7">
        <v>0</v>
      </c>
      <c r="AA10" s="7">
        <v>37</v>
      </c>
      <c r="AB10" s="7">
        <v>5</v>
      </c>
      <c r="AC10" s="7">
        <v>25</v>
      </c>
      <c r="AD10" s="7">
        <v>35</v>
      </c>
      <c r="AE10" s="7">
        <f>SUM(W10:AD10)</f>
        <v>103</v>
      </c>
      <c r="AF10" s="8">
        <f>R10+AE10</f>
        <v>624</v>
      </c>
    </row>
    <row r="11" spans="2:32" x14ac:dyDescent="0.15">
      <c r="B11" s="129"/>
      <c r="C11" s="10" t="s">
        <v>33</v>
      </c>
      <c r="D11" s="7">
        <v>53</v>
      </c>
      <c r="E11" s="7">
        <v>31</v>
      </c>
      <c r="F11" s="7">
        <v>8</v>
      </c>
      <c r="G11" s="7">
        <v>145</v>
      </c>
      <c r="H11" s="7">
        <v>5</v>
      </c>
      <c r="I11" s="7">
        <v>11</v>
      </c>
      <c r="J11" s="7">
        <v>8</v>
      </c>
      <c r="K11" s="7">
        <v>11</v>
      </c>
      <c r="L11" s="7">
        <v>0</v>
      </c>
      <c r="M11" s="7">
        <v>9</v>
      </c>
      <c r="N11" s="7">
        <v>2</v>
      </c>
      <c r="O11" s="7">
        <v>2</v>
      </c>
      <c r="P11" s="7">
        <v>2</v>
      </c>
      <c r="Q11" s="7">
        <v>0</v>
      </c>
      <c r="R11" s="8">
        <f>SUM(D11:Q11)</f>
        <v>287</v>
      </c>
      <c r="S11" s="9"/>
      <c r="T11" s="9"/>
      <c r="U11" s="129"/>
      <c r="V11" s="10" t="s">
        <v>33</v>
      </c>
      <c r="W11" s="7">
        <v>0</v>
      </c>
      <c r="X11" s="7">
        <v>0</v>
      </c>
      <c r="Y11" s="7">
        <v>1</v>
      </c>
      <c r="Z11" s="7">
        <v>0</v>
      </c>
      <c r="AA11" s="7">
        <v>17</v>
      </c>
      <c r="AB11" s="7">
        <v>0</v>
      </c>
      <c r="AC11" s="7">
        <v>9</v>
      </c>
      <c r="AD11" s="7">
        <v>18</v>
      </c>
      <c r="AE11" s="7">
        <f>SUM(W11:AD11)</f>
        <v>45</v>
      </c>
      <c r="AF11" s="8">
        <f t="shared" ref="AF11:AF14" si="3">R11+AE11</f>
        <v>332</v>
      </c>
    </row>
    <row r="12" spans="2:32" x14ac:dyDescent="0.15">
      <c r="B12" s="129"/>
      <c r="C12" s="10" t="s">
        <v>34</v>
      </c>
      <c r="D12" s="7">
        <v>273</v>
      </c>
      <c r="E12" s="7">
        <v>195</v>
      </c>
      <c r="F12" s="7">
        <v>24</v>
      </c>
      <c r="G12" s="7">
        <v>496</v>
      </c>
      <c r="H12" s="7">
        <v>27</v>
      </c>
      <c r="I12" s="7">
        <v>125</v>
      </c>
      <c r="J12" s="7">
        <v>94</v>
      </c>
      <c r="K12" s="7">
        <v>52</v>
      </c>
      <c r="L12" s="7">
        <v>1</v>
      </c>
      <c r="M12" s="7">
        <v>23</v>
      </c>
      <c r="N12" s="7">
        <v>14</v>
      </c>
      <c r="O12" s="7">
        <v>39</v>
      </c>
      <c r="P12" s="7">
        <v>15</v>
      </c>
      <c r="Q12" s="7">
        <v>2</v>
      </c>
      <c r="R12" s="8">
        <f t="shared" ref="R12:R14" si="4">SUM(D12:Q12)</f>
        <v>1380</v>
      </c>
      <c r="S12" s="9"/>
      <c r="T12" s="9"/>
      <c r="U12" s="129"/>
      <c r="V12" s="10" t="s">
        <v>34</v>
      </c>
      <c r="W12" s="7">
        <v>0</v>
      </c>
      <c r="X12" s="7">
        <v>0</v>
      </c>
      <c r="Y12" s="7">
        <v>7</v>
      </c>
      <c r="Z12" s="7">
        <v>0</v>
      </c>
      <c r="AA12" s="7">
        <v>36</v>
      </c>
      <c r="AB12" s="7">
        <v>21</v>
      </c>
      <c r="AC12" s="7">
        <v>34</v>
      </c>
      <c r="AD12" s="7">
        <v>36</v>
      </c>
      <c r="AE12" s="7">
        <f t="shared" ref="AE12:AE14" si="5">SUM(W12:AD12)</f>
        <v>134</v>
      </c>
      <c r="AF12" s="8">
        <f t="shared" si="3"/>
        <v>1514</v>
      </c>
    </row>
    <row r="13" spans="2:32" x14ac:dyDescent="0.15">
      <c r="B13" s="129"/>
      <c r="C13" s="10" t="s">
        <v>35</v>
      </c>
      <c r="D13" s="7">
        <v>25</v>
      </c>
      <c r="E13" s="7">
        <v>16</v>
      </c>
      <c r="F13" s="7">
        <v>7</v>
      </c>
      <c r="G13" s="7">
        <v>50</v>
      </c>
      <c r="H13" s="7">
        <v>0</v>
      </c>
      <c r="I13" s="7">
        <v>7</v>
      </c>
      <c r="J13" s="7">
        <v>4</v>
      </c>
      <c r="K13" s="7">
        <v>0</v>
      </c>
      <c r="L13" s="7">
        <v>1</v>
      </c>
      <c r="M13" s="7">
        <v>4</v>
      </c>
      <c r="N13" s="7">
        <v>2</v>
      </c>
      <c r="O13" s="7">
        <v>2</v>
      </c>
      <c r="P13" s="7">
        <v>0</v>
      </c>
      <c r="Q13" s="7">
        <v>0</v>
      </c>
      <c r="R13" s="8">
        <f t="shared" si="4"/>
        <v>118</v>
      </c>
      <c r="S13" s="9"/>
      <c r="T13" s="9"/>
      <c r="U13" s="129"/>
      <c r="V13" s="10" t="s">
        <v>35</v>
      </c>
      <c r="W13" s="7">
        <v>0</v>
      </c>
      <c r="X13" s="7">
        <v>0</v>
      </c>
      <c r="Y13" s="7">
        <v>0</v>
      </c>
      <c r="Z13" s="7">
        <v>0</v>
      </c>
      <c r="AA13" s="7">
        <v>3</v>
      </c>
      <c r="AB13" s="7">
        <v>1</v>
      </c>
      <c r="AC13" s="7">
        <v>9</v>
      </c>
      <c r="AD13" s="7">
        <v>2</v>
      </c>
      <c r="AE13" s="7">
        <f t="shared" si="5"/>
        <v>15</v>
      </c>
      <c r="AF13" s="8">
        <f t="shared" si="3"/>
        <v>133</v>
      </c>
    </row>
    <row r="14" spans="2:32" x14ac:dyDescent="0.15">
      <c r="B14" s="129"/>
      <c r="C14" s="10" t="s">
        <v>36</v>
      </c>
      <c r="D14" s="7">
        <v>842</v>
      </c>
      <c r="E14" s="7">
        <v>475</v>
      </c>
      <c r="F14" s="7">
        <v>195</v>
      </c>
      <c r="G14" s="7">
        <v>2949</v>
      </c>
      <c r="H14" s="7">
        <v>61</v>
      </c>
      <c r="I14" s="7">
        <v>581</v>
      </c>
      <c r="J14" s="7">
        <v>293</v>
      </c>
      <c r="K14" s="7">
        <v>244</v>
      </c>
      <c r="L14" s="7">
        <v>10</v>
      </c>
      <c r="M14" s="7">
        <v>190</v>
      </c>
      <c r="N14" s="7">
        <v>102</v>
      </c>
      <c r="O14" s="7">
        <v>74</v>
      </c>
      <c r="P14" s="7">
        <v>67</v>
      </c>
      <c r="Q14" s="7">
        <v>9</v>
      </c>
      <c r="R14" s="8">
        <f t="shared" si="4"/>
        <v>6092</v>
      </c>
      <c r="S14" s="9"/>
      <c r="T14" s="9"/>
      <c r="U14" s="129"/>
      <c r="V14" s="10" t="s">
        <v>36</v>
      </c>
      <c r="W14" s="7">
        <v>2</v>
      </c>
      <c r="X14" s="7">
        <v>2</v>
      </c>
      <c r="Y14" s="7">
        <v>15</v>
      </c>
      <c r="Z14" s="7">
        <v>0</v>
      </c>
      <c r="AA14" s="7">
        <v>393</v>
      </c>
      <c r="AB14" s="7">
        <v>65</v>
      </c>
      <c r="AC14" s="7">
        <v>309</v>
      </c>
      <c r="AD14" s="7">
        <v>431</v>
      </c>
      <c r="AE14" s="7">
        <f t="shared" si="5"/>
        <v>1217</v>
      </c>
      <c r="AF14" s="8">
        <f t="shared" si="3"/>
        <v>7309</v>
      </c>
    </row>
    <row r="15" spans="2:32" x14ac:dyDescent="0.15">
      <c r="B15" s="129"/>
      <c r="C15" s="10" t="s">
        <v>37</v>
      </c>
      <c r="D15" s="7" t="s">
        <v>94</v>
      </c>
      <c r="E15" s="7" t="s">
        <v>90</v>
      </c>
      <c r="F15" s="7" t="s">
        <v>90</v>
      </c>
      <c r="G15" s="7" t="s">
        <v>90</v>
      </c>
      <c r="H15" s="7" t="s">
        <v>90</v>
      </c>
      <c r="I15" s="7" t="s">
        <v>90</v>
      </c>
      <c r="J15" s="7" t="s">
        <v>90</v>
      </c>
      <c r="K15" s="7" t="s">
        <v>90</v>
      </c>
      <c r="L15" s="7" t="s">
        <v>90</v>
      </c>
      <c r="M15" s="7" t="s">
        <v>90</v>
      </c>
      <c r="N15" s="7" t="s">
        <v>90</v>
      </c>
      <c r="O15" s="7" t="s">
        <v>90</v>
      </c>
      <c r="P15" s="7" t="s">
        <v>90</v>
      </c>
      <c r="Q15" s="7" t="s">
        <v>90</v>
      </c>
      <c r="R15" s="8" t="s">
        <v>90</v>
      </c>
      <c r="S15" s="9"/>
      <c r="T15" s="9"/>
      <c r="U15" s="129"/>
      <c r="V15" s="10" t="s">
        <v>37</v>
      </c>
      <c r="W15" s="7" t="s">
        <v>90</v>
      </c>
      <c r="X15" s="7" t="s">
        <v>90</v>
      </c>
      <c r="Y15" s="7" t="s">
        <v>90</v>
      </c>
      <c r="Z15" s="7" t="s">
        <v>90</v>
      </c>
      <c r="AA15" s="7" t="s">
        <v>90</v>
      </c>
      <c r="AB15" s="7" t="s">
        <v>90</v>
      </c>
      <c r="AC15" s="7" t="s">
        <v>90</v>
      </c>
      <c r="AD15" s="7" t="s">
        <v>90</v>
      </c>
      <c r="AE15" s="7" t="s">
        <v>90</v>
      </c>
      <c r="AF15" s="8" t="s">
        <v>90</v>
      </c>
    </row>
    <row r="16" spans="2:32" ht="14.25" thickBot="1" x14ac:dyDescent="0.2">
      <c r="B16" s="141"/>
      <c r="C16" s="11" t="s">
        <v>17</v>
      </c>
      <c r="D16" s="12">
        <f>SUM(D4:D15)</f>
        <v>26930</v>
      </c>
      <c r="E16" s="12">
        <f>SUM(E4:E15)</f>
        <v>23911</v>
      </c>
      <c r="F16" s="12">
        <f t="shared" ref="F16:Q16" si="6">SUM(F4:F15)</f>
        <v>2281</v>
      </c>
      <c r="G16" s="12">
        <f t="shared" si="6"/>
        <v>26018</v>
      </c>
      <c r="H16" s="12">
        <f t="shared" si="6"/>
        <v>2698</v>
      </c>
      <c r="I16" s="12">
        <f t="shared" si="6"/>
        <v>3203</v>
      </c>
      <c r="J16" s="12">
        <f t="shared" si="6"/>
        <v>2408</v>
      </c>
      <c r="K16" s="12">
        <f t="shared" si="6"/>
        <v>882</v>
      </c>
      <c r="L16" s="12">
        <f t="shared" si="6"/>
        <v>31</v>
      </c>
      <c r="M16" s="12">
        <f t="shared" si="6"/>
        <v>674</v>
      </c>
      <c r="N16" s="12">
        <f t="shared" si="6"/>
        <v>679</v>
      </c>
      <c r="O16" s="12">
        <f t="shared" si="6"/>
        <v>775</v>
      </c>
      <c r="P16" s="12">
        <f t="shared" si="6"/>
        <v>492</v>
      </c>
      <c r="Q16" s="12">
        <f t="shared" si="6"/>
        <v>61</v>
      </c>
      <c r="R16" s="13">
        <f>SUM(D16:Q16)</f>
        <v>91043</v>
      </c>
      <c r="S16" s="9"/>
      <c r="T16" s="9"/>
      <c r="U16" s="141"/>
      <c r="V16" s="11" t="s">
        <v>17</v>
      </c>
      <c r="W16" s="12">
        <f>SUM(W4:W15)</f>
        <v>6</v>
      </c>
      <c r="X16" s="12">
        <f>SUM(X4:X15)</f>
        <v>12</v>
      </c>
      <c r="Y16" s="12">
        <f t="shared" ref="Y16:AD16" si="7">SUM(Y4:Y15)</f>
        <v>136</v>
      </c>
      <c r="Z16" s="12">
        <f t="shared" si="7"/>
        <v>3</v>
      </c>
      <c r="AA16" s="12">
        <f t="shared" si="7"/>
        <v>984</v>
      </c>
      <c r="AB16" s="12">
        <f t="shared" si="7"/>
        <v>201</v>
      </c>
      <c r="AC16" s="12">
        <f t="shared" si="7"/>
        <v>2709</v>
      </c>
      <c r="AD16" s="12">
        <f t="shared" si="7"/>
        <v>2451</v>
      </c>
      <c r="AE16" s="12">
        <f>SUM(W16:AD16)</f>
        <v>6502</v>
      </c>
      <c r="AF16" s="13">
        <f>R16+AE16</f>
        <v>97545</v>
      </c>
    </row>
    <row r="17" spans="2:32" ht="13.5" customHeight="1" x14ac:dyDescent="0.15">
      <c r="B17" s="128" t="s">
        <v>38</v>
      </c>
      <c r="C17" s="14" t="s">
        <v>39</v>
      </c>
      <c r="D17" s="7">
        <v>1530</v>
      </c>
      <c r="E17" s="7">
        <v>895</v>
      </c>
      <c r="F17" s="7">
        <v>184</v>
      </c>
      <c r="G17" s="7">
        <v>2139</v>
      </c>
      <c r="H17" s="7">
        <v>135</v>
      </c>
      <c r="I17" s="7">
        <v>374</v>
      </c>
      <c r="J17" s="7">
        <v>122</v>
      </c>
      <c r="K17" s="7">
        <v>73</v>
      </c>
      <c r="L17" s="7">
        <v>7</v>
      </c>
      <c r="M17" s="7">
        <v>114</v>
      </c>
      <c r="N17" s="7">
        <v>45</v>
      </c>
      <c r="O17" s="7">
        <v>14</v>
      </c>
      <c r="P17" s="7">
        <v>54</v>
      </c>
      <c r="Q17" s="7">
        <v>4</v>
      </c>
      <c r="R17" s="8">
        <f>SUM(D17:Q17)</f>
        <v>5690</v>
      </c>
      <c r="S17" s="9"/>
      <c r="T17" s="9"/>
      <c r="U17" s="128" t="s">
        <v>38</v>
      </c>
      <c r="V17" s="14" t="s">
        <v>39</v>
      </c>
      <c r="W17" s="7">
        <v>1</v>
      </c>
      <c r="X17" s="7">
        <v>2</v>
      </c>
      <c r="Y17" s="7">
        <v>12</v>
      </c>
      <c r="Z17" s="7">
        <v>0</v>
      </c>
      <c r="AA17" s="7">
        <v>101</v>
      </c>
      <c r="AB17" s="7">
        <v>17</v>
      </c>
      <c r="AC17" s="7">
        <v>156</v>
      </c>
      <c r="AD17" s="7">
        <v>173</v>
      </c>
      <c r="AE17" s="7">
        <f>SUM(W17:AD17)</f>
        <v>462</v>
      </c>
      <c r="AF17" s="8">
        <f t="shared" ref="AF17:AF51" si="8">R17+AE17</f>
        <v>6152</v>
      </c>
    </row>
    <row r="18" spans="2:32" x14ac:dyDescent="0.15">
      <c r="B18" s="129"/>
      <c r="C18" s="15" t="s">
        <v>40</v>
      </c>
      <c r="D18" s="7">
        <v>621</v>
      </c>
      <c r="E18" s="7">
        <v>398</v>
      </c>
      <c r="F18" s="7">
        <v>155</v>
      </c>
      <c r="G18" s="7">
        <v>1744</v>
      </c>
      <c r="H18" s="7">
        <v>54</v>
      </c>
      <c r="I18" s="7">
        <v>341</v>
      </c>
      <c r="J18" s="7">
        <v>127</v>
      </c>
      <c r="K18" s="7">
        <v>31</v>
      </c>
      <c r="L18" s="7">
        <v>11</v>
      </c>
      <c r="M18" s="7">
        <v>134</v>
      </c>
      <c r="N18" s="7">
        <v>40</v>
      </c>
      <c r="O18" s="7">
        <v>178</v>
      </c>
      <c r="P18" s="7">
        <v>116</v>
      </c>
      <c r="Q18" s="7">
        <v>33</v>
      </c>
      <c r="R18" s="8">
        <f>SUM(D18:Q18)</f>
        <v>3983</v>
      </c>
      <c r="S18" s="9"/>
      <c r="T18" s="9"/>
      <c r="U18" s="129"/>
      <c r="V18" s="15" t="s">
        <v>40</v>
      </c>
      <c r="W18" s="7">
        <v>47</v>
      </c>
      <c r="X18" s="7">
        <v>23</v>
      </c>
      <c r="Y18" s="7">
        <v>3</v>
      </c>
      <c r="Z18" s="7">
        <v>0</v>
      </c>
      <c r="AA18" s="7">
        <v>1307</v>
      </c>
      <c r="AB18" s="7">
        <v>48</v>
      </c>
      <c r="AC18" s="7">
        <v>118</v>
      </c>
      <c r="AD18" s="7">
        <v>168</v>
      </c>
      <c r="AE18" s="7">
        <f t="shared" ref="AE18:AE24" si="9">SUM(W18:AD18)</f>
        <v>1714</v>
      </c>
      <c r="AF18" s="8">
        <f t="shared" si="8"/>
        <v>5697</v>
      </c>
    </row>
    <row r="19" spans="2:32" x14ac:dyDescent="0.15">
      <c r="B19" s="129"/>
      <c r="C19" s="15" t="s">
        <v>41</v>
      </c>
      <c r="D19" s="7">
        <v>1468</v>
      </c>
      <c r="E19" s="7">
        <v>883</v>
      </c>
      <c r="F19" s="7">
        <v>300</v>
      </c>
      <c r="G19" s="7">
        <v>3745</v>
      </c>
      <c r="H19" s="7">
        <v>114</v>
      </c>
      <c r="I19" s="7">
        <v>508</v>
      </c>
      <c r="J19" s="7">
        <v>115</v>
      </c>
      <c r="K19" s="7">
        <v>77</v>
      </c>
      <c r="L19" s="7">
        <v>16</v>
      </c>
      <c r="M19" s="7">
        <v>171</v>
      </c>
      <c r="N19" s="7">
        <v>69</v>
      </c>
      <c r="O19" s="7">
        <v>22</v>
      </c>
      <c r="P19" s="7">
        <v>103</v>
      </c>
      <c r="Q19" s="7">
        <v>29</v>
      </c>
      <c r="R19" s="8">
        <f t="shared" ref="R19:R24" si="10">SUM(D19:Q19)</f>
        <v>7620</v>
      </c>
      <c r="S19" s="9"/>
      <c r="T19" s="9"/>
      <c r="U19" s="129"/>
      <c r="V19" s="15" t="s">
        <v>41</v>
      </c>
      <c r="W19" s="7">
        <v>2</v>
      </c>
      <c r="X19" s="7">
        <v>2</v>
      </c>
      <c r="Y19" s="7">
        <v>2</v>
      </c>
      <c r="Z19" s="7">
        <v>0</v>
      </c>
      <c r="AA19" s="7">
        <v>204</v>
      </c>
      <c r="AB19" s="7">
        <v>49</v>
      </c>
      <c r="AC19" s="7">
        <v>164</v>
      </c>
      <c r="AD19" s="7">
        <v>228</v>
      </c>
      <c r="AE19" s="7">
        <f t="shared" si="9"/>
        <v>651</v>
      </c>
      <c r="AF19" s="8">
        <f t="shared" si="8"/>
        <v>8271</v>
      </c>
    </row>
    <row r="20" spans="2:32" x14ac:dyDescent="0.15">
      <c r="B20" s="129"/>
      <c r="C20" s="15" t="s">
        <v>42</v>
      </c>
      <c r="D20" s="7">
        <v>214</v>
      </c>
      <c r="E20" s="7">
        <v>130</v>
      </c>
      <c r="F20" s="7">
        <v>19</v>
      </c>
      <c r="G20" s="7">
        <v>255</v>
      </c>
      <c r="H20" s="7">
        <v>15</v>
      </c>
      <c r="I20" s="7">
        <v>57</v>
      </c>
      <c r="J20" s="7">
        <v>18</v>
      </c>
      <c r="K20" s="7">
        <v>8</v>
      </c>
      <c r="L20" s="7">
        <v>1</v>
      </c>
      <c r="M20" s="7">
        <v>11</v>
      </c>
      <c r="N20" s="7">
        <v>5</v>
      </c>
      <c r="O20" s="7">
        <v>6</v>
      </c>
      <c r="P20" s="7">
        <v>8</v>
      </c>
      <c r="Q20" s="7">
        <v>1</v>
      </c>
      <c r="R20" s="8">
        <f t="shared" si="10"/>
        <v>748</v>
      </c>
      <c r="S20" s="9"/>
      <c r="T20" s="9"/>
      <c r="U20" s="129"/>
      <c r="V20" s="15" t="s">
        <v>42</v>
      </c>
      <c r="W20" s="7">
        <v>0</v>
      </c>
      <c r="X20" s="7">
        <v>0</v>
      </c>
      <c r="Y20" s="7">
        <v>0</v>
      </c>
      <c r="Z20" s="7">
        <v>0</v>
      </c>
      <c r="AA20" s="7">
        <v>11</v>
      </c>
      <c r="AB20" s="7">
        <v>6</v>
      </c>
      <c r="AC20" s="7">
        <v>13</v>
      </c>
      <c r="AD20" s="7">
        <v>22</v>
      </c>
      <c r="AE20" s="7">
        <f t="shared" si="9"/>
        <v>52</v>
      </c>
      <c r="AF20" s="8">
        <f t="shared" si="8"/>
        <v>800</v>
      </c>
    </row>
    <row r="21" spans="2:32" x14ac:dyDescent="0.15">
      <c r="B21" s="129"/>
      <c r="C21" s="15" t="s">
        <v>43</v>
      </c>
      <c r="D21" s="7">
        <v>79</v>
      </c>
      <c r="E21" s="7">
        <v>64</v>
      </c>
      <c r="F21" s="7">
        <v>6</v>
      </c>
      <c r="G21" s="7">
        <v>153</v>
      </c>
      <c r="H21" s="7">
        <v>16</v>
      </c>
      <c r="I21" s="7">
        <v>24</v>
      </c>
      <c r="J21" s="7">
        <v>8</v>
      </c>
      <c r="K21" s="7">
        <v>4</v>
      </c>
      <c r="L21" s="7">
        <v>0</v>
      </c>
      <c r="M21" s="7">
        <v>9</v>
      </c>
      <c r="N21" s="7">
        <v>1</v>
      </c>
      <c r="O21" s="7">
        <v>4</v>
      </c>
      <c r="P21" s="7">
        <v>2</v>
      </c>
      <c r="Q21" s="7">
        <v>0</v>
      </c>
      <c r="R21" s="8">
        <f t="shared" si="10"/>
        <v>370</v>
      </c>
      <c r="S21" s="9"/>
      <c r="T21" s="9"/>
      <c r="U21" s="129"/>
      <c r="V21" s="15" t="s">
        <v>43</v>
      </c>
      <c r="W21" s="7">
        <v>0</v>
      </c>
      <c r="X21" s="7">
        <v>0</v>
      </c>
      <c r="Y21" s="7">
        <v>0</v>
      </c>
      <c r="Z21" s="7">
        <v>0</v>
      </c>
      <c r="AA21" s="7">
        <v>9</v>
      </c>
      <c r="AB21" s="7">
        <v>1</v>
      </c>
      <c r="AC21" s="7">
        <v>6</v>
      </c>
      <c r="AD21" s="7">
        <v>7</v>
      </c>
      <c r="AE21" s="7">
        <f t="shared" si="9"/>
        <v>23</v>
      </c>
      <c r="AF21" s="8">
        <f t="shared" si="8"/>
        <v>393</v>
      </c>
    </row>
    <row r="22" spans="2:32" x14ac:dyDescent="0.15">
      <c r="B22" s="129"/>
      <c r="C22" s="10" t="s">
        <v>44</v>
      </c>
      <c r="D22" s="7">
        <v>825</v>
      </c>
      <c r="E22" s="7">
        <v>493</v>
      </c>
      <c r="F22" s="7">
        <v>58</v>
      </c>
      <c r="G22" s="7">
        <v>612</v>
      </c>
      <c r="H22" s="7">
        <v>79</v>
      </c>
      <c r="I22" s="7">
        <v>42</v>
      </c>
      <c r="J22" s="7">
        <v>8</v>
      </c>
      <c r="K22" s="7">
        <v>0</v>
      </c>
      <c r="L22" s="7">
        <v>1</v>
      </c>
      <c r="M22" s="7">
        <v>13</v>
      </c>
      <c r="N22" s="7">
        <v>7</v>
      </c>
      <c r="O22" s="7">
        <v>1</v>
      </c>
      <c r="P22" s="7">
        <v>11</v>
      </c>
      <c r="Q22" s="7">
        <v>0</v>
      </c>
      <c r="R22" s="8">
        <f t="shared" si="10"/>
        <v>2150</v>
      </c>
      <c r="S22" s="9"/>
      <c r="T22" s="9"/>
      <c r="U22" s="129"/>
      <c r="V22" s="10" t="s">
        <v>44</v>
      </c>
      <c r="W22" s="7">
        <v>0</v>
      </c>
      <c r="X22" s="7">
        <v>0</v>
      </c>
      <c r="Y22" s="7">
        <v>1</v>
      </c>
      <c r="Z22" s="7">
        <v>0</v>
      </c>
      <c r="AA22" s="7">
        <v>3</v>
      </c>
      <c r="AB22" s="7">
        <v>0</v>
      </c>
      <c r="AC22" s="7">
        <v>28</v>
      </c>
      <c r="AD22" s="7">
        <v>26</v>
      </c>
      <c r="AE22" s="7">
        <f t="shared" si="9"/>
        <v>58</v>
      </c>
      <c r="AF22" s="8">
        <f t="shared" si="8"/>
        <v>2208</v>
      </c>
    </row>
    <row r="23" spans="2:32" x14ac:dyDescent="0.15">
      <c r="B23" s="129"/>
      <c r="C23" s="10" t="s">
        <v>45</v>
      </c>
      <c r="D23" s="7">
        <v>23</v>
      </c>
      <c r="E23" s="7">
        <v>11</v>
      </c>
      <c r="F23" s="7">
        <v>1</v>
      </c>
      <c r="G23" s="7">
        <v>45</v>
      </c>
      <c r="H23" s="7">
        <v>2</v>
      </c>
      <c r="I23" s="7">
        <v>18</v>
      </c>
      <c r="J23" s="7">
        <v>40</v>
      </c>
      <c r="K23" s="7">
        <v>5</v>
      </c>
      <c r="L23" s="7">
        <v>0</v>
      </c>
      <c r="M23" s="7">
        <v>1</v>
      </c>
      <c r="N23" s="7">
        <v>0</v>
      </c>
      <c r="O23" s="7">
        <v>25</v>
      </c>
      <c r="P23" s="7">
        <v>2</v>
      </c>
      <c r="Q23" s="7">
        <v>1</v>
      </c>
      <c r="R23" s="8">
        <f t="shared" si="10"/>
        <v>174</v>
      </c>
      <c r="S23" s="9"/>
      <c r="T23" s="9"/>
      <c r="U23" s="129"/>
      <c r="V23" s="10" t="s">
        <v>45</v>
      </c>
      <c r="W23" s="7">
        <v>0</v>
      </c>
      <c r="X23" s="7">
        <v>0</v>
      </c>
      <c r="Y23" s="7">
        <v>1</v>
      </c>
      <c r="Z23" s="7">
        <v>0</v>
      </c>
      <c r="AA23" s="7">
        <v>3</v>
      </c>
      <c r="AB23" s="7">
        <v>0</v>
      </c>
      <c r="AC23" s="7">
        <v>3</v>
      </c>
      <c r="AD23" s="7">
        <v>3</v>
      </c>
      <c r="AE23" s="7">
        <f t="shared" si="9"/>
        <v>10</v>
      </c>
      <c r="AF23" s="8">
        <f t="shared" si="8"/>
        <v>184</v>
      </c>
    </row>
    <row r="24" spans="2:32" x14ac:dyDescent="0.15">
      <c r="B24" s="129"/>
      <c r="C24" s="10" t="s">
        <v>16</v>
      </c>
      <c r="D24" s="7">
        <v>107</v>
      </c>
      <c r="E24" s="7">
        <v>85</v>
      </c>
      <c r="F24" s="7">
        <v>8</v>
      </c>
      <c r="G24" s="7">
        <v>169</v>
      </c>
      <c r="H24" s="7">
        <v>21</v>
      </c>
      <c r="I24" s="7">
        <v>42</v>
      </c>
      <c r="J24" s="7">
        <v>6</v>
      </c>
      <c r="K24" s="7">
        <v>7</v>
      </c>
      <c r="L24" s="7">
        <v>2</v>
      </c>
      <c r="M24" s="7">
        <v>6</v>
      </c>
      <c r="N24" s="7">
        <v>7</v>
      </c>
      <c r="O24" s="7">
        <v>0</v>
      </c>
      <c r="P24" s="7">
        <v>6</v>
      </c>
      <c r="Q24" s="7">
        <v>0</v>
      </c>
      <c r="R24" s="8">
        <f t="shared" si="10"/>
        <v>466</v>
      </c>
      <c r="S24" s="9"/>
      <c r="T24" s="9"/>
      <c r="U24" s="129"/>
      <c r="V24" s="10" t="s">
        <v>16</v>
      </c>
      <c r="W24" s="7">
        <v>0</v>
      </c>
      <c r="X24" s="7">
        <v>1</v>
      </c>
      <c r="Y24" s="7">
        <v>3</v>
      </c>
      <c r="Z24" s="7">
        <v>0</v>
      </c>
      <c r="AA24" s="7">
        <v>7</v>
      </c>
      <c r="AB24" s="7">
        <v>3</v>
      </c>
      <c r="AC24" s="7">
        <v>19</v>
      </c>
      <c r="AD24" s="7">
        <v>11</v>
      </c>
      <c r="AE24" s="7">
        <f t="shared" si="9"/>
        <v>44</v>
      </c>
      <c r="AF24" s="8">
        <f t="shared" si="8"/>
        <v>510</v>
      </c>
    </row>
    <row r="25" spans="2:32" ht="14.25" thickBot="1" x14ac:dyDescent="0.2">
      <c r="B25" s="130"/>
      <c r="C25" s="11" t="s">
        <v>17</v>
      </c>
      <c r="D25" s="12">
        <f>SUM(D17:D24)</f>
        <v>4867</v>
      </c>
      <c r="E25" s="12">
        <f>SUM(E17:E24)</f>
        <v>2959</v>
      </c>
      <c r="F25" s="12">
        <f t="shared" ref="F25:Q25" si="11">SUM(F17:F24)</f>
        <v>731</v>
      </c>
      <c r="G25" s="12">
        <f t="shared" si="11"/>
        <v>8862</v>
      </c>
      <c r="H25" s="12">
        <f t="shared" si="11"/>
        <v>436</v>
      </c>
      <c r="I25" s="12">
        <f t="shared" si="11"/>
        <v>1406</v>
      </c>
      <c r="J25" s="12">
        <f t="shared" si="11"/>
        <v>444</v>
      </c>
      <c r="K25" s="12">
        <f t="shared" si="11"/>
        <v>205</v>
      </c>
      <c r="L25" s="12">
        <f t="shared" si="11"/>
        <v>38</v>
      </c>
      <c r="M25" s="12">
        <f t="shared" si="11"/>
        <v>459</v>
      </c>
      <c r="N25" s="12">
        <f t="shared" si="11"/>
        <v>174</v>
      </c>
      <c r="O25" s="12">
        <f t="shared" si="11"/>
        <v>250</v>
      </c>
      <c r="P25" s="12">
        <f t="shared" si="11"/>
        <v>302</v>
      </c>
      <c r="Q25" s="12">
        <f t="shared" si="11"/>
        <v>68</v>
      </c>
      <c r="R25" s="13">
        <f>SUM(D25:Q25)</f>
        <v>21201</v>
      </c>
      <c r="S25" s="9"/>
      <c r="T25" s="9"/>
      <c r="U25" s="130"/>
      <c r="V25" s="11" t="s">
        <v>17</v>
      </c>
      <c r="W25" s="12">
        <f>SUM(W17:W24)</f>
        <v>50</v>
      </c>
      <c r="X25" s="12">
        <f>SUM(X17:X24)</f>
        <v>28</v>
      </c>
      <c r="Y25" s="12">
        <f t="shared" ref="Y25:AD25" si="12">SUM(Y17:Y24)</f>
        <v>22</v>
      </c>
      <c r="Z25" s="12">
        <f t="shared" si="12"/>
        <v>0</v>
      </c>
      <c r="AA25" s="12">
        <f t="shared" si="12"/>
        <v>1645</v>
      </c>
      <c r="AB25" s="12">
        <f t="shared" si="12"/>
        <v>124</v>
      </c>
      <c r="AC25" s="12">
        <f t="shared" si="12"/>
        <v>507</v>
      </c>
      <c r="AD25" s="12">
        <f t="shared" si="12"/>
        <v>638</v>
      </c>
      <c r="AE25" s="46">
        <f>SUM(W25:AD25)</f>
        <v>3014</v>
      </c>
      <c r="AF25" s="13">
        <f t="shared" si="8"/>
        <v>24215</v>
      </c>
    </row>
    <row r="26" spans="2:32" ht="13.5" customHeight="1" x14ac:dyDescent="0.15">
      <c r="B26" s="140" t="s">
        <v>46</v>
      </c>
      <c r="C26" s="6" t="s">
        <v>47</v>
      </c>
      <c r="D26" s="7">
        <v>30</v>
      </c>
      <c r="E26" s="7">
        <v>17</v>
      </c>
      <c r="F26" s="7">
        <v>4</v>
      </c>
      <c r="G26" s="7">
        <v>34</v>
      </c>
      <c r="H26" s="7">
        <v>3</v>
      </c>
      <c r="I26" s="7">
        <v>11</v>
      </c>
      <c r="J26" s="7">
        <v>4</v>
      </c>
      <c r="K26" s="7">
        <v>3</v>
      </c>
      <c r="L26" s="7">
        <v>0</v>
      </c>
      <c r="M26" s="7">
        <v>3</v>
      </c>
      <c r="N26" s="7">
        <v>2</v>
      </c>
      <c r="O26" s="7">
        <v>0</v>
      </c>
      <c r="P26" s="7">
        <v>0</v>
      </c>
      <c r="Q26" s="7">
        <v>0</v>
      </c>
      <c r="R26" s="43">
        <f>SUM(D26:Q26)</f>
        <v>111</v>
      </c>
      <c r="S26" s="9"/>
      <c r="T26" s="9"/>
      <c r="U26" s="140" t="s">
        <v>46</v>
      </c>
      <c r="V26" s="6" t="s">
        <v>47</v>
      </c>
      <c r="W26" s="7">
        <v>0</v>
      </c>
      <c r="X26" s="7">
        <v>0</v>
      </c>
      <c r="Y26" s="7">
        <v>0</v>
      </c>
      <c r="Z26" s="7">
        <v>0</v>
      </c>
      <c r="AA26" s="7">
        <v>2</v>
      </c>
      <c r="AB26" s="7">
        <v>1</v>
      </c>
      <c r="AC26" s="7">
        <v>6</v>
      </c>
      <c r="AD26" s="7">
        <v>4</v>
      </c>
      <c r="AE26" s="7">
        <f>SUM(W26:AD26)</f>
        <v>13</v>
      </c>
      <c r="AF26" s="8">
        <f t="shared" si="8"/>
        <v>124</v>
      </c>
    </row>
    <row r="27" spans="2:32" x14ac:dyDescent="0.15">
      <c r="B27" s="129"/>
      <c r="C27" s="10" t="s">
        <v>48</v>
      </c>
      <c r="D27" s="7">
        <v>31</v>
      </c>
      <c r="E27" s="7">
        <v>14</v>
      </c>
      <c r="F27" s="7">
        <v>3</v>
      </c>
      <c r="G27" s="7">
        <v>48</v>
      </c>
      <c r="H27" s="7">
        <v>3</v>
      </c>
      <c r="I27" s="7">
        <v>18</v>
      </c>
      <c r="J27" s="7">
        <v>1</v>
      </c>
      <c r="K27" s="7">
        <v>1</v>
      </c>
      <c r="L27" s="7">
        <v>0</v>
      </c>
      <c r="M27" s="7">
        <v>4</v>
      </c>
      <c r="N27" s="7">
        <v>1</v>
      </c>
      <c r="O27" s="7">
        <v>0</v>
      </c>
      <c r="P27" s="7">
        <v>2</v>
      </c>
      <c r="Q27" s="7">
        <v>0</v>
      </c>
      <c r="R27" s="44">
        <f>SUM(D27:Q27)</f>
        <v>126</v>
      </c>
      <c r="S27" s="9"/>
      <c r="T27" s="9"/>
      <c r="U27" s="129"/>
      <c r="V27" s="10" t="s">
        <v>48</v>
      </c>
      <c r="W27" s="7">
        <v>0</v>
      </c>
      <c r="X27" s="7">
        <v>0</v>
      </c>
      <c r="Y27" s="7">
        <v>1</v>
      </c>
      <c r="Z27" s="7">
        <v>0</v>
      </c>
      <c r="AA27" s="7">
        <v>2</v>
      </c>
      <c r="AB27" s="7">
        <v>1</v>
      </c>
      <c r="AC27" s="7">
        <v>9</v>
      </c>
      <c r="AD27" s="7">
        <v>2</v>
      </c>
      <c r="AE27" s="7">
        <f t="shared" ref="AE27:AE37" si="13">SUM(W27:AD27)</f>
        <v>15</v>
      </c>
      <c r="AF27" s="8">
        <f t="shared" si="8"/>
        <v>141</v>
      </c>
    </row>
    <row r="28" spans="2:32" x14ac:dyDescent="0.15">
      <c r="B28" s="129"/>
      <c r="C28" s="10" t="s">
        <v>49</v>
      </c>
      <c r="D28" s="7">
        <v>37</v>
      </c>
      <c r="E28" s="7">
        <v>19</v>
      </c>
      <c r="F28" s="7">
        <v>1</v>
      </c>
      <c r="G28" s="7">
        <v>62</v>
      </c>
      <c r="H28" s="7">
        <v>3</v>
      </c>
      <c r="I28" s="7">
        <v>7</v>
      </c>
      <c r="J28" s="7">
        <v>2</v>
      </c>
      <c r="K28" s="7">
        <v>4</v>
      </c>
      <c r="L28" s="7">
        <v>0</v>
      </c>
      <c r="M28" s="7">
        <v>2</v>
      </c>
      <c r="N28" s="7">
        <v>1</v>
      </c>
      <c r="O28" s="7">
        <v>1</v>
      </c>
      <c r="P28" s="7">
        <v>0</v>
      </c>
      <c r="Q28" s="7">
        <v>0</v>
      </c>
      <c r="R28" s="44">
        <f t="shared" ref="R28:R37" si="14">SUM(D28:Q28)</f>
        <v>139</v>
      </c>
      <c r="S28" s="9"/>
      <c r="T28" s="9"/>
      <c r="U28" s="129"/>
      <c r="V28" s="10" t="s">
        <v>49</v>
      </c>
      <c r="W28" s="7">
        <v>0</v>
      </c>
      <c r="X28" s="7">
        <v>0</v>
      </c>
      <c r="Y28" s="7">
        <v>1</v>
      </c>
      <c r="Z28" s="7">
        <v>0</v>
      </c>
      <c r="AA28" s="7">
        <v>2</v>
      </c>
      <c r="AB28" s="7">
        <v>1</v>
      </c>
      <c r="AC28" s="7">
        <v>7</v>
      </c>
      <c r="AD28" s="7">
        <v>1</v>
      </c>
      <c r="AE28" s="7">
        <f t="shared" si="13"/>
        <v>12</v>
      </c>
      <c r="AF28" s="8">
        <f t="shared" si="8"/>
        <v>151</v>
      </c>
    </row>
    <row r="29" spans="2:32" x14ac:dyDescent="0.15">
      <c r="B29" s="129"/>
      <c r="C29" s="10" t="s">
        <v>50</v>
      </c>
      <c r="D29" s="7">
        <v>51</v>
      </c>
      <c r="E29" s="7">
        <v>17</v>
      </c>
      <c r="F29" s="7">
        <v>9</v>
      </c>
      <c r="G29" s="7">
        <v>132</v>
      </c>
      <c r="H29" s="7">
        <v>4</v>
      </c>
      <c r="I29" s="7">
        <v>31</v>
      </c>
      <c r="J29" s="7">
        <v>6</v>
      </c>
      <c r="K29" s="7">
        <v>1</v>
      </c>
      <c r="L29" s="7">
        <v>0</v>
      </c>
      <c r="M29" s="7">
        <v>6</v>
      </c>
      <c r="N29" s="7">
        <v>5</v>
      </c>
      <c r="O29" s="7">
        <v>2</v>
      </c>
      <c r="P29" s="7">
        <v>5</v>
      </c>
      <c r="Q29" s="7">
        <v>0</v>
      </c>
      <c r="R29" s="44">
        <f t="shared" si="14"/>
        <v>269</v>
      </c>
      <c r="S29" s="9"/>
      <c r="T29" s="9"/>
      <c r="U29" s="129"/>
      <c r="V29" s="10" t="s">
        <v>50</v>
      </c>
      <c r="W29" s="7">
        <v>0</v>
      </c>
      <c r="X29" s="7">
        <v>0</v>
      </c>
      <c r="Y29" s="7">
        <v>0</v>
      </c>
      <c r="Z29" s="7">
        <v>0</v>
      </c>
      <c r="AA29" s="7">
        <v>3</v>
      </c>
      <c r="AB29" s="7">
        <v>6</v>
      </c>
      <c r="AC29" s="7">
        <v>1</v>
      </c>
      <c r="AD29" s="7">
        <v>4</v>
      </c>
      <c r="AE29" s="7">
        <f t="shared" si="13"/>
        <v>14</v>
      </c>
      <c r="AF29" s="8">
        <f t="shared" si="8"/>
        <v>283</v>
      </c>
    </row>
    <row r="30" spans="2:32" x14ac:dyDescent="0.15">
      <c r="B30" s="129"/>
      <c r="C30" s="10" t="s">
        <v>51</v>
      </c>
      <c r="D30" s="7">
        <v>278</v>
      </c>
      <c r="E30" s="7">
        <v>220</v>
      </c>
      <c r="F30" s="7">
        <v>15</v>
      </c>
      <c r="G30" s="7">
        <v>284</v>
      </c>
      <c r="H30" s="7">
        <v>24</v>
      </c>
      <c r="I30" s="7">
        <v>53</v>
      </c>
      <c r="J30" s="7">
        <v>5</v>
      </c>
      <c r="K30" s="7">
        <v>7</v>
      </c>
      <c r="L30" s="7">
        <v>3</v>
      </c>
      <c r="M30" s="7">
        <v>9</v>
      </c>
      <c r="N30" s="7">
        <v>30</v>
      </c>
      <c r="O30" s="7">
        <v>5</v>
      </c>
      <c r="P30" s="7">
        <v>3</v>
      </c>
      <c r="Q30" s="7">
        <v>0</v>
      </c>
      <c r="R30" s="44">
        <f t="shared" si="14"/>
        <v>936</v>
      </c>
      <c r="S30" s="9"/>
      <c r="T30" s="9"/>
      <c r="U30" s="129"/>
      <c r="V30" s="10" t="s">
        <v>51</v>
      </c>
      <c r="W30" s="7">
        <v>0</v>
      </c>
      <c r="X30" s="7">
        <v>0</v>
      </c>
      <c r="Y30" s="7">
        <v>17</v>
      </c>
      <c r="Z30" s="7">
        <v>0</v>
      </c>
      <c r="AA30" s="7">
        <v>4</v>
      </c>
      <c r="AB30" s="7">
        <v>3</v>
      </c>
      <c r="AC30" s="7">
        <v>73</v>
      </c>
      <c r="AD30" s="7">
        <v>48</v>
      </c>
      <c r="AE30" s="7">
        <f t="shared" si="13"/>
        <v>145</v>
      </c>
      <c r="AF30" s="8">
        <f t="shared" si="8"/>
        <v>1081</v>
      </c>
    </row>
    <row r="31" spans="2:32" x14ac:dyDescent="0.15">
      <c r="B31" s="129"/>
      <c r="C31" s="10" t="s">
        <v>52</v>
      </c>
      <c r="D31" s="7">
        <v>86</v>
      </c>
      <c r="E31" s="7">
        <v>85</v>
      </c>
      <c r="F31" s="7">
        <v>3</v>
      </c>
      <c r="G31" s="7">
        <v>55</v>
      </c>
      <c r="H31" s="7">
        <v>14</v>
      </c>
      <c r="I31" s="7">
        <v>8</v>
      </c>
      <c r="J31" s="7">
        <v>1</v>
      </c>
      <c r="K31" s="7">
        <v>0</v>
      </c>
      <c r="L31" s="7">
        <v>0</v>
      </c>
      <c r="M31" s="7">
        <v>1</v>
      </c>
      <c r="N31" s="7">
        <v>1</v>
      </c>
      <c r="O31" s="7">
        <v>0</v>
      </c>
      <c r="P31" s="7">
        <v>1</v>
      </c>
      <c r="Q31" s="7">
        <v>0</v>
      </c>
      <c r="R31" s="44">
        <f t="shared" si="14"/>
        <v>255</v>
      </c>
      <c r="S31" s="9"/>
      <c r="T31" s="9"/>
      <c r="U31" s="129"/>
      <c r="V31" s="10" t="s">
        <v>52</v>
      </c>
      <c r="W31" s="7">
        <v>0</v>
      </c>
      <c r="X31" s="7">
        <v>0</v>
      </c>
      <c r="Y31" s="7">
        <v>2</v>
      </c>
      <c r="Z31" s="7">
        <v>0</v>
      </c>
      <c r="AA31" s="7">
        <v>0</v>
      </c>
      <c r="AB31" s="7">
        <v>0</v>
      </c>
      <c r="AC31" s="7">
        <v>18</v>
      </c>
      <c r="AD31" s="7">
        <v>7</v>
      </c>
      <c r="AE31" s="7">
        <f t="shared" si="13"/>
        <v>27</v>
      </c>
      <c r="AF31" s="8">
        <f t="shared" si="8"/>
        <v>282</v>
      </c>
    </row>
    <row r="32" spans="2:32" x14ac:dyDescent="0.15">
      <c r="B32" s="129"/>
      <c r="C32" s="15" t="s">
        <v>53</v>
      </c>
      <c r="D32" s="7">
        <v>228</v>
      </c>
      <c r="E32" s="7">
        <v>218</v>
      </c>
      <c r="F32" s="7">
        <v>15</v>
      </c>
      <c r="G32" s="7">
        <v>254</v>
      </c>
      <c r="H32" s="7">
        <v>40</v>
      </c>
      <c r="I32" s="7">
        <v>50</v>
      </c>
      <c r="J32" s="7">
        <v>8</v>
      </c>
      <c r="K32" s="7">
        <v>4</v>
      </c>
      <c r="L32" s="7">
        <v>1</v>
      </c>
      <c r="M32" s="7">
        <v>10</v>
      </c>
      <c r="N32" s="7">
        <v>11</v>
      </c>
      <c r="O32" s="7">
        <v>2</v>
      </c>
      <c r="P32" s="7">
        <v>2</v>
      </c>
      <c r="Q32" s="7">
        <v>0</v>
      </c>
      <c r="R32" s="44">
        <f t="shared" si="14"/>
        <v>843</v>
      </c>
      <c r="S32" s="9"/>
      <c r="T32" s="9"/>
      <c r="U32" s="129"/>
      <c r="V32" s="15" t="s">
        <v>53</v>
      </c>
      <c r="W32" s="7">
        <v>0</v>
      </c>
      <c r="X32" s="7">
        <v>0</v>
      </c>
      <c r="Y32" s="7">
        <v>5</v>
      </c>
      <c r="Z32" s="7">
        <v>0</v>
      </c>
      <c r="AA32" s="7">
        <v>3</v>
      </c>
      <c r="AB32" s="7">
        <v>3</v>
      </c>
      <c r="AC32" s="7">
        <v>50</v>
      </c>
      <c r="AD32" s="7">
        <v>26</v>
      </c>
      <c r="AE32" s="7">
        <f t="shared" si="13"/>
        <v>87</v>
      </c>
      <c r="AF32" s="8">
        <f t="shared" si="8"/>
        <v>930</v>
      </c>
    </row>
    <row r="33" spans="2:32" x14ac:dyDescent="0.15">
      <c r="B33" s="129"/>
      <c r="C33" s="10" t="s">
        <v>54</v>
      </c>
      <c r="D33" s="7">
        <v>332</v>
      </c>
      <c r="E33" s="7">
        <v>224</v>
      </c>
      <c r="F33" s="7">
        <v>26</v>
      </c>
      <c r="G33" s="7">
        <v>273</v>
      </c>
      <c r="H33" s="7">
        <v>33</v>
      </c>
      <c r="I33" s="7">
        <v>80</v>
      </c>
      <c r="J33" s="7">
        <v>15</v>
      </c>
      <c r="K33" s="7">
        <v>29</v>
      </c>
      <c r="L33" s="7">
        <v>1</v>
      </c>
      <c r="M33" s="7">
        <v>15</v>
      </c>
      <c r="N33" s="7">
        <v>18</v>
      </c>
      <c r="O33" s="7">
        <v>4</v>
      </c>
      <c r="P33" s="7">
        <v>5</v>
      </c>
      <c r="Q33" s="7">
        <v>0</v>
      </c>
      <c r="R33" s="44">
        <f t="shared" si="14"/>
        <v>1055</v>
      </c>
      <c r="S33" s="9"/>
      <c r="T33" s="9"/>
      <c r="U33" s="129"/>
      <c r="V33" s="10" t="s">
        <v>54</v>
      </c>
      <c r="W33" s="7">
        <v>0</v>
      </c>
      <c r="X33" s="7">
        <v>0</v>
      </c>
      <c r="Y33" s="7">
        <v>8</v>
      </c>
      <c r="Z33" s="7">
        <v>0</v>
      </c>
      <c r="AA33" s="7">
        <v>2</v>
      </c>
      <c r="AB33" s="7">
        <v>23</v>
      </c>
      <c r="AC33" s="7">
        <v>25</v>
      </c>
      <c r="AD33" s="7">
        <v>17</v>
      </c>
      <c r="AE33" s="7">
        <f t="shared" si="13"/>
        <v>75</v>
      </c>
      <c r="AF33" s="8">
        <f t="shared" si="8"/>
        <v>1130</v>
      </c>
    </row>
    <row r="34" spans="2:32" x14ac:dyDescent="0.15">
      <c r="B34" s="129"/>
      <c r="C34" s="10" t="s">
        <v>55</v>
      </c>
      <c r="D34" s="7">
        <v>135</v>
      </c>
      <c r="E34" s="7">
        <v>85</v>
      </c>
      <c r="F34" s="7">
        <v>5</v>
      </c>
      <c r="G34" s="7">
        <v>76</v>
      </c>
      <c r="H34" s="7">
        <v>11</v>
      </c>
      <c r="I34" s="7">
        <v>22</v>
      </c>
      <c r="J34" s="7">
        <v>7</v>
      </c>
      <c r="K34" s="7">
        <v>9</v>
      </c>
      <c r="L34" s="7">
        <v>1</v>
      </c>
      <c r="M34" s="7">
        <v>3</v>
      </c>
      <c r="N34" s="7">
        <v>5</v>
      </c>
      <c r="O34" s="7">
        <v>8</v>
      </c>
      <c r="P34" s="7">
        <v>5</v>
      </c>
      <c r="Q34" s="7">
        <v>1</v>
      </c>
      <c r="R34" s="44">
        <f t="shared" si="14"/>
        <v>373</v>
      </c>
      <c r="S34" s="9"/>
      <c r="T34" s="9"/>
      <c r="U34" s="129"/>
      <c r="V34" s="10" t="s">
        <v>55</v>
      </c>
      <c r="W34" s="7">
        <v>22</v>
      </c>
      <c r="X34" s="7">
        <v>1</v>
      </c>
      <c r="Y34" s="7">
        <v>4</v>
      </c>
      <c r="Z34" s="7">
        <v>0</v>
      </c>
      <c r="AA34" s="7">
        <v>4</v>
      </c>
      <c r="AB34" s="7">
        <v>19</v>
      </c>
      <c r="AC34" s="7">
        <v>144</v>
      </c>
      <c r="AD34" s="7">
        <v>14</v>
      </c>
      <c r="AE34" s="7">
        <f t="shared" si="13"/>
        <v>208</v>
      </c>
      <c r="AF34" s="8">
        <f t="shared" si="8"/>
        <v>581</v>
      </c>
    </row>
    <row r="35" spans="2:32" x14ac:dyDescent="0.15">
      <c r="B35" s="129"/>
      <c r="C35" s="10" t="s">
        <v>56</v>
      </c>
      <c r="D35" s="7">
        <v>198</v>
      </c>
      <c r="E35" s="7">
        <v>124</v>
      </c>
      <c r="F35" s="7">
        <v>6</v>
      </c>
      <c r="G35" s="7">
        <v>133</v>
      </c>
      <c r="H35" s="7">
        <v>26</v>
      </c>
      <c r="I35" s="7">
        <v>45</v>
      </c>
      <c r="J35" s="7">
        <v>15</v>
      </c>
      <c r="K35" s="7">
        <v>39</v>
      </c>
      <c r="L35" s="7">
        <v>2</v>
      </c>
      <c r="M35" s="7">
        <v>7</v>
      </c>
      <c r="N35" s="7">
        <v>7</v>
      </c>
      <c r="O35" s="7">
        <v>44</v>
      </c>
      <c r="P35" s="7">
        <v>8</v>
      </c>
      <c r="Q35" s="7">
        <v>0</v>
      </c>
      <c r="R35" s="44">
        <f t="shared" si="14"/>
        <v>654</v>
      </c>
      <c r="S35" s="9"/>
      <c r="T35" s="9"/>
      <c r="U35" s="129"/>
      <c r="V35" s="10" t="s">
        <v>56</v>
      </c>
      <c r="W35" s="7">
        <v>4</v>
      </c>
      <c r="X35" s="7">
        <v>1</v>
      </c>
      <c r="Y35" s="7">
        <v>6</v>
      </c>
      <c r="Z35" s="7">
        <v>0</v>
      </c>
      <c r="AA35" s="7">
        <v>15</v>
      </c>
      <c r="AB35" s="7">
        <v>43</v>
      </c>
      <c r="AC35" s="7">
        <v>71</v>
      </c>
      <c r="AD35" s="7">
        <v>16</v>
      </c>
      <c r="AE35" s="7">
        <f t="shared" si="13"/>
        <v>156</v>
      </c>
      <c r="AF35" s="8">
        <f t="shared" si="8"/>
        <v>810</v>
      </c>
    </row>
    <row r="36" spans="2:32" x14ac:dyDescent="0.15">
      <c r="B36" s="129"/>
      <c r="C36" s="10" t="s">
        <v>57</v>
      </c>
      <c r="D36" s="7">
        <v>26</v>
      </c>
      <c r="E36" s="7">
        <v>11</v>
      </c>
      <c r="F36" s="7">
        <v>3</v>
      </c>
      <c r="G36" s="7">
        <v>48</v>
      </c>
      <c r="H36" s="7">
        <v>2</v>
      </c>
      <c r="I36" s="7">
        <v>19</v>
      </c>
      <c r="J36" s="7">
        <v>5</v>
      </c>
      <c r="K36" s="7">
        <v>5</v>
      </c>
      <c r="L36" s="7">
        <v>1</v>
      </c>
      <c r="M36" s="7">
        <v>1</v>
      </c>
      <c r="N36" s="7">
        <v>2</v>
      </c>
      <c r="O36" s="7">
        <v>0</v>
      </c>
      <c r="P36" s="7">
        <v>0</v>
      </c>
      <c r="Q36" s="7">
        <v>0</v>
      </c>
      <c r="R36" s="44">
        <f t="shared" si="14"/>
        <v>123</v>
      </c>
      <c r="S36" s="9"/>
      <c r="T36" s="9"/>
      <c r="U36" s="129"/>
      <c r="V36" s="10" t="s">
        <v>57</v>
      </c>
      <c r="W36" s="7">
        <v>0</v>
      </c>
      <c r="X36" s="7">
        <v>0</v>
      </c>
      <c r="Y36" s="7">
        <v>0</v>
      </c>
      <c r="Z36" s="7">
        <v>0</v>
      </c>
      <c r="AA36" s="7">
        <v>3</v>
      </c>
      <c r="AB36" s="7">
        <v>4</v>
      </c>
      <c r="AC36" s="7">
        <v>2</v>
      </c>
      <c r="AD36" s="7">
        <v>4</v>
      </c>
      <c r="AE36" s="7">
        <f t="shared" si="13"/>
        <v>13</v>
      </c>
      <c r="AF36" s="8">
        <f t="shared" si="8"/>
        <v>136</v>
      </c>
    </row>
    <row r="37" spans="2:32" x14ac:dyDescent="0.15">
      <c r="B37" s="129"/>
      <c r="C37" s="10" t="s">
        <v>16</v>
      </c>
      <c r="D37" s="7">
        <v>120</v>
      </c>
      <c r="E37" s="7">
        <v>93</v>
      </c>
      <c r="F37" s="7">
        <v>7</v>
      </c>
      <c r="G37" s="7">
        <v>131</v>
      </c>
      <c r="H37" s="7">
        <v>10</v>
      </c>
      <c r="I37" s="7">
        <v>37</v>
      </c>
      <c r="J37" s="7">
        <v>13</v>
      </c>
      <c r="K37" s="7">
        <v>7</v>
      </c>
      <c r="L37" s="7">
        <v>3</v>
      </c>
      <c r="M37" s="7">
        <v>4</v>
      </c>
      <c r="N37" s="7">
        <v>7</v>
      </c>
      <c r="O37" s="7">
        <v>17</v>
      </c>
      <c r="P37" s="7">
        <v>7</v>
      </c>
      <c r="Q37" s="7">
        <v>0</v>
      </c>
      <c r="R37" s="44">
        <f t="shared" si="14"/>
        <v>456</v>
      </c>
      <c r="S37" s="9"/>
      <c r="T37" s="9"/>
      <c r="U37" s="129"/>
      <c r="V37" s="10" t="s">
        <v>16</v>
      </c>
      <c r="W37" s="7">
        <v>1</v>
      </c>
      <c r="X37" s="7">
        <v>0</v>
      </c>
      <c r="Y37" s="7">
        <v>3</v>
      </c>
      <c r="Z37" s="7">
        <v>0</v>
      </c>
      <c r="AA37" s="7">
        <v>3</v>
      </c>
      <c r="AB37" s="7">
        <v>5</v>
      </c>
      <c r="AC37" s="7">
        <v>11</v>
      </c>
      <c r="AD37" s="7">
        <v>11</v>
      </c>
      <c r="AE37" s="7">
        <f t="shared" si="13"/>
        <v>34</v>
      </c>
      <c r="AF37" s="8">
        <f t="shared" si="8"/>
        <v>490</v>
      </c>
    </row>
    <row r="38" spans="2:32" ht="14.25" thickBot="1" x14ac:dyDescent="0.2">
      <c r="B38" s="141"/>
      <c r="C38" s="11" t="s">
        <v>17</v>
      </c>
      <c r="D38" s="12">
        <f>SUM(D26:D37)</f>
        <v>1552</v>
      </c>
      <c r="E38" s="12">
        <f>SUM(E26:E37)</f>
        <v>1127</v>
      </c>
      <c r="F38" s="12">
        <f t="shared" ref="F38:Q38" si="15">SUM(F26:F37)</f>
        <v>97</v>
      </c>
      <c r="G38" s="12">
        <f t="shared" si="15"/>
        <v>1530</v>
      </c>
      <c r="H38" s="12">
        <f t="shared" si="15"/>
        <v>173</v>
      </c>
      <c r="I38" s="12">
        <f t="shared" si="15"/>
        <v>381</v>
      </c>
      <c r="J38" s="12">
        <f t="shared" si="15"/>
        <v>82</v>
      </c>
      <c r="K38" s="12">
        <f t="shared" si="15"/>
        <v>109</v>
      </c>
      <c r="L38" s="12">
        <f t="shared" si="15"/>
        <v>12</v>
      </c>
      <c r="M38" s="12">
        <f t="shared" si="15"/>
        <v>65</v>
      </c>
      <c r="N38" s="12">
        <f t="shared" si="15"/>
        <v>90</v>
      </c>
      <c r="O38" s="12">
        <f t="shared" si="15"/>
        <v>83</v>
      </c>
      <c r="P38" s="12">
        <f t="shared" si="15"/>
        <v>38</v>
      </c>
      <c r="Q38" s="12">
        <f t="shared" si="15"/>
        <v>1</v>
      </c>
      <c r="R38" s="13">
        <f>SUM(D38:Q38)</f>
        <v>5340</v>
      </c>
      <c r="S38" s="9"/>
      <c r="T38" s="9"/>
      <c r="U38" s="141"/>
      <c r="V38" s="11" t="s">
        <v>17</v>
      </c>
      <c r="W38" s="12">
        <f t="shared" ref="W38" si="16">SUM(W26:W37)</f>
        <v>27</v>
      </c>
      <c r="X38" s="12">
        <f>SUM(X26:X37)</f>
        <v>2</v>
      </c>
      <c r="Y38" s="12">
        <f t="shared" ref="Y38:AD38" si="17">SUM(Y26:Y37)</f>
        <v>47</v>
      </c>
      <c r="Z38" s="12">
        <f t="shared" si="17"/>
        <v>0</v>
      </c>
      <c r="AA38" s="12">
        <f t="shared" si="17"/>
        <v>43</v>
      </c>
      <c r="AB38" s="12">
        <f t="shared" si="17"/>
        <v>109</v>
      </c>
      <c r="AC38" s="12">
        <f t="shared" si="17"/>
        <v>417</v>
      </c>
      <c r="AD38" s="12">
        <f t="shared" si="17"/>
        <v>154</v>
      </c>
      <c r="AE38" s="46">
        <f>SUM(W38:AD38)</f>
        <v>799</v>
      </c>
      <c r="AF38" s="13">
        <f t="shared" si="8"/>
        <v>6139</v>
      </c>
    </row>
    <row r="39" spans="2:32" ht="13.5" customHeight="1" x14ac:dyDescent="0.15">
      <c r="B39" s="128" t="s">
        <v>58</v>
      </c>
      <c r="C39" s="16" t="s">
        <v>59</v>
      </c>
      <c r="D39" s="7">
        <v>520</v>
      </c>
      <c r="E39" s="7">
        <v>347</v>
      </c>
      <c r="F39" s="7">
        <v>22</v>
      </c>
      <c r="G39" s="7">
        <v>331</v>
      </c>
      <c r="H39" s="7">
        <v>58</v>
      </c>
      <c r="I39" s="7">
        <v>15</v>
      </c>
      <c r="J39" s="7">
        <v>3</v>
      </c>
      <c r="K39" s="7">
        <v>1</v>
      </c>
      <c r="L39" s="7">
        <v>0</v>
      </c>
      <c r="M39" s="7">
        <v>4</v>
      </c>
      <c r="N39" s="7">
        <v>8</v>
      </c>
      <c r="O39" s="7">
        <v>0</v>
      </c>
      <c r="P39" s="7">
        <v>6</v>
      </c>
      <c r="Q39" s="7">
        <v>0</v>
      </c>
      <c r="R39" s="8">
        <f t="shared" ref="R39:R51" si="18">SUM(D39:Q39)</f>
        <v>1315</v>
      </c>
      <c r="S39" s="9"/>
      <c r="T39" s="9"/>
      <c r="U39" s="128" t="s">
        <v>58</v>
      </c>
      <c r="V39" s="16" t="s">
        <v>59</v>
      </c>
      <c r="W39" s="7">
        <v>0</v>
      </c>
      <c r="X39" s="7">
        <v>0</v>
      </c>
      <c r="Y39" s="7">
        <v>1</v>
      </c>
      <c r="Z39" s="7">
        <v>0</v>
      </c>
      <c r="AA39" s="7">
        <v>0</v>
      </c>
      <c r="AB39" s="7">
        <v>0</v>
      </c>
      <c r="AC39" s="7">
        <v>74</v>
      </c>
      <c r="AD39" s="7">
        <v>24</v>
      </c>
      <c r="AE39" s="7">
        <f>SUM(W39:AD39)</f>
        <v>99</v>
      </c>
      <c r="AF39" s="8">
        <f t="shared" si="8"/>
        <v>1414</v>
      </c>
    </row>
    <row r="40" spans="2:32" x14ac:dyDescent="0.15">
      <c r="B40" s="129"/>
      <c r="C40" s="10" t="s">
        <v>60</v>
      </c>
      <c r="D40" s="7">
        <v>20</v>
      </c>
      <c r="E40" s="7">
        <v>6</v>
      </c>
      <c r="F40" s="7">
        <v>1</v>
      </c>
      <c r="G40" s="7">
        <v>17</v>
      </c>
      <c r="H40" s="7">
        <v>1</v>
      </c>
      <c r="I40" s="7">
        <v>4</v>
      </c>
      <c r="J40" s="7">
        <v>1</v>
      </c>
      <c r="K40" s="7">
        <v>0</v>
      </c>
      <c r="L40" s="7">
        <v>0</v>
      </c>
      <c r="M40" s="7">
        <v>3</v>
      </c>
      <c r="N40" s="7">
        <v>0</v>
      </c>
      <c r="O40" s="7">
        <v>2</v>
      </c>
      <c r="P40" s="7">
        <v>1</v>
      </c>
      <c r="Q40" s="7">
        <v>0</v>
      </c>
      <c r="R40" s="44">
        <f t="shared" si="18"/>
        <v>56</v>
      </c>
      <c r="S40" s="9"/>
      <c r="T40" s="9"/>
      <c r="U40" s="129"/>
      <c r="V40" s="10" t="s">
        <v>60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2</v>
      </c>
      <c r="AC40" s="7">
        <v>2</v>
      </c>
      <c r="AD40" s="7">
        <v>2</v>
      </c>
      <c r="AE40" s="7">
        <f t="shared" ref="AE40:AE44" si="19">SUM(W40:AD40)</f>
        <v>6</v>
      </c>
      <c r="AF40" s="8">
        <f t="shared" si="8"/>
        <v>62</v>
      </c>
    </row>
    <row r="41" spans="2:32" x14ac:dyDescent="0.15">
      <c r="B41" s="129"/>
      <c r="C41" s="10" t="s">
        <v>61</v>
      </c>
      <c r="D41" s="7">
        <v>26</v>
      </c>
      <c r="E41" s="7">
        <v>30</v>
      </c>
      <c r="F41" s="7">
        <v>0</v>
      </c>
      <c r="G41" s="7">
        <v>23</v>
      </c>
      <c r="H41" s="7">
        <v>1</v>
      </c>
      <c r="I41" s="7">
        <v>7</v>
      </c>
      <c r="J41" s="7">
        <v>3</v>
      </c>
      <c r="K41" s="7">
        <v>9</v>
      </c>
      <c r="L41" s="7">
        <v>1</v>
      </c>
      <c r="M41" s="7">
        <v>2</v>
      </c>
      <c r="N41" s="7">
        <v>1</v>
      </c>
      <c r="O41" s="7">
        <v>8</v>
      </c>
      <c r="P41" s="7">
        <v>0</v>
      </c>
      <c r="Q41" s="7">
        <v>0</v>
      </c>
      <c r="R41" s="44">
        <f t="shared" si="18"/>
        <v>111</v>
      </c>
      <c r="S41" s="9"/>
      <c r="T41" s="9"/>
      <c r="U41" s="129"/>
      <c r="V41" s="10" t="s">
        <v>61</v>
      </c>
      <c r="W41" s="7">
        <v>2</v>
      </c>
      <c r="X41" s="7">
        <v>0</v>
      </c>
      <c r="Y41" s="7">
        <v>0</v>
      </c>
      <c r="Z41" s="7">
        <v>0</v>
      </c>
      <c r="AA41" s="7">
        <v>0</v>
      </c>
      <c r="AB41" s="7">
        <v>6</v>
      </c>
      <c r="AC41" s="7">
        <v>9</v>
      </c>
      <c r="AD41" s="7">
        <v>4</v>
      </c>
      <c r="AE41" s="7">
        <f t="shared" si="19"/>
        <v>21</v>
      </c>
      <c r="AF41" s="8">
        <f t="shared" si="8"/>
        <v>132</v>
      </c>
    </row>
    <row r="42" spans="2:32" x14ac:dyDescent="0.15">
      <c r="B42" s="129"/>
      <c r="C42" s="10" t="s">
        <v>62</v>
      </c>
      <c r="D42" s="7">
        <v>3</v>
      </c>
      <c r="E42" s="7">
        <v>0</v>
      </c>
      <c r="F42" s="7">
        <v>0</v>
      </c>
      <c r="G42" s="7">
        <v>1</v>
      </c>
      <c r="H42" s="7">
        <v>0</v>
      </c>
      <c r="I42" s="7">
        <v>1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44">
        <f t="shared" si="18"/>
        <v>5</v>
      </c>
      <c r="S42" s="9"/>
      <c r="T42" s="9"/>
      <c r="U42" s="129"/>
      <c r="V42" s="10" t="s">
        <v>62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1</v>
      </c>
      <c r="AC42" s="7">
        <v>2</v>
      </c>
      <c r="AD42" s="7">
        <v>0</v>
      </c>
      <c r="AE42" s="7">
        <f t="shared" si="19"/>
        <v>3</v>
      </c>
      <c r="AF42" s="8">
        <f t="shared" si="8"/>
        <v>8</v>
      </c>
    </row>
    <row r="43" spans="2:32" x14ac:dyDescent="0.15">
      <c r="B43" s="129"/>
      <c r="C43" s="10" t="s">
        <v>63</v>
      </c>
      <c r="D43" s="7">
        <v>12</v>
      </c>
      <c r="E43" s="7">
        <v>4</v>
      </c>
      <c r="F43" s="7">
        <v>0</v>
      </c>
      <c r="G43" s="7">
        <v>13</v>
      </c>
      <c r="H43" s="7">
        <v>0</v>
      </c>
      <c r="I43" s="7">
        <v>4</v>
      </c>
      <c r="J43" s="7">
        <v>0</v>
      </c>
      <c r="K43" s="7">
        <v>0</v>
      </c>
      <c r="L43" s="7">
        <v>0</v>
      </c>
      <c r="M43" s="7">
        <v>4</v>
      </c>
      <c r="N43" s="7">
        <v>0</v>
      </c>
      <c r="O43" s="7">
        <v>0</v>
      </c>
      <c r="P43" s="7">
        <v>0</v>
      </c>
      <c r="Q43" s="7">
        <v>0</v>
      </c>
      <c r="R43" s="44">
        <f t="shared" si="18"/>
        <v>37</v>
      </c>
      <c r="S43" s="9"/>
      <c r="T43" s="9"/>
      <c r="U43" s="129"/>
      <c r="V43" s="10" t="s">
        <v>63</v>
      </c>
      <c r="W43" s="7">
        <v>0</v>
      </c>
      <c r="X43" s="7">
        <v>0</v>
      </c>
      <c r="Y43" s="7">
        <v>1</v>
      </c>
      <c r="Z43" s="7">
        <v>0</v>
      </c>
      <c r="AA43" s="7">
        <v>0</v>
      </c>
      <c r="AB43" s="7">
        <v>0</v>
      </c>
      <c r="AC43" s="7">
        <v>3</v>
      </c>
      <c r="AD43" s="7">
        <v>1</v>
      </c>
      <c r="AE43" s="7">
        <f t="shared" si="19"/>
        <v>5</v>
      </c>
      <c r="AF43" s="8">
        <f t="shared" si="8"/>
        <v>42</v>
      </c>
    </row>
    <row r="44" spans="2:32" x14ac:dyDescent="0.15">
      <c r="B44" s="129"/>
      <c r="C44" s="10" t="s">
        <v>16</v>
      </c>
      <c r="D44" s="7">
        <v>85</v>
      </c>
      <c r="E44" s="7">
        <v>74</v>
      </c>
      <c r="F44" s="7">
        <v>7</v>
      </c>
      <c r="G44" s="7">
        <v>85</v>
      </c>
      <c r="H44" s="7">
        <v>19</v>
      </c>
      <c r="I44" s="7">
        <v>11</v>
      </c>
      <c r="J44" s="7">
        <v>1</v>
      </c>
      <c r="K44" s="7">
        <v>1</v>
      </c>
      <c r="L44" s="7">
        <v>0</v>
      </c>
      <c r="M44" s="7">
        <v>1</v>
      </c>
      <c r="N44" s="7">
        <v>1</v>
      </c>
      <c r="O44" s="7">
        <v>4</v>
      </c>
      <c r="P44" s="7">
        <v>1</v>
      </c>
      <c r="Q44" s="7">
        <v>0</v>
      </c>
      <c r="R44" s="44">
        <f t="shared" si="18"/>
        <v>290</v>
      </c>
      <c r="S44" s="9"/>
      <c r="T44" s="9"/>
      <c r="U44" s="129"/>
      <c r="V44" s="10" t="s">
        <v>16</v>
      </c>
      <c r="W44" s="7">
        <v>0</v>
      </c>
      <c r="X44" s="7">
        <v>0</v>
      </c>
      <c r="Y44" s="7">
        <v>0</v>
      </c>
      <c r="Z44" s="7">
        <v>0</v>
      </c>
      <c r="AA44" s="7">
        <v>2</v>
      </c>
      <c r="AB44" s="7">
        <v>1</v>
      </c>
      <c r="AC44" s="7">
        <v>50</v>
      </c>
      <c r="AD44" s="7">
        <v>10</v>
      </c>
      <c r="AE44" s="7">
        <f t="shared" si="19"/>
        <v>63</v>
      </c>
      <c r="AF44" s="8">
        <f t="shared" si="8"/>
        <v>353</v>
      </c>
    </row>
    <row r="45" spans="2:32" ht="14.25" thickBot="1" x14ac:dyDescent="0.2">
      <c r="B45" s="130"/>
      <c r="C45" s="11" t="s">
        <v>17</v>
      </c>
      <c r="D45" s="12">
        <f>SUM(D39:D44)</f>
        <v>666</v>
      </c>
      <c r="E45" s="12">
        <f>SUM(E39:E44)</f>
        <v>461</v>
      </c>
      <c r="F45" s="12">
        <f t="shared" ref="F45:Q45" si="20">SUM(F39:F44)</f>
        <v>30</v>
      </c>
      <c r="G45" s="12">
        <f t="shared" si="20"/>
        <v>470</v>
      </c>
      <c r="H45" s="12">
        <f t="shared" si="20"/>
        <v>79</v>
      </c>
      <c r="I45" s="12">
        <f t="shared" si="20"/>
        <v>42</v>
      </c>
      <c r="J45" s="12">
        <f t="shared" si="20"/>
        <v>8</v>
      </c>
      <c r="K45" s="12">
        <f t="shared" si="20"/>
        <v>11</v>
      </c>
      <c r="L45" s="12">
        <f t="shared" si="20"/>
        <v>1</v>
      </c>
      <c r="M45" s="12">
        <f t="shared" si="20"/>
        <v>14</v>
      </c>
      <c r="N45" s="12">
        <f t="shared" si="20"/>
        <v>10</v>
      </c>
      <c r="O45" s="12">
        <f t="shared" si="20"/>
        <v>14</v>
      </c>
      <c r="P45" s="12">
        <f t="shared" si="20"/>
        <v>8</v>
      </c>
      <c r="Q45" s="12">
        <f t="shared" si="20"/>
        <v>0</v>
      </c>
      <c r="R45" s="13">
        <f t="shared" si="18"/>
        <v>1814</v>
      </c>
      <c r="S45" s="9"/>
      <c r="T45" s="9"/>
      <c r="U45" s="130"/>
      <c r="V45" s="11" t="s">
        <v>17</v>
      </c>
      <c r="W45" s="12">
        <f t="shared" ref="W45:AD45" si="21">SUM(W39:W44)</f>
        <v>2</v>
      </c>
      <c r="X45" s="12">
        <f t="shared" si="21"/>
        <v>0</v>
      </c>
      <c r="Y45" s="12">
        <f t="shared" si="21"/>
        <v>2</v>
      </c>
      <c r="Z45" s="12">
        <f t="shared" si="21"/>
        <v>0</v>
      </c>
      <c r="AA45" s="12">
        <f t="shared" si="21"/>
        <v>2</v>
      </c>
      <c r="AB45" s="12">
        <f t="shared" si="21"/>
        <v>10</v>
      </c>
      <c r="AC45" s="12">
        <f t="shared" si="21"/>
        <v>140</v>
      </c>
      <c r="AD45" s="12">
        <f t="shared" si="21"/>
        <v>41</v>
      </c>
      <c r="AE45" s="47">
        <f>SUM(W45:AD45)</f>
        <v>197</v>
      </c>
      <c r="AF45" s="13">
        <f t="shared" si="8"/>
        <v>2011</v>
      </c>
    </row>
    <row r="46" spans="2:32" ht="13.5" customHeight="1" x14ac:dyDescent="0.15">
      <c r="B46" s="128" t="s">
        <v>64</v>
      </c>
      <c r="C46" s="16" t="s">
        <v>65</v>
      </c>
      <c r="D46" s="7">
        <v>16918</v>
      </c>
      <c r="E46" s="7">
        <v>10430</v>
      </c>
      <c r="F46" s="7">
        <v>2341</v>
      </c>
      <c r="G46" s="7">
        <v>23583</v>
      </c>
      <c r="H46" s="7">
        <v>1546</v>
      </c>
      <c r="I46" s="7">
        <v>3995</v>
      </c>
      <c r="J46" s="7">
        <v>747</v>
      </c>
      <c r="K46" s="7">
        <v>321</v>
      </c>
      <c r="L46" s="7">
        <v>88</v>
      </c>
      <c r="M46" s="7">
        <v>1115</v>
      </c>
      <c r="N46" s="7">
        <v>720</v>
      </c>
      <c r="O46" s="7">
        <v>69</v>
      </c>
      <c r="P46" s="7">
        <v>753</v>
      </c>
      <c r="Q46" s="7">
        <v>44</v>
      </c>
      <c r="R46" s="8">
        <f t="shared" si="18"/>
        <v>62670</v>
      </c>
      <c r="S46" s="9"/>
      <c r="T46" s="9"/>
      <c r="U46" s="128" t="s">
        <v>64</v>
      </c>
      <c r="V46" s="16" t="s">
        <v>65</v>
      </c>
      <c r="W46" s="7">
        <v>5</v>
      </c>
      <c r="X46" s="7">
        <v>5</v>
      </c>
      <c r="Y46" s="7">
        <v>17</v>
      </c>
      <c r="Z46" s="7">
        <v>1</v>
      </c>
      <c r="AA46" s="7">
        <v>497</v>
      </c>
      <c r="AB46" s="7">
        <v>101</v>
      </c>
      <c r="AC46" s="7">
        <v>1093</v>
      </c>
      <c r="AD46" s="7">
        <v>1117</v>
      </c>
      <c r="AE46" s="7">
        <f>SUM(W46:AD46)</f>
        <v>2836</v>
      </c>
      <c r="AF46" s="8">
        <f t="shared" si="8"/>
        <v>65506</v>
      </c>
    </row>
    <row r="47" spans="2:32" x14ac:dyDescent="0.15">
      <c r="B47" s="129"/>
      <c r="C47" s="10" t="s">
        <v>66</v>
      </c>
      <c r="D47" s="7">
        <v>13209</v>
      </c>
      <c r="E47" s="7">
        <v>8308</v>
      </c>
      <c r="F47" s="7">
        <v>1597</v>
      </c>
      <c r="G47" s="7">
        <v>15579</v>
      </c>
      <c r="H47" s="7">
        <v>1249</v>
      </c>
      <c r="I47" s="7">
        <v>2502</v>
      </c>
      <c r="J47" s="7">
        <v>421</v>
      </c>
      <c r="K47" s="7">
        <v>187</v>
      </c>
      <c r="L47" s="7">
        <v>52</v>
      </c>
      <c r="M47" s="7">
        <v>634</v>
      </c>
      <c r="N47" s="7">
        <v>644</v>
      </c>
      <c r="O47" s="7">
        <v>36</v>
      </c>
      <c r="P47" s="7">
        <v>459</v>
      </c>
      <c r="Q47" s="7">
        <v>17</v>
      </c>
      <c r="R47" s="44">
        <f t="shared" si="18"/>
        <v>44894</v>
      </c>
      <c r="S47" s="9"/>
      <c r="T47" s="9"/>
      <c r="U47" s="129"/>
      <c r="V47" s="10" t="s">
        <v>66</v>
      </c>
      <c r="W47" s="7">
        <v>10</v>
      </c>
      <c r="X47" s="7">
        <v>24</v>
      </c>
      <c r="Y47" s="7">
        <v>21</v>
      </c>
      <c r="Z47" s="7">
        <v>0</v>
      </c>
      <c r="AA47" s="7">
        <v>400</v>
      </c>
      <c r="AB47" s="7">
        <v>111</v>
      </c>
      <c r="AC47" s="7">
        <v>685</v>
      </c>
      <c r="AD47" s="7">
        <v>756</v>
      </c>
      <c r="AE47" s="7">
        <f t="shared" ref="AE47:AE50" si="22">SUM(W47:AD47)</f>
        <v>2007</v>
      </c>
      <c r="AF47" s="8">
        <f t="shared" si="8"/>
        <v>46901</v>
      </c>
    </row>
    <row r="48" spans="2:32" x14ac:dyDescent="0.15">
      <c r="B48" s="129"/>
      <c r="C48" s="10" t="s">
        <v>67</v>
      </c>
      <c r="D48" s="7">
        <v>3101</v>
      </c>
      <c r="E48" s="7">
        <v>1637</v>
      </c>
      <c r="F48" s="7">
        <v>529</v>
      </c>
      <c r="G48" s="7">
        <v>4609</v>
      </c>
      <c r="H48" s="7">
        <v>240</v>
      </c>
      <c r="I48" s="7">
        <v>979</v>
      </c>
      <c r="J48" s="7">
        <v>175</v>
      </c>
      <c r="K48" s="7">
        <v>108</v>
      </c>
      <c r="L48" s="7">
        <v>20</v>
      </c>
      <c r="M48" s="7">
        <v>224</v>
      </c>
      <c r="N48" s="7">
        <v>210</v>
      </c>
      <c r="O48" s="7">
        <v>15</v>
      </c>
      <c r="P48" s="7">
        <v>155</v>
      </c>
      <c r="Q48" s="7">
        <v>8</v>
      </c>
      <c r="R48" s="44">
        <f t="shared" si="18"/>
        <v>12010</v>
      </c>
      <c r="S48" s="9"/>
      <c r="T48" s="9"/>
      <c r="U48" s="129"/>
      <c r="V48" s="10" t="s">
        <v>67</v>
      </c>
      <c r="W48" s="7">
        <v>0</v>
      </c>
      <c r="X48" s="7">
        <v>3</v>
      </c>
      <c r="Y48" s="7">
        <v>5</v>
      </c>
      <c r="Z48" s="7">
        <v>0</v>
      </c>
      <c r="AA48" s="7">
        <v>120</v>
      </c>
      <c r="AB48" s="7">
        <v>36</v>
      </c>
      <c r="AC48" s="7">
        <v>217</v>
      </c>
      <c r="AD48" s="7">
        <v>282</v>
      </c>
      <c r="AE48" s="7">
        <f t="shared" si="22"/>
        <v>663</v>
      </c>
      <c r="AF48" s="8">
        <f t="shared" si="8"/>
        <v>12673</v>
      </c>
    </row>
    <row r="49" spans="2:32" x14ac:dyDescent="0.15">
      <c r="B49" s="129"/>
      <c r="C49" s="15" t="s">
        <v>68</v>
      </c>
      <c r="D49" s="7">
        <v>3604</v>
      </c>
      <c r="E49" s="7">
        <v>2426</v>
      </c>
      <c r="F49" s="7">
        <v>441</v>
      </c>
      <c r="G49" s="7">
        <v>4394</v>
      </c>
      <c r="H49" s="7">
        <v>350</v>
      </c>
      <c r="I49" s="7">
        <v>999</v>
      </c>
      <c r="J49" s="7">
        <v>158</v>
      </c>
      <c r="K49" s="7">
        <v>72</v>
      </c>
      <c r="L49" s="7">
        <v>16</v>
      </c>
      <c r="M49" s="7">
        <v>271</v>
      </c>
      <c r="N49" s="7">
        <v>212</v>
      </c>
      <c r="O49" s="7">
        <v>10</v>
      </c>
      <c r="P49" s="7">
        <v>192</v>
      </c>
      <c r="Q49" s="7">
        <v>7</v>
      </c>
      <c r="R49" s="44">
        <f t="shared" si="18"/>
        <v>13152</v>
      </c>
      <c r="S49" s="9"/>
      <c r="T49" s="9"/>
      <c r="U49" s="129"/>
      <c r="V49" s="15" t="s">
        <v>68</v>
      </c>
      <c r="W49" s="7">
        <v>0</v>
      </c>
      <c r="X49" s="7">
        <v>1</v>
      </c>
      <c r="Y49" s="7">
        <v>4</v>
      </c>
      <c r="Z49" s="7">
        <v>0</v>
      </c>
      <c r="AA49" s="7">
        <v>75</v>
      </c>
      <c r="AB49" s="7">
        <v>22</v>
      </c>
      <c r="AC49" s="7">
        <v>196</v>
      </c>
      <c r="AD49" s="7">
        <v>206</v>
      </c>
      <c r="AE49" s="7">
        <f t="shared" si="22"/>
        <v>504</v>
      </c>
      <c r="AF49" s="8">
        <f>R49+AE49</f>
        <v>13656</v>
      </c>
    </row>
    <row r="50" spans="2:32" x14ac:dyDescent="0.15">
      <c r="B50" s="129"/>
      <c r="C50" s="10" t="s">
        <v>16</v>
      </c>
      <c r="D50" s="7">
        <v>92</v>
      </c>
      <c r="E50" s="7">
        <v>71</v>
      </c>
      <c r="F50" s="7">
        <v>12</v>
      </c>
      <c r="G50" s="7">
        <v>148</v>
      </c>
      <c r="H50" s="7">
        <v>11</v>
      </c>
      <c r="I50" s="7">
        <v>33</v>
      </c>
      <c r="J50" s="7">
        <v>2</v>
      </c>
      <c r="K50" s="7">
        <v>3</v>
      </c>
      <c r="L50" s="7">
        <v>1</v>
      </c>
      <c r="M50" s="7">
        <v>6</v>
      </c>
      <c r="N50" s="7">
        <v>6</v>
      </c>
      <c r="O50" s="7">
        <v>0</v>
      </c>
      <c r="P50" s="7">
        <v>6</v>
      </c>
      <c r="Q50" s="7">
        <v>1</v>
      </c>
      <c r="R50" s="44">
        <f t="shared" si="18"/>
        <v>392</v>
      </c>
      <c r="S50" s="9"/>
      <c r="T50" s="9"/>
      <c r="U50" s="129"/>
      <c r="V50" s="10" t="s">
        <v>16</v>
      </c>
      <c r="W50" s="7">
        <v>0</v>
      </c>
      <c r="X50" s="7">
        <v>1</v>
      </c>
      <c r="Y50" s="7">
        <v>0</v>
      </c>
      <c r="Z50" s="7">
        <v>0</v>
      </c>
      <c r="AA50" s="7">
        <v>9</v>
      </c>
      <c r="AB50" s="7">
        <v>0</v>
      </c>
      <c r="AC50" s="7">
        <v>3</v>
      </c>
      <c r="AD50" s="7">
        <v>9</v>
      </c>
      <c r="AE50" s="7">
        <f t="shared" si="22"/>
        <v>22</v>
      </c>
      <c r="AF50" s="8">
        <f t="shared" si="8"/>
        <v>414</v>
      </c>
    </row>
    <row r="51" spans="2:32" ht="14.25" thickBot="1" x14ac:dyDescent="0.2">
      <c r="B51" s="130"/>
      <c r="C51" s="11" t="s">
        <v>17</v>
      </c>
      <c r="D51" s="17">
        <f>SUM(D46:D50)</f>
        <v>36924</v>
      </c>
      <c r="E51" s="17">
        <f>SUM(E46:E50)</f>
        <v>22872</v>
      </c>
      <c r="F51" s="17">
        <f t="shared" ref="F51:Q51" si="23">SUM(F46:F50)</f>
        <v>4920</v>
      </c>
      <c r="G51" s="17">
        <f t="shared" si="23"/>
        <v>48313</v>
      </c>
      <c r="H51" s="17">
        <f t="shared" si="23"/>
        <v>3396</v>
      </c>
      <c r="I51" s="17">
        <f t="shared" si="23"/>
        <v>8508</v>
      </c>
      <c r="J51" s="17">
        <f t="shared" si="23"/>
        <v>1503</v>
      </c>
      <c r="K51" s="17">
        <f t="shared" si="23"/>
        <v>691</v>
      </c>
      <c r="L51" s="17">
        <f t="shared" si="23"/>
        <v>177</v>
      </c>
      <c r="M51" s="17">
        <f t="shared" si="23"/>
        <v>2250</v>
      </c>
      <c r="N51" s="17">
        <f t="shared" si="23"/>
        <v>1792</v>
      </c>
      <c r="O51" s="17">
        <f t="shared" si="23"/>
        <v>130</v>
      </c>
      <c r="P51" s="17">
        <f t="shared" si="23"/>
        <v>1565</v>
      </c>
      <c r="Q51" s="17">
        <f t="shared" si="23"/>
        <v>77</v>
      </c>
      <c r="R51" s="13">
        <f t="shared" si="18"/>
        <v>133118</v>
      </c>
      <c r="S51" s="9"/>
      <c r="T51" s="9"/>
      <c r="U51" s="130"/>
      <c r="V51" s="11" t="s">
        <v>17</v>
      </c>
      <c r="W51" s="17">
        <f t="shared" ref="W51:AD51" si="24">SUM(W46:W50)</f>
        <v>15</v>
      </c>
      <c r="X51" s="17">
        <f t="shared" si="24"/>
        <v>34</v>
      </c>
      <c r="Y51" s="17">
        <f t="shared" si="24"/>
        <v>47</v>
      </c>
      <c r="Z51" s="17">
        <f t="shared" si="24"/>
        <v>1</v>
      </c>
      <c r="AA51" s="17">
        <f t="shared" si="24"/>
        <v>1101</v>
      </c>
      <c r="AB51" s="17">
        <f t="shared" si="24"/>
        <v>270</v>
      </c>
      <c r="AC51" s="17">
        <f t="shared" si="24"/>
        <v>2194</v>
      </c>
      <c r="AD51" s="17">
        <f t="shared" si="24"/>
        <v>2370</v>
      </c>
      <c r="AE51" s="47">
        <f>SUM(W51:AD51)</f>
        <v>6032</v>
      </c>
      <c r="AF51" s="13">
        <f t="shared" si="8"/>
        <v>139150</v>
      </c>
    </row>
    <row r="52" spans="2:32" ht="14.25" thickBot="1" x14ac:dyDescent="0.2">
      <c r="B52" s="133" t="s">
        <v>69</v>
      </c>
      <c r="C52" s="134"/>
      <c r="D52" s="19">
        <v>9</v>
      </c>
      <c r="E52" s="19">
        <v>5</v>
      </c>
      <c r="F52" s="19">
        <v>1</v>
      </c>
      <c r="G52" s="19">
        <v>19</v>
      </c>
      <c r="H52" s="19">
        <v>0</v>
      </c>
      <c r="I52" s="19">
        <v>3</v>
      </c>
      <c r="J52" s="19">
        <v>0</v>
      </c>
      <c r="K52" s="19">
        <v>0</v>
      </c>
      <c r="L52" s="19">
        <v>0</v>
      </c>
      <c r="M52" s="19">
        <v>1</v>
      </c>
      <c r="N52" s="19">
        <v>0</v>
      </c>
      <c r="O52" s="19">
        <v>2</v>
      </c>
      <c r="P52" s="19">
        <v>0</v>
      </c>
      <c r="Q52" s="19">
        <v>0</v>
      </c>
      <c r="R52" s="42">
        <f>SUM(D52:Q52)</f>
        <v>40</v>
      </c>
      <c r="S52" s="9"/>
      <c r="T52" s="9"/>
      <c r="U52" s="133" t="s">
        <v>69</v>
      </c>
      <c r="V52" s="134"/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2</v>
      </c>
      <c r="AC52" s="19">
        <v>3</v>
      </c>
      <c r="AD52" s="19">
        <v>0</v>
      </c>
      <c r="AE52" s="7">
        <f>SUM(W52:AD52)</f>
        <v>5</v>
      </c>
      <c r="AF52" s="8">
        <f>R52+AE52</f>
        <v>45</v>
      </c>
    </row>
    <row r="53" spans="2:32" ht="14.25" thickBot="1" x14ac:dyDescent="0.2">
      <c r="B53" s="133" t="s">
        <v>84</v>
      </c>
      <c r="C53" s="134"/>
      <c r="D53" s="19" t="s">
        <v>90</v>
      </c>
      <c r="E53" s="19" t="s">
        <v>90</v>
      </c>
      <c r="F53" s="19" t="s">
        <v>90</v>
      </c>
      <c r="G53" s="19" t="s">
        <v>90</v>
      </c>
      <c r="H53" s="19" t="s">
        <v>90</v>
      </c>
      <c r="I53" s="19" t="s">
        <v>90</v>
      </c>
      <c r="J53" s="19" t="s">
        <v>90</v>
      </c>
      <c r="K53" s="19" t="s">
        <v>90</v>
      </c>
      <c r="L53" s="19" t="s">
        <v>90</v>
      </c>
      <c r="M53" s="19" t="s">
        <v>90</v>
      </c>
      <c r="N53" s="19" t="s">
        <v>90</v>
      </c>
      <c r="O53" s="19" t="s">
        <v>90</v>
      </c>
      <c r="P53" s="19" t="s">
        <v>90</v>
      </c>
      <c r="Q53" s="19" t="s">
        <v>90</v>
      </c>
      <c r="R53" s="42" t="s">
        <v>90</v>
      </c>
      <c r="S53" s="9"/>
      <c r="T53" s="9"/>
      <c r="U53" s="133" t="s">
        <v>84</v>
      </c>
      <c r="V53" s="134"/>
      <c r="W53" s="19" t="s">
        <v>90</v>
      </c>
      <c r="X53" s="19" t="s">
        <v>90</v>
      </c>
      <c r="Y53" s="19" t="s">
        <v>90</v>
      </c>
      <c r="Z53" s="19" t="s">
        <v>90</v>
      </c>
      <c r="AA53" s="19" t="s">
        <v>90</v>
      </c>
      <c r="AB53" s="19" t="s">
        <v>90</v>
      </c>
      <c r="AC53" s="19" t="s">
        <v>90</v>
      </c>
      <c r="AD53" s="19" t="s">
        <v>90</v>
      </c>
      <c r="AE53" s="19" t="s">
        <v>90</v>
      </c>
      <c r="AF53" s="20" t="s">
        <v>90</v>
      </c>
    </row>
    <row r="54" spans="2:32" ht="13.5" customHeight="1" x14ac:dyDescent="0.15">
      <c r="B54" s="128" t="s">
        <v>71</v>
      </c>
      <c r="C54" s="16" t="s">
        <v>72</v>
      </c>
      <c r="D54" s="7">
        <v>1753</v>
      </c>
      <c r="E54" s="7">
        <v>865</v>
      </c>
      <c r="F54" s="7">
        <v>506</v>
      </c>
      <c r="G54" s="7">
        <v>3622</v>
      </c>
      <c r="H54" s="7">
        <v>101</v>
      </c>
      <c r="I54" s="7">
        <v>1827</v>
      </c>
      <c r="J54" s="7">
        <v>102</v>
      </c>
      <c r="K54" s="7">
        <v>56</v>
      </c>
      <c r="L54" s="7">
        <v>19</v>
      </c>
      <c r="M54" s="7">
        <v>236</v>
      </c>
      <c r="N54" s="7">
        <v>708</v>
      </c>
      <c r="O54" s="7">
        <v>2</v>
      </c>
      <c r="P54" s="7">
        <v>299</v>
      </c>
      <c r="Q54" s="7">
        <v>1</v>
      </c>
      <c r="R54" s="8">
        <f>SUM(D54:Q54)</f>
        <v>10097</v>
      </c>
      <c r="S54" s="9"/>
      <c r="T54" s="9"/>
      <c r="U54" s="128" t="s">
        <v>71</v>
      </c>
      <c r="V54" s="16" t="s">
        <v>72</v>
      </c>
      <c r="W54" s="7">
        <v>0</v>
      </c>
      <c r="X54" s="7">
        <v>0</v>
      </c>
      <c r="Y54" s="7">
        <v>3</v>
      </c>
      <c r="Z54" s="7">
        <v>0</v>
      </c>
      <c r="AA54" s="7">
        <v>20</v>
      </c>
      <c r="AB54" s="7">
        <v>32</v>
      </c>
      <c r="AC54" s="7">
        <v>103</v>
      </c>
      <c r="AD54" s="7">
        <v>185</v>
      </c>
      <c r="AE54" s="7">
        <f>SUM(W54:AD54)</f>
        <v>343</v>
      </c>
      <c r="AF54" s="8">
        <f>R54+AE54</f>
        <v>10440</v>
      </c>
    </row>
    <row r="55" spans="2:32" x14ac:dyDescent="0.15">
      <c r="B55" s="129"/>
      <c r="C55" s="10" t="s">
        <v>73</v>
      </c>
      <c r="D55" s="7">
        <v>4403</v>
      </c>
      <c r="E55" s="7">
        <v>1460</v>
      </c>
      <c r="F55" s="7">
        <v>498</v>
      </c>
      <c r="G55" s="7">
        <v>4009</v>
      </c>
      <c r="H55" s="7">
        <v>260</v>
      </c>
      <c r="I55" s="7">
        <v>2111</v>
      </c>
      <c r="J55" s="7">
        <v>132</v>
      </c>
      <c r="K55" s="7">
        <v>33</v>
      </c>
      <c r="L55" s="7">
        <v>26</v>
      </c>
      <c r="M55" s="7">
        <v>293</v>
      </c>
      <c r="N55" s="7">
        <v>714</v>
      </c>
      <c r="O55" s="7">
        <v>6</v>
      </c>
      <c r="P55" s="7">
        <v>392</v>
      </c>
      <c r="Q55" s="7">
        <v>2</v>
      </c>
      <c r="R55" s="8">
        <f>SUM(D55:Q55)</f>
        <v>14339</v>
      </c>
      <c r="S55" s="9"/>
      <c r="T55" s="9"/>
      <c r="U55" s="129"/>
      <c r="V55" s="10" t="s">
        <v>73</v>
      </c>
      <c r="W55" s="7">
        <v>0</v>
      </c>
      <c r="X55" s="7">
        <v>0</v>
      </c>
      <c r="Y55" s="7">
        <v>7</v>
      </c>
      <c r="Z55" s="7">
        <v>0</v>
      </c>
      <c r="AA55" s="7">
        <v>23</v>
      </c>
      <c r="AB55" s="7">
        <v>15</v>
      </c>
      <c r="AC55" s="7">
        <v>121</v>
      </c>
      <c r="AD55" s="7">
        <v>208</v>
      </c>
      <c r="AE55" s="7">
        <f t="shared" ref="AE55:AE56" si="25">SUM(W55:AD55)</f>
        <v>374</v>
      </c>
      <c r="AF55" s="8">
        <f>R55+AE55</f>
        <v>14713</v>
      </c>
    </row>
    <row r="56" spans="2:32" x14ac:dyDescent="0.15">
      <c r="B56" s="129"/>
      <c r="C56" s="15" t="s">
        <v>74</v>
      </c>
      <c r="D56" s="7">
        <v>109</v>
      </c>
      <c r="E56" s="7">
        <v>53</v>
      </c>
      <c r="F56" s="7">
        <v>19</v>
      </c>
      <c r="G56" s="7">
        <v>153</v>
      </c>
      <c r="H56" s="7">
        <v>8</v>
      </c>
      <c r="I56" s="7">
        <v>76</v>
      </c>
      <c r="J56" s="7">
        <v>5</v>
      </c>
      <c r="K56" s="7">
        <v>1</v>
      </c>
      <c r="L56" s="7">
        <v>1</v>
      </c>
      <c r="M56" s="7">
        <v>8</v>
      </c>
      <c r="N56" s="7">
        <v>25</v>
      </c>
      <c r="O56" s="7">
        <v>0</v>
      </c>
      <c r="P56" s="7">
        <v>13</v>
      </c>
      <c r="Q56" s="7">
        <v>0</v>
      </c>
      <c r="R56" s="8">
        <f>SUM(D56:Q56)</f>
        <v>471</v>
      </c>
      <c r="S56" s="9"/>
      <c r="T56" s="9"/>
      <c r="U56" s="129"/>
      <c r="V56" s="15" t="s">
        <v>74</v>
      </c>
      <c r="W56" s="7">
        <v>0</v>
      </c>
      <c r="X56" s="7">
        <v>0</v>
      </c>
      <c r="Y56" s="7">
        <v>0</v>
      </c>
      <c r="Z56" s="7">
        <v>0</v>
      </c>
      <c r="AA56" s="7">
        <v>1</v>
      </c>
      <c r="AB56" s="7">
        <v>1</v>
      </c>
      <c r="AC56" s="7">
        <v>3</v>
      </c>
      <c r="AD56" s="7">
        <v>4</v>
      </c>
      <c r="AE56" s="7">
        <f t="shared" si="25"/>
        <v>9</v>
      </c>
      <c r="AF56" s="8">
        <f t="shared" ref="AF56:AF58" si="26">R56+AE56</f>
        <v>480</v>
      </c>
    </row>
    <row r="57" spans="2:32" ht="14.25" thickBot="1" x14ac:dyDescent="0.2">
      <c r="B57" s="130"/>
      <c r="C57" s="11" t="s">
        <v>17</v>
      </c>
      <c r="D57" s="17">
        <f>SUM(D54:D56)</f>
        <v>6265</v>
      </c>
      <c r="E57" s="17">
        <f>SUM(E54:E56)</f>
        <v>2378</v>
      </c>
      <c r="F57" s="17">
        <f t="shared" ref="F57:Q57" si="27">SUM(F54:F56)</f>
        <v>1023</v>
      </c>
      <c r="G57" s="17">
        <f t="shared" si="27"/>
        <v>7784</v>
      </c>
      <c r="H57" s="17">
        <f t="shared" si="27"/>
        <v>369</v>
      </c>
      <c r="I57" s="17">
        <f t="shared" si="27"/>
        <v>4014</v>
      </c>
      <c r="J57" s="17">
        <f t="shared" si="27"/>
        <v>239</v>
      </c>
      <c r="K57" s="17">
        <f t="shared" si="27"/>
        <v>90</v>
      </c>
      <c r="L57" s="17">
        <f t="shared" si="27"/>
        <v>46</v>
      </c>
      <c r="M57" s="17">
        <f t="shared" si="27"/>
        <v>537</v>
      </c>
      <c r="N57" s="17">
        <f t="shared" si="27"/>
        <v>1447</v>
      </c>
      <c r="O57" s="17">
        <f t="shared" si="27"/>
        <v>8</v>
      </c>
      <c r="P57" s="17">
        <f t="shared" si="27"/>
        <v>704</v>
      </c>
      <c r="Q57" s="17">
        <f t="shared" si="27"/>
        <v>3</v>
      </c>
      <c r="R57" s="8">
        <f>SUM(D57:Q57)</f>
        <v>24907</v>
      </c>
      <c r="S57" s="9"/>
      <c r="T57" s="9"/>
      <c r="U57" s="130"/>
      <c r="V57" s="11" t="s">
        <v>17</v>
      </c>
      <c r="W57" s="17">
        <f t="shared" ref="W57:AD57" si="28">SUM(W54:W56)</f>
        <v>0</v>
      </c>
      <c r="X57" s="17">
        <f t="shared" si="28"/>
        <v>0</v>
      </c>
      <c r="Y57" s="17">
        <f t="shared" si="28"/>
        <v>10</v>
      </c>
      <c r="Z57" s="17">
        <f t="shared" si="28"/>
        <v>0</v>
      </c>
      <c r="AA57" s="17">
        <f t="shared" si="28"/>
        <v>44</v>
      </c>
      <c r="AB57" s="17">
        <f t="shared" si="28"/>
        <v>48</v>
      </c>
      <c r="AC57" s="17">
        <f t="shared" si="28"/>
        <v>227</v>
      </c>
      <c r="AD57" s="17">
        <f t="shared" si="28"/>
        <v>397</v>
      </c>
      <c r="AE57" s="7">
        <f t="shared" ref="AE57" si="29">SUM(W57:AD57)</f>
        <v>726</v>
      </c>
      <c r="AF57" s="13">
        <f t="shared" si="26"/>
        <v>25633</v>
      </c>
    </row>
    <row r="58" spans="2:32" ht="14.25" thickBot="1" x14ac:dyDescent="0.2">
      <c r="B58" s="131" t="s">
        <v>75</v>
      </c>
      <c r="C58" s="132"/>
      <c r="D58" s="19">
        <f>D16+D25+D38+D45+D51+D52+D57</f>
        <v>77213</v>
      </c>
      <c r="E58" s="19">
        <f>E16+E25+E38+E45+E51+E52+E57</f>
        <v>53713</v>
      </c>
      <c r="F58" s="19">
        <f t="shared" ref="F58:P58" si="30">F16+F25+F38+F45+F51+F52+F57</f>
        <v>9083</v>
      </c>
      <c r="G58" s="19">
        <f t="shared" si="30"/>
        <v>92996</v>
      </c>
      <c r="H58" s="19">
        <f t="shared" si="30"/>
        <v>7151</v>
      </c>
      <c r="I58" s="19">
        <f t="shared" si="30"/>
        <v>17557</v>
      </c>
      <c r="J58" s="19">
        <f t="shared" si="30"/>
        <v>4684</v>
      </c>
      <c r="K58" s="19">
        <f t="shared" si="30"/>
        <v>1988</v>
      </c>
      <c r="L58" s="19">
        <f t="shared" si="30"/>
        <v>305</v>
      </c>
      <c r="M58" s="19">
        <f t="shared" si="30"/>
        <v>4000</v>
      </c>
      <c r="N58" s="19">
        <f t="shared" si="30"/>
        <v>4192</v>
      </c>
      <c r="O58" s="19">
        <f t="shared" si="30"/>
        <v>1262</v>
      </c>
      <c r="P58" s="19">
        <f t="shared" si="30"/>
        <v>3109</v>
      </c>
      <c r="Q58" s="19">
        <f>Q16+Q25+Q38+Q45+Q51+Q52+Q57</f>
        <v>210</v>
      </c>
      <c r="R58" s="20">
        <f>SUM(D58:Q58)</f>
        <v>277463</v>
      </c>
      <c r="S58" s="9"/>
      <c r="T58" s="9"/>
      <c r="U58" s="131" t="s">
        <v>75</v>
      </c>
      <c r="V58" s="132"/>
      <c r="W58" s="19">
        <f t="shared" ref="W58:AE58" si="31">W16+W25+W38+W45+W51+W52+W57</f>
        <v>100</v>
      </c>
      <c r="X58" s="19">
        <f t="shared" si="31"/>
        <v>76</v>
      </c>
      <c r="Y58" s="19">
        <f t="shared" si="31"/>
        <v>264</v>
      </c>
      <c r="Z58" s="19">
        <f t="shared" si="31"/>
        <v>4</v>
      </c>
      <c r="AA58" s="19">
        <f t="shared" si="31"/>
        <v>3819</v>
      </c>
      <c r="AB58" s="19">
        <f t="shared" si="31"/>
        <v>764</v>
      </c>
      <c r="AC58" s="19">
        <f t="shared" si="31"/>
        <v>6197</v>
      </c>
      <c r="AD58" s="19">
        <f t="shared" si="31"/>
        <v>6051</v>
      </c>
      <c r="AE58" s="19">
        <f t="shared" si="31"/>
        <v>17275</v>
      </c>
      <c r="AF58" s="42">
        <f t="shared" si="26"/>
        <v>294738</v>
      </c>
    </row>
    <row r="59" spans="2:32" x14ac:dyDescent="0.15">
      <c r="B59" s="22" t="s">
        <v>109</v>
      </c>
      <c r="R59" s="23"/>
    </row>
  </sheetData>
  <mergeCells count="23">
    <mergeCell ref="W2:AE2"/>
    <mergeCell ref="AF2:AF3"/>
    <mergeCell ref="B17:B25"/>
    <mergeCell ref="U17:U25"/>
    <mergeCell ref="B26:B38"/>
    <mergeCell ref="U26:U38"/>
    <mergeCell ref="B4:B16"/>
    <mergeCell ref="U4:U16"/>
    <mergeCell ref="B2:C3"/>
    <mergeCell ref="D2:R2"/>
    <mergeCell ref="U2:V3"/>
    <mergeCell ref="B39:B45"/>
    <mergeCell ref="U39:U45"/>
    <mergeCell ref="B54:B57"/>
    <mergeCell ref="U54:U57"/>
    <mergeCell ref="B58:C58"/>
    <mergeCell ref="U58:V58"/>
    <mergeCell ref="B46:B51"/>
    <mergeCell ref="U46:U51"/>
    <mergeCell ref="B52:C52"/>
    <mergeCell ref="U52:V52"/>
    <mergeCell ref="B53:C53"/>
    <mergeCell ref="U53:V53"/>
  </mergeCells>
  <phoneticPr fontId="1"/>
  <pageMargins left="0" right="0" top="0.74803149606299213" bottom="0.74803149606299213" header="0.31496062992125984" footer="0.31496062992125984"/>
  <pageSetup paperSize="8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9"/>
  <sheetViews>
    <sheetView topLeftCell="A37" zoomScaleNormal="100" zoomScaleSheetLayoutView="70" zoomScalePageLayoutView="110" workbookViewId="0">
      <selection activeCell="D45" sqref="D45"/>
    </sheetView>
  </sheetViews>
  <sheetFormatPr defaultColWidth="9" defaultRowHeight="13.5" x14ac:dyDescent="0.15"/>
  <cols>
    <col min="1" max="1" width="2.875" style="22" customWidth="1"/>
    <col min="2" max="2" width="2.75" style="22" bestFit="1" customWidth="1"/>
    <col min="3" max="3" width="24.5" style="22" bestFit="1" customWidth="1"/>
    <col min="4" max="18" width="7.75" style="22" customWidth="1"/>
    <col min="19" max="20" width="2.25" style="22" customWidth="1"/>
    <col min="21" max="21" width="2.75" style="22" bestFit="1" customWidth="1"/>
    <col min="22" max="22" width="24.5" style="22" bestFit="1" customWidth="1"/>
    <col min="23" max="32" width="7.875" style="22" customWidth="1"/>
    <col min="33" max="16384" width="9" style="22"/>
  </cols>
  <sheetData>
    <row r="1" spans="2:32" ht="14.25" thickBot="1" x14ac:dyDescent="0.2">
      <c r="B1" s="22" t="s">
        <v>102</v>
      </c>
      <c r="AF1" s="61"/>
    </row>
    <row r="2" spans="2:32" ht="13.5" customHeight="1" x14ac:dyDescent="0.15">
      <c r="B2" s="153" t="s">
        <v>0</v>
      </c>
      <c r="C2" s="154"/>
      <c r="D2" s="157" t="s">
        <v>1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8"/>
      <c r="S2" s="25"/>
      <c r="T2" s="25"/>
      <c r="U2" s="153" t="s">
        <v>0</v>
      </c>
      <c r="V2" s="154"/>
      <c r="W2" s="148" t="s">
        <v>2</v>
      </c>
      <c r="X2" s="149"/>
      <c r="Y2" s="149"/>
      <c r="Z2" s="149"/>
      <c r="AA2" s="149"/>
      <c r="AB2" s="149"/>
      <c r="AC2" s="149"/>
      <c r="AD2" s="149"/>
      <c r="AE2" s="150"/>
      <c r="AF2" s="151" t="s">
        <v>93</v>
      </c>
    </row>
    <row r="3" spans="2:32" ht="48.75" thickBot="1" x14ac:dyDescent="0.2">
      <c r="B3" s="155"/>
      <c r="C3" s="156"/>
      <c r="D3" s="2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26" t="s">
        <v>17</v>
      </c>
      <c r="S3" s="27"/>
      <c r="T3" s="27"/>
      <c r="U3" s="155"/>
      <c r="V3" s="156"/>
      <c r="W3" s="2" t="s">
        <v>18</v>
      </c>
      <c r="X3" s="3" t="s">
        <v>19</v>
      </c>
      <c r="Y3" s="3" t="s">
        <v>20</v>
      </c>
      <c r="Z3" s="3" t="s">
        <v>21</v>
      </c>
      <c r="AA3" s="3" t="s">
        <v>22</v>
      </c>
      <c r="AB3" s="3" t="s">
        <v>85</v>
      </c>
      <c r="AC3" s="54" t="s">
        <v>108</v>
      </c>
      <c r="AD3" s="40" t="s">
        <v>24</v>
      </c>
      <c r="AE3" s="28" t="s">
        <v>17</v>
      </c>
      <c r="AF3" s="152"/>
    </row>
    <row r="4" spans="2:32" ht="13.5" customHeight="1" x14ac:dyDescent="0.15">
      <c r="B4" s="140" t="s">
        <v>25</v>
      </c>
      <c r="C4" s="6" t="s">
        <v>26</v>
      </c>
      <c r="D4" s="29">
        <v>27398</v>
      </c>
      <c r="E4" s="29">
        <v>20833</v>
      </c>
      <c r="F4" s="29">
        <v>1975</v>
      </c>
      <c r="G4" s="29">
        <v>18714</v>
      </c>
      <c r="H4" s="29">
        <v>4101</v>
      </c>
      <c r="I4" s="29">
        <v>708</v>
      </c>
      <c r="J4" s="29">
        <v>68</v>
      </c>
      <c r="K4" s="29">
        <v>57</v>
      </c>
      <c r="L4" s="29">
        <v>9</v>
      </c>
      <c r="M4" s="29">
        <v>150</v>
      </c>
      <c r="N4" s="29">
        <v>205</v>
      </c>
      <c r="O4" s="29">
        <v>10</v>
      </c>
      <c r="P4" s="29">
        <v>153</v>
      </c>
      <c r="Q4" s="29">
        <v>11</v>
      </c>
      <c r="R4" s="30">
        <f>SUM(D4:Q4)</f>
        <v>74392</v>
      </c>
      <c r="S4" s="31"/>
      <c r="T4" s="31"/>
      <c r="U4" s="140" t="s">
        <v>25</v>
      </c>
      <c r="V4" s="6" t="s">
        <v>26</v>
      </c>
      <c r="W4" s="29">
        <v>4</v>
      </c>
      <c r="X4" s="29">
        <v>15</v>
      </c>
      <c r="Y4" s="29">
        <v>183</v>
      </c>
      <c r="Z4" s="29">
        <v>1</v>
      </c>
      <c r="AA4" s="29">
        <v>61</v>
      </c>
      <c r="AB4" s="29">
        <v>27</v>
      </c>
      <c r="AC4" s="29">
        <v>2514</v>
      </c>
      <c r="AD4" s="29">
        <v>1112</v>
      </c>
      <c r="AE4" s="29">
        <f>SUM(W4:AD4)</f>
        <v>3917</v>
      </c>
      <c r="AF4" s="30">
        <f>R4+AE4</f>
        <v>78309</v>
      </c>
    </row>
    <row r="5" spans="2:32" x14ac:dyDescent="0.15">
      <c r="B5" s="129"/>
      <c r="C5" s="10" t="s">
        <v>27</v>
      </c>
      <c r="D5" s="29">
        <v>29</v>
      </c>
      <c r="E5" s="29">
        <v>16</v>
      </c>
      <c r="F5" s="29">
        <v>2</v>
      </c>
      <c r="G5" s="29">
        <v>121</v>
      </c>
      <c r="H5" s="29">
        <v>2</v>
      </c>
      <c r="I5" s="29">
        <v>135</v>
      </c>
      <c r="J5" s="29">
        <v>309</v>
      </c>
      <c r="K5" s="29">
        <v>14</v>
      </c>
      <c r="L5" s="29">
        <v>0</v>
      </c>
      <c r="M5" s="29">
        <v>14</v>
      </c>
      <c r="N5" s="29">
        <v>2</v>
      </c>
      <c r="O5" s="29">
        <v>8</v>
      </c>
      <c r="P5" s="29">
        <v>0</v>
      </c>
      <c r="Q5" s="29">
        <v>3</v>
      </c>
      <c r="R5" s="30">
        <f>SUM(D5:Q5)</f>
        <v>655</v>
      </c>
      <c r="S5" s="31"/>
      <c r="T5" s="31"/>
      <c r="U5" s="129"/>
      <c r="V5" s="10" t="s">
        <v>27</v>
      </c>
      <c r="W5" s="29">
        <v>0</v>
      </c>
      <c r="X5" s="29">
        <v>1</v>
      </c>
      <c r="Y5" s="29">
        <v>1</v>
      </c>
      <c r="Z5" s="29">
        <v>0</v>
      </c>
      <c r="AA5" s="29">
        <v>32</v>
      </c>
      <c r="AB5" s="29">
        <v>5</v>
      </c>
      <c r="AC5" s="29">
        <v>11</v>
      </c>
      <c r="AD5" s="29">
        <v>15</v>
      </c>
      <c r="AE5" s="29">
        <f>SUM(W5:AD5)</f>
        <v>65</v>
      </c>
      <c r="AF5" s="71">
        <f>R5+AE5</f>
        <v>720</v>
      </c>
    </row>
    <row r="6" spans="2:32" x14ac:dyDescent="0.15">
      <c r="B6" s="129"/>
      <c r="C6" s="10" t="s">
        <v>28</v>
      </c>
      <c r="D6" s="29">
        <v>42</v>
      </c>
      <c r="E6" s="29">
        <v>28</v>
      </c>
      <c r="F6" s="29">
        <v>7</v>
      </c>
      <c r="G6" s="29">
        <v>168</v>
      </c>
      <c r="H6" s="29">
        <v>1</v>
      </c>
      <c r="I6" s="29">
        <v>27</v>
      </c>
      <c r="J6" s="29">
        <v>28</v>
      </c>
      <c r="K6" s="29">
        <v>16</v>
      </c>
      <c r="L6" s="29">
        <v>1</v>
      </c>
      <c r="M6" s="29">
        <v>7</v>
      </c>
      <c r="N6" s="29">
        <v>4</v>
      </c>
      <c r="O6" s="29">
        <v>231</v>
      </c>
      <c r="P6" s="29">
        <v>3</v>
      </c>
      <c r="Q6" s="29">
        <v>18</v>
      </c>
      <c r="R6" s="30">
        <f t="shared" ref="R6:R58" si="0">SUM(D6:Q6)</f>
        <v>581</v>
      </c>
      <c r="S6" s="31"/>
      <c r="T6" s="31"/>
      <c r="U6" s="129"/>
      <c r="V6" s="10" t="s">
        <v>28</v>
      </c>
      <c r="W6" s="29">
        <v>0</v>
      </c>
      <c r="X6" s="29">
        <v>56</v>
      </c>
      <c r="Y6" s="29">
        <v>1</v>
      </c>
      <c r="Z6" s="29">
        <v>0</v>
      </c>
      <c r="AA6" s="29">
        <v>88</v>
      </c>
      <c r="AB6" s="29">
        <v>28</v>
      </c>
      <c r="AC6" s="29">
        <v>48</v>
      </c>
      <c r="AD6" s="29">
        <v>29</v>
      </c>
      <c r="AE6" s="29">
        <f>SUM(W6:AD6)</f>
        <v>250</v>
      </c>
      <c r="AF6" s="30">
        <f>R6+AE6</f>
        <v>831</v>
      </c>
    </row>
    <row r="7" spans="2:32" x14ac:dyDescent="0.15">
      <c r="B7" s="129"/>
      <c r="C7" s="10" t="s">
        <v>29</v>
      </c>
      <c r="D7" s="29">
        <v>42</v>
      </c>
      <c r="E7" s="29">
        <v>27</v>
      </c>
      <c r="F7" s="29">
        <v>3</v>
      </c>
      <c r="G7" s="29">
        <v>185</v>
      </c>
      <c r="H7" s="29">
        <v>4</v>
      </c>
      <c r="I7" s="29">
        <v>130</v>
      </c>
      <c r="J7" s="29">
        <v>115</v>
      </c>
      <c r="K7" s="29">
        <v>100</v>
      </c>
      <c r="L7" s="29">
        <v>1</v>
      </c>
      <c r="M7" s="29">
        <v>3</v>
      </c>
      <c r="N7" s="29">
        <v>2</v>
      </c>
      <c r="O7" s="29">
        <v>258</v>
      </c>
      <c r="P7" s="29">
        <v>1</v>
      </c>
      <c r="Q7" s="29">
        <v>4</v>
      </c>
      <c r="R7" s="30">
        <f t="shared" si="0"/>
        <v>875</v>
      </c>
      <c r="S7" s="31"/>
      <c r="T7" s="31"/>
      <c r="U7" s="129"/>
      <c r="V7" s="10" t="s">
        <v>29</v>
      </c>
      <c r="W7" s="29">
        <v>0</v>
      </c>
      <c r="X7" s="29">
        <v>0</v>
      </c>
      <c r="Y7" s="29">
        <v>2</v>
      </c>
      <c r="Z7" s="29">
        <v>0</v>
      </c>
      <c r="AA7" s="29">
        <v>74</v>
      </c>
      <c r="AB7" s="29">
        <v>9</v>
      </c>
      <c r="AC7" s="29">
        <v>27</v>
      </c>
      <c r="AD7" s="29">
        <v>21</v>
      </c>
      <c r="AE7" s="29">
        <f>SUM(W7:AD7)</f>
        <v>133</v>
      </c>
      <c r="AF7" s="30">
        <f>R7+AE7</f>
        <v>1008</v>
      </c>
    </row>
    <row r="8" spans="2:32" x14ac:dyDescent="0.15">
      <c r="B8" s="129"/>
      <c r="C8" s="10" t="s">
        <v>30</v>
      </c>
      <c r="D8" s="7" t="s">
        <v>91</v>
      </c>
      <c r="E8" s="7" t="s">
        <v>90</v>
      </c>
      <c r="F8" s="7" t="s">
        <v>90</v>
      </c>
      <c r="G8" s="7" t="s">
        <v>90</v>
      </c>
      <c r="H8" s="7" t="s">
        <v>90</v>
      </c>
      <c r="I8" s="7" t="s">
        <v>90</v>
      </c>
      <c r="J8" s="7" t="s">
        <v>90</v>
      </c>
      <c r="K8" s="7" t="s">
        <v>90</v>
      </c>
      <c r="L8" s="7" t="s">
        <v>90</v>
      </c>
      <c r="M8" s="7" t="s">
        <v>90</v>
      </c>
      <c r="N8" s="7" t="s">
        <v>90</v>
      </c>
      <c r="O8" s="7" t="s">
        <v>90</v>
      </c>
      <c r="P8" s="7" t="s">
        <v>90</v>
      </c>
      <c r="Q8" s="7" t="s">
        <v>90</v>
      </c>
      <c r="R8" s="49" t="s">
        <v>90</v>
      </c>
      <c r="S8" s="31"/>
      <c r="T8" s="31"/>
      <c r="U8" s="129"/>
      <c r="V8" s="10" t="s">
        <v>30</v>
      </c>
      <c r="W8" s="7" t="s">
        <v>90</v>
      </c>
      <c r="X8" s="7" t="s">
        <v>90</v>
      </c>
      <c r="Y8" s="7" t="s">
        <v>90</v>
      </c>
      <c r="Z8" s="7" t="s">
        <v>90</v>
      </c>
      <c r="AA8" s="7" t="s">
        <v>90</v>
      </c>
      <c r="AB8" s="7" t="s">
        <v>90</v>
      </c>
      <c r="AC8" s="7" t="s">
        <v>90</v>
      </c>
      <c r="AD8" s="7" t="s">
        <v>90</v>
      </c>
      <c r="AE8" s="7" t="s">
        <v>90</v>
      </c>
      <c r="AF8" s="8" t="s">
        <v>90</v>
      </c>
    </row>
    <row r="9" spans="2:32" x14ac:dyDescent="0.15">
      <c r="B9" s="129"/>
      <c r="C9" s="10" t="s">
        <v>31</v>
      </c>
      <c r="D9" s="7" t="s">
        <v>90</v>
      </c>
      <c r="E9" s="7" t="s">
        <v>90</v>
      </c>
      <c r="F9" s="7" t="s">
        <v>90</v>
      </c>
      <c r="G9" s="7" t="s">
        <v>90</v>
      </c>
      <c r="H9" s="7" t="s">
        <v>90</v>
      </c>
      <c r="I9" s="7" t="s">
        <v>90</v>
      </c>
      <c r="J9" s="7" t="s">
        <v>90</v>
      </c>
      <c r="K9" s="7" t="s">
        <v>90</v>
      </c>
      <c r="L9" s="7" t="s">
        <v>90</v>
      </c>
      <c r="M9" s="7" t="s">
        <v>90</v>
      </c>
      <c r="N9" s="7" t="s">
        <v>90</v>
      </c>
      <c r="O9" s="7" t="s">
        <v>90</v>
      </c>
      <c r="P9" s="7" t="s">
        <v>90</v>
      </c>
      <c r="Q9" s="7" t="s">
        <v>90</v>
      </c>
      <c r="R9" s="49" t="s">
        <v>90</v>
      </c>
      <c r="S9" s="31"/>
      <c r="T9" s="31"/>
      <c r="U9" s="129"/>
      <c r="V9" s="10" t="s">
        <v>31</v>
      </c>
      <c r="W9" s="7" t="s">
        <v>90</v>
      </c>
      <c r="X9" s="7" t="s">
        <v>90</v>
      </c>
      <c r="Y9" s="7" t="s">
        <v>90</v>
      </c>
      <c r="Z9" s="7" t="s">
        <v>90</v>
      </c>
      <c r="AA9" s="7" t="s">
        <v>90</v>
      </c>
      <c r="AB9" s="7" t="s">
        <v>90</v>
      </c>
      <c r="AC9" s="7" t="s">
        <v>90</v>
      </c>
      <c r="AD9" s="7" t="s">
        <v>90</v>
      </c>
      <c r="AE9" s="7" t="s">
        <v>90</v>
      </c>
      <c r="AF9" s="8" t="s">
        <v>90</v>
      </c>
    </row>
    <row r="10" spans="2:32" x14ac:dyDescent="0.15">
      <c r="B10" s="129"/>
      <c r="C10" s="10" t="s">
        <v>32</v>
      </c>
      <c r="D10" s="29">
        <v>18</v>
      </c>
      <c r="E10" s="29">
        <v>11</v>
      </c>
      <c r="F10" s="29">
        <v>1</v>
      </c>
      <c r="G10" s="29">
        <v>54</v>
      </c>
      <c r="H10" s="29">
        <v>2</v>
      </c>
      <c r="I10" s="29">
        <v>4</v>
      </c>
      <c r="J10" s="29">
        <v>3</v>
      </c>
      <c r="K10" s="29">
        <v>8</v>
      </c>
      <c r="L10" s="29">
        <v>0</v>
      </c>
      <c r="M10" s="29">
        <v>1</v>
      </c>
      <c r="N10" s="29">
        <v>0</v>
      </c>
      <c r="O10" s="29">
        <v>1</v>
      </c>
      <c r="P10" s="29">
        <v>0</v>
      </c>
      <c r="Q10" s="29">
        <v>0</v>
      </c>
      <c r="R10" s="30">
        <f t="shared" si="0"/>
        <v>103</v>
      </c>
      <c r="S10" s="31"/>
      <c r="T10" s="31"/>
      <c r="U10" s="129"/>
      <c r="V10" s="10" t="s">
        <v>32</v>
      </c>
      <c r="W10" s="29">
        <v>0</v>
      </c>
      <c r="X10" s="29">
        <v>0</v>
      </c>
      <c r="Y10" s="29">
        <v>0</v>
      </c>
      <c r="Z10" s="29">
        <v>0</v>
      </c>
      <c r="AA10" s="29">
        <v>4</v>
      </c>
      <c r="AB10" s="29">
        <v>0</v>
      </c>
      <c r="AC10" s="29">
        <v>8</v>
      </c>
      <c r="AD10" s="29">
        <v>6</v>
      </c>
      <c r="AE10" s="29">
        <f>SUM(W10:AD10)</f>
        <v>18</v>
      </c>
      <c r="AF10" s="30">
        <f>R10+AE10</f>
        <v>121</v>
      </c>
    </row>
    <row r="11" spans="2:32" x14ac:dyDescent="0.15">
      <c r="B11" s="129"/>
      <c r="C11" s="10" t="s">
        <v>33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30">
        <f t="shared" si="0"/>
        <v>0</v>
      </c>
      <c r="S11" s="31"/>
      <c r="T11" s="31"/>
      <c r="U11" s="129"/>
      <c r="V11" s="10" t="s">
        <v>33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29">
        <f>SUM(W11:AD11)</f>
        <v>0</v>
      </c>
      <c r="AF11" s="30">
        <f>R11+AE11</f>
        <v>0</v>
      </c>
    </row>
    <row r="12" spans="2:32" x14ac:dyDescent="0.15">
      <c r="B12" s="129"/>
      <c r="C12" s="10" t="s">
        <v>34</v>
      </c>
      <c r="D12" s="29">
        <v>199</v>
      </c>
      <c r="E12" s="29">
        <v>173</v>
      </c>
      <c r="F12" s="29">
        <v>16</v>
      </c>
      <c r="G12" s="29">
        <v>239</v>
      </c>
      <c r="H12" s="29">
        <v>45</v>
      </c>
      <c r="I12" s="29">
        <v>36</v>
      </c>
      <c r="J12" s="29">
        <v>18</v>
      </c>
      <c r="K12" s="29">
        <v>9</v>
      </c>
      <c r="L12" s="29">
        <v>0</v>
      </c>
      <c r="M12" s="29">
        <v>2</v>
      </c>
      <c r="N12" s="29">
        <v>7</v>
      </c>
      <c r="O12" s="29">
        <v>8</v>
      </c>
      <c r="P12" s="29">
        <v>1</v>
      </c>
      <c r="Q12" s="29">
        <v>1</v>
      </c>
      <c r="R12" s="30">
        <f t="shared" si="0"/>
        <v>754</v>
      </c>
      <c r="S12" s="31"/>
      <c r="T12" s="31"/>
      <c r="U12" s="129"/>
      <c r="V12" s="10" t="s">
        <v>34</v>
      </c>
      <c r="W12" s="29">
        <v>0</v>
      </c>
      <c r="X12" s="29">
        <v>1</v>
      </c>
      <c r="Y12" s="29">
        <v>14</v>
      </c>
      <c r="Z12" s="29">
        <v>0</v>
      </c>
      <c r="AA12" s="29">
        <v>14</v>
      </c>
      <c r="AB12" s="29">
        <v>1</v>
      </c>
      <c r="AC12" s="29">
        <v>31</v>
      </c>
      <c r="AD12" s="29">
        <v>19</v>
      </c>
      <c r="AE12" s="29">
        <f>SUM(W12:AD12)</f>
        <v>80</v>
      </c>
      <c r="AF12" s="30">
        <f t="shared" ref="AF12:AF57" si="1">R12+AE12</f>
        <v>834</v>
      </c>
    </row>
    <row r="13" spans="2:32" x14ac:dyDescent="0.15">
      <c r="B13" s="129"/>
      <c r="C13" s="10" t="s">
        <v>35</v>
      </c>
      <c r="D13" s="29">
        <v>15</v>
      </c>
      <c r="E13" s="29">
        <v>5</v>
      </c>
      <c r="F13" s="29">
        <v>2</v>
      </c>
      <c r="G13" s="29">
        <v>15</v>
      </c>
      <c r="H13" s="29">
        <v>0</v>
      </c>
      <c r="I13" s="29">
        <v>5</v>
      </c>
      <c r="J13" s="29">
        <v>2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1</v>
      </c>
      <c r="Q13" s="29">
        <v>0</v>
      </c>
      <c r="R13" s="30">
        <f t="shared" si="0"/>
        <v>45</v>
      </c>
      <c r="S13" s="31"/>
      <c r="T13" s="31"/>
      <c r="U13" s="129"/>
      <c r="V13" s="10" t="s">
        <v>35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1</v>
      </c>
      <c r="AD13" s="29">
        <v>2</v>
      </c>
      <c r="AE13" s="29">
        <f>SUM(W13:AD13)</f>
        <v>3</v>
      </c>
      <c r="AF13" s="30">
        <f t="shared" si="1"/>
        <v>48</v>
      </c>
    </row>
    <row r="14" spans="2:32" x14ac:dyDescent="0.15">
      <c r="B14" s="129"/>
      <c r="C14" s="10" t="s">
        <v>36</v>
      </c>
      <c r="D14" s="29">
        <v>166</v>
      </c>
      <c r="E14" s="29">
        <v>117</v>
      </c>
      <c r="F14" s="29">
        <v>28</v>
      </c>
      <c r="G14" s="29">
        <v>465</v>
      </c>
      <c r="H14" s="29">
        <v>12</v>
      </c>
      <c r="I14" s="29">
        <v>57</v>
      </c>
      <c r="J14" s="29">
        <v>43</v>
      </c>
      <c r="K14" s="29">
        <v>53</v>
      </c>
      <c r="L14" s="29">
        <v>1</v>
      </c>
      <c r="M14" s="29">
        <v>17</v>
      </c>
      <c r="N14" s="29">
        <v>6</v>
      </c>
      <c r="O14" s="29">
        <v>11</v>
      </c>
      <c r="P14" s="29">
        <v>7</v>
      </c>
      <c r="Q14" s="29">
        <v>3</v>
      </c>
      <c r="R14" s="30">
        <f t="shared" si="0"/>
        <v>986</v>
      </c>
      <c r="S14" s="31"/>
      <c r="T14" s="31"/>
      <c r="U14" s="129"/>
      <c r="V14" s="10" t="s">
        <v>36</v>
      </c>
      <c r="W14" s="29">
        <v>3</v>
      </c>
      <c r="X14" s="29">
        <v>0</v>
      </c>
      <c r="Y14" s="29">
        <v>15</v>
      </c>
      <c r="Z14" s="29">
        <v>0</v>
      </c>
      <c r="AA14" s="29">
        <v>66</v>
      </c>
      <c r="AB14" s="29">
        <v>9</v>
      </c>
      <c r="AC14" s="29">
        <v>80</v>
      </c>
      <c r="AD14" s="29">
        <v>53</v>
      </c>
      <c r="AE14" s="29">
        <f>SUM(W14:AD14)</f>
        <v>226</v>
      </c>
      <c r="AF14" s="30">
        <f t="shared" si="1"/>
        <v>1212</v>
      </c>
    </row>
    <row r="15" spans="2:32" x14ac:dyDescent="0.15">
      <c r="B15" s="129"/>
      <c r="C15" s="10" t="s">
        <v>37</v>
      </c>
      <c r="D15" s="7" t="s">
        <v>90</v>
      </c>
      <c r="E15" s="7" t="s">
        <v>90</v>
      </c>
      <c r="F15" s="7" t="s">
        <v>90</v>
      </c>
      <c r="G15" s="7" t="s">
        <v>90</v>
      </c>
      <c r="H15" s="7" t="s">
        <v>90</v>
      </c>
      <c r="I15" s="7" t="s">
        <v>90</v>
      </c>
      <c r="J15" s="7" t="s">
        <v>90</v>
      </c>
      <c r="K15" s="7" t="s">
        <v>90</v>
      </c>
      <c r="L15" s="7" t="s">
        <v>90</v>
      </c>
      <c r="M15" s="7" t="s">
        <v>90</v>
      </c>
      <c r="N15" s="7" t="s">
        <v>90</v>
      </c>
      <c r="O15" s="7" t="s">
        <v>90</v>
      </c>
      <c r="P15" s="7" t="s">
        <v>90</v>
      </c>
      <c r="Q15" s="7" t="s">
        <v>90</v>
      </c>
      <c r="R15" s="49" t="s">
        <v>90</v>
      </c>
      <c r="S15" s="31"/>
      <c r="T15" s="31"/>
      <c r="U15" s="129"/>
      <c r="V15" s="10" t="s">
        <v>37</v>
      </c>
      <c r="W15" s="7" t="s">
        <v>90</v>
      </c>
      <c r="X15" s="7" t="s">
        <v>90</v>
      </c>
      <c r="Y15" s="7" t="s">
        <v>90</v>
      </c>
      <c r="Z15" s="7" t="s">
        <v>90</v>
      </c>
      <c r="AA15" s="7" t="s">
        <v>90</v>
      </c>
      <c r="AB15" s="7" t="s">
        <v>90</v>
      </c>
      <c r="AC15" s="7" t="s">
        <v>90</v>
      </c>
      <c r="AD15" s="7" t="s">
        <v>90</v>
      </c>
      <c r="AE15" s="7" t="s">
        <v>90</v>
      </c>
      <c r="AF15" s="8" t="s">
        <v>90</v>
      </c>
    </row>
    <row r="16" spans="2:32" ht="14.25" thickBot="1" x14ac:dyDescent="0.2">
      <c r="B16" s="141"/>
      <c r="C16" s="32" t="s">
        <v>17</v>
      </c>
      <c r="D16" s="33">
        <f>SUM(D4:D15)</f>
        <v>27909</v>
      </c>
      <c r="E16" s="33">
        <f>SUM(E4:E15)</f>
        <v>21210</v>
      </c>
      <c r="F16" s="33">
        <f t="shared" ref="F16:Q16" si="2">SUM(F4:F15)</f>
        <v>2034</v>
      </c>
      <c r="G16" s="33">
        <f t="shared" si="2"/>
        <v>19961</v>
      </c>
      <c r="H16" s="33">
        <f t="shared" si="2"/>
        <v>4167</v>
      </c>
      <c r="I16" s="33">
        <f t="shared" si="2"/>
        <v>1102</v>
      </c>
      <c r="J16" s="33">
        <f t="shared" si="2"/>
        <v>586</v>
      </c>
      <c r="K16" s="33">
        <f t="shared" si="2"/>
        <v>257</v>
      </c>
      <c r="L16" s="33">
        <f t="shared" si="2"/>
        <v>12</v>
      </c>
      <c r="M16" s="33">
        <f t="shared" si="2"/>
        <v>194</v>
      </c>
      <c r="N16" s="33">
        <f t="shared" si="2"/>
        <v>226</v>
      </c>
      <c r="O16" s="33">
        <f t="shared" si="2"/>
        <v>527</v>
      </c>
      <c r="P16" s="33">
        <f t="shared" si="2"/>
        <v>166</v>
      </c>
      <c r="Q16" s="33">
        <f t="shared" si="2"/>
        <v>40</v>
      </c>
      <c r="R16" s="34">
        <f t="shared" si="0"/>
        <v>78391</v>
      </c>
      <c r="S16" s="31"/>
      <c r="T16" s="31"/>
      <c r="U16" s="141"/>
      <c r="V16" s="32" t="s">
        <v>17</v>
      </c>
      <c r="W16" s="33">
        <f t="shared" ref="W16:AD16" si="3">SUM(W4:W15)</f>
        <v>7</v>
      </c>
      <c r="X16" s="33">
        <f t="shared" si="3"/>
        <v>73</v>
      </c>
      <c r="Y16" s="33">
        <f t="shared" si="3"/>
        <v>216</v>
      </c>
      <c r="Z16" s="33">
        <f t="shared" si="3"/>
        <v>1</v>
      </c>
      <c r="AA16" s="33">
        <f t="shared" si="3"/>
        <v>339</v>
      </c>
      <c r="AB16" s="33">
        <f t="shared" si="3"/>
        <v>79</v>
      </c>
      <c r="AC16" s="33">
        <f t="shared" si="3"/>
        <v>2720</v>
      </c>
      <c r="AD16" s="33">
        <f t="shared" si="3"/>
        <v>1257</v>
      </c>
      <c r="AE16" s="52">
        <f t="shared" ref="AE16:AE21" si="4">SUM(W16:AD16)</f>
        <v>4692</v>
      </c>
      <c r="AF16" s="34">
        <f t="shared" si="1"/>
        <v>83083</v>
      </c>
    </row>
    <row r="17" spans="2:32" ht="13.5" customHeight="1" x14ac:dyDescent="0.15">
      <c r="B17" s="128" t="s">
        <v>38</v>
      </c>
      <c r="C17" s="14" t="s">
        <v>39</v>
      </c>
      <c r="D17" s="29">
        <v>571</v>
      </c>
      <c r="E17" s="29">
        <v>380</v>
      </c>
      <c r="F17" s="29">
        <v>46</v>
      </c>
      <c r="G17" s="29">
        <v>544</v>
      </c>
      <c r="H17" s="29">
        <v>84</v>
      </c>
      <c r="I17" s="29">
        <v>52</v>
      </c>
      <c r="J17" s="29">
        <v>18</v>
      </c>
      <c r="K17" s="29">
        <v>20</v>
      </c>
      <c r="L17" s="29">
        <v>1</v>
      </c>
      <c r="M17" s="29">
        <v>8</v>
      </c>
      <c r="N17" s="29">
        <v>9</v>
      </c>
      <c r="O17" s="29">
        <v>3</v>
      </c>
      <c r="P17" s="29">
        <v>5</v>
      </c>
      <c r="Q17" s="29">
        <v>1</v>
      </c>
      <c r="R17" s="30">
        <f t="shared" si="0"/>
        <v>1742</v>
      </c>
      <c r="S17" s="31"/>
      <c r="T17" s="31"/>
      <c r="U17" s="128" t="s">
        <v>38</v>
      </c>
      <c r="V17" s="14" t="s">
        <v>39</v>
      </c>
      <c r="W17" s="29">
        <v>0</v>
      </c>
      <c r="X17" s="29">
        <v>0</v>
      </c>
      <c r="Y17" s="29">
        <v>5</v>
      </c>
      <c r="Z17" s="29">
        <v>0</v>
      </c>
      <c r="AA17" s="29">
        <v>17</v>
      </c>
      <c r="AB17" s="29">
        <v>5</v>
      </c>
      <c r="AC17" s="29">
        <v>71</v>
      </c>
      <c r="AD17" s="29">
        <v>31</v>
      </c>
      <c r="AE17" s="29">
        <f t="shared" si="4"/>
        <v>129</v>
      </c>
      <c r="AF17" s="30">
        <f t="shared" si="1"/>
        <v>1871</v>
      </c>
    </row>
    <row r="18" spans="2:32" x14ac:dyDescent="0.15">
      <c r="B18" s="129"/>
      <c r="C18" s="15" t="s">
        <v>40</v>
      </c>
      <c r="D18" s="29">
        <v>114</v>
      </c>
      <c r="E18" s="29">
        <v>97</v>
      </c>
      <c r="F18" s="29">
        <v>7</v>
      </c>
      <c r="G18" s="29">
        <v>242</v>
      </c>
      <c r="H18" s="29">
        <v>31</v>
      </c>
      <c r="I18" s="29">
        <v>32</v>
      </c>
      <c r="J18" s="29">
        <v>16</v>
      </c>
      <c r="K18" s="29">
        <v>1</v>
      </c>
      <c r="L18" s="29">
        <v>0</v>
      </c>
      <c r="M18" s="29">
        <v>7</v>
      </c>
      <c r="N18" s="29">
        <v>2</v>
      </c>
      <c r="O18" s="29">
        <v>39</v>
      </c>
      <c r="P18" s="29">
        <v>15</v>
      </c>
      <c r="Q18" s="29">
        <v>9</v>
      </c>
      <c r="R18" s="30">
        <f t="shared" si="0"/>
        <v>612</v>
      </c>
      <c r="S18" s="31"/>
      <c r="T18" s="31"/>
      <c r="U18" s="129"/>
      <c r="V18" s="15" t="s">
        <v>40</v>
      </c>
      <c r="W18" s="29">
        <v>10</v>
      </c>
      <c r="X18" s="29">
        <v>9</v>
      </c>
      <c r="Y18" s="29">
        <v>4</v>
      </c>
      <c r="Z18" s="29">
        <v>0</v>
      </c>
      <c r="AA18" s="29">
        <v>206</v>
      </c>
      <c r="AB18" s="29">
        <v>8</v>
      </c>
      <c r="AC18" s="29">
        <v>22</v>
      </c>
      <c r="AD18" s="29">
        <v>21</v>
      </c>
      <c r="AE18" s="29">
        <f t="shared" si="4"/>
        <v>280</v>
      </c>
      <c r="AF18" s="30">
        <f t="shared" si="1"/>
        <v>892</v>
      </c>
    </row>
    <row r="19" spans="2:32" x14ac:dyDescent="0.15">
      <c r="B19" s="129"/>
      <c r="C19" s="15" t="s">
        <v>41</v>
      </c>
      <c r="D19" s="29">
        <v>373</v>
      </c>
      <c r="E19" s="29">
        <v>268</v>
      </c>
      <c r="F19" s="29">
        <v>36</v>
      </c>
      <c r="G19" s="29">
        <v>754</v>
      </c>
      <c r="H19" s="29">
        <v>56</v>
      </c>
      <c r="I19" s="29">
        <v>109</v>
      </c>
      <c r="J19" s="29">
        <v>46</v>
      </c>
      <c r="K19" s="29">
        <v>26</v>
      </c>
      <c r="L19" s="29">
        <v>0</v>
      </c>
      <c r="M19" s="29">
        <v>20</v>
      </c>
      <c r="N19" s="29">
        <v>10</v>
      </c>
      <c r="O19" s="29">
        <v>8</v>
      </c>
      <c r="P19" s="29">
        <v>24</v>
      </c>
      <c r="Q19" s="29">
        <v>13</v>
      </c>
      <c r="R19" s="30">
        <f t="shared" si="0"/>
        <v>1743</v>
      </c>
      <c r="S19" s="31"/>
      <c r="T19" s="31"/>
      <c r="U19" s="129"/>
      <c r="V19" s="15" t="s">
        <v>41</v>
      </c>
      <c r="W19" s="29">
        <v>0</v>
      </c>
      <c r="X19" s="29">
        <v>1</v>
      </c>
      <c r="Y19" s="29">
        <v>0</v>
      </c>
      <c r="Z19" s="29">
        <v>0</v>
      </c>
      <c r="AA19" s="29">
        <v>57</v>
      </c>
      <c r="AB19" s="29">
        <v>11</v>
      </c>
      <c r="AC19" s="29">
        <v>42</v>
      </c>
      <c r="AD19" s="29">
        <v>40</v>
      </c>
      <c r="AE19" s="29">
        <f t="shared" si="4"/>
        <v>151</v>
      </c>
      <c r="AF19" s="30">
        <f t="shared" si="1"/>
        <v>1894</v>
      </c>
    </row>
    <row r="20" spans="2:32" x14ac:dyDescent="0.15">
      <c r="B20" s="129"/>
      <c r="C20" s="15" t="s">
        <v>42</v>
      </c>
      <c r="D20" s="29">
        <v>137</v>
      </c>
      <c r="E20" s="29">
        <v>80</v>
      </c>
      <c r="F20" s="29">
        <v>7</v>
      </c>
      <c r="G20" s="29">
        <v>118</v>
      </c>
      <c r="H20" s="29">
        <v>9</v>
      </c>
      <c r="I20" s="29">
        <v>14</v>
      </c>
      <c r="J20" s="29">
        <v>6</v>
      </c>
      <c r="K20" s="29">
        <v>2</v>
      </c>
      <c r="L20" s="29">
        <v>0</v>
      </c>
      <c r="M20" s="29">
        <v>2</v>
      </c>
      <c r="N20" s="29">
        <v>2</v>
      </c>
      <c r="O20" s="29">
        <v>2</v>
      </c>
      <c r="P20" s="29">
        <v>1</v>
      </c>
      <c r="Q20" s="29">
        <v>0</v>
      </c>
      <c r="R20" s="30">
        <f t="shared" si="0"/>
        <v>380</v>
      </c>
      <c r="S20" s="31"/>
      <c r="T20" s="31"/>
      <c r="U20" s="129"/>
      <c r="V20" s="15" t="s">
        <v>42</v>
      </c>
      <c r="W20" s="29">
        <v>0</v>
      </c>
      <c r="X20" s="29">
        <v>0</v>
      </c>
      <c r="Y20" s="29">
        <v>2</v>
      </c>
      <c r="Z20" s="29">
        <v>0</v>
      </c>
      <c r="AA20" s="29">
        <v>3</v>
      </c>
      <c r="AB20" s="29">
        <v>2</v>
      </c>
      <c r="AC20" s="29">
        <v>13</v>
      </c>
      <c r="AD20" s="29">
        <v>5</v>
      </c>
      <c r="AE20" s="29">
        <f t="shared" si="4"/>
        <v>25</v>
      </c>
      <c r="AF20" s="30">
        <f t="shared" si="1"/>
        <v>405</v>
      </c>
    </row>
    <row r="21" spans="2:32" x14ac:dyDescent="0.15">
      <c r="B21" s="129"/>
      <c r="C21" s="15" t="s">
        <v>43</v>
      </c>
      <c r="D21" s="29">
        <v>61</v>
      </c>
      <c r="E21" s="29">
        <v>60</v>
      </c>
      <c r="F21" s="29">
        <v>3</v>
      </c>
      <c r="G21" s="29">
        <v>66</v>
      </c>
      <c r="H21" s="29">
        <v>14</v>
      </c>
      <c r="I21" s="29">
        <v>5</v>
      </c>
      <c r="J21" s="29">
        <v>6</v>
      </c>
      <c r="K21" s="29">
        <v>7</v>
      </c>
      <c r="L21" s="29">
        <v>1</v>
      </c>
      <c r="M21" s="29">
        <v>3</v>
      </c>
      <c r="N21" s="29">
        <v>2</v>
      </c>
      <c r="O21" s="29">
        <v>3</v>
      </c>
      <c r="P21" s="29">
        <v>1</v>
      </c>
      <c r="Q21" s="29">
        <v>0</v>
      </c>
      <c r="R21" s="30">
        <f t="shared" si="0"/>
        <v>232</v>
      </c>
      <c r="S21" s="31"/>
      <c r="T21" s="31"/>
      <c r="U21" s="129"/>
      <c r="V21" s="15" t="s">
        <v>43</v>
      </c>
      <c r="W21" s="29">
        <v>0</v>
      </c>
      <c r="X21" s="29">
        <v>0</v>
      </c>
      <c r="Y21" s="29">
        <v>1</v>
      </c>
      <c r="Z21" s="29">
        <v>0</v>
      </c>
      <c r="AA21" s="29">
        <v>2</v>
      </c>
      <c r="AB21" s="29">
        <v>1</v>
      </c>
      <c r="AC21" s="29">
        <v>8</v>
      </c>
      <c r="AD21" s="29">
        <v>10</v>
      </c>
      <c r="AE21" s="29">
        <f t="shared" si="4"/>
        <v>22</v>
      </c>
      <c r="AF21" s="30">
        <f t="shared" si="1"/>
        <v>254</v>
      </c>
    </row>
    <row r="22" spans="2:32" x14ac:dyDescent="0.15">
      <c r="B22" s="129"/>
      <c r="C22" s="10" t="s">
        <v>44</v>
      </c>
      <c r="D22" s="29" t="s">
        <v>90</v>
      </c>
      <c r="E22" s="29" t="s">
        <v>90</v>
      </c>
      <c r="F22" s="29" t="s">
        <v>90</v>
      </c>
      <c r="G22" s="29" t="s">
        <v>90</v>
      </c>
      <c r="H22" s="29" t="s">
        <v>90</v>
      </c>
      <c r="I22" s="29" t="s">
        <v>90</v>
      </c>
      <c r="J22" s="29" t="s">
        <v>90</v>
      </c>
      <c r="K22" s="29" t="s">
        <v>90</v>
      </c>
      <c r="L22" s="29" t="s">
        <v>90</v>
      </c>
      <c r="M22" s="29" t="s">
        <v>90</v>
      </c>
      <c r="N22" s="29" t="s">
        <v>90</v>
      </c>
      <c r="O22" s="29" t="s">
        <v>90</v>
      </c>
      <c r="P22" s="29" t="s">
        <v>90</v>
      </c>
      <c r="Q22" s="29" t="s">
        <v>90</v>
      </c>
      <c r="R22" s="30" t="s">
        <v>91</v>
      </c>
      <c r="S22" s="31"/>
      <c r="T22" s="31"/>
      <c r="U22" s="129"/>
      <c r="V22" s="10" t="s">
        <v>44</v>
      </c>
      <c r="W22" s="29" t="s">
        <v>90</v>
      </c>
      <c r="X22" s="29" t="s">
        <v>90</v>
      </c>
      <c r="Y22" s="29" t="s">
        <v>90</v>
      </c>
      <c r="Z22" s="29" t="s">
        <v>90</v>
      </c>
      <c r="AA22" s="29" t="s">
        <v>90</v>
      </c>
      <c r="AB22" s="29" t="s">
        <v>90</v>
      </c>
      <c r="AC22" s="29" t="s">
        <v>90</v>
      </c>
      <c r="AD22" s="29" t="s">
        <v>90</v>
      </c>
      <c r="AE22" s="29" t="s">
        <v>90</v>
      </c>
      <c r="AF22" s="71" t="s">
        <v>90</v>
      </c>
    </row>
    <row r="23" spans="2:32" x14ac:dyDescent="0.15">
      <c r="B23" s="129"/>
      <c r="C23" s="10" t="s">
        <v>45</v>
      </c>
      <c r="D23" s="29" t="s">
        <v>90</v>
      </c>
      <c r="E23" s="29" t="s">
        <v>90</v>
      </c>
      <c r="F23" s="29" t="s">
        <v>90</v>
      </c>
      <c r="G23" s="29" t="s">
        <v>90</v>
      </c>
      <c r="H23" s="29" t="s">
        <v>90</v>
      </c>
      <c r="I23" s="29" t="s">
        <v>90</v>
      </c>
      <c r="J23" s="29" t="s">
        <v>90</v>
      </c>
      <c r="K23" s="29" t="s">
        <v>90</v>
      </c>
      <c r="L23" s="29" t="s">
        <v>90</v>
      </c>
      <c r="M23" s="29" t="s">
        <v>90</v>
      </c>
      <c r="N23" s="29" t="s">
        <v>90</v>
      </c>
      <c r="O23" s="29" t="s">
        <v>90</v>
      </c>
      <c r="P23" s="29" t="s">
        <v>90</v>
      </c>
      <c r="Q23" s="29" t="s">
        <v>90</v>
      </c>
      <c r="R23" s="30" t="s">
        <v>91</v>
      </c>
      <c r="S23" s="31"/>
      <c r="T23" s="31"/>
      <c r="U23" s="129"/>
      <c r="V23" s="10" t="s">
        <v>45</v>
      </c>
      <c r="W23" s="29" t="s">
        <v>90</v>
      </c>
      <c r="X23" s="29" t="s">
        <v>90</v>
      </c>
      <c r="Y23" s="29" t="s">
        <v>90</v>
      </c>
      <c r="Z23" s="29" t="s">
        <v>90</v>
      </c>
      <c r="AA23" s="29" t="s">
        <v>90</v>
      </c>
      <c r="AB23" s="29" t="s">
        <v>90</v>
      </c>
      <c r="AC23" s="29" t="s">
        <v>90</v>
      </c>
      <c r="AD23" s="29" t="s">
        <v>90</v>
      </c>
      <c r="AE23" s="29" t="s">
        <v>90</v>
      </c>
      <c r="AF23" s="30" t="s">
        <v>90</v>
      </c>
    </row>
    <row r="24" spans="2:32" x14ac:dyDescent="0.15">
      <c r="B24" s="129"/>
      <c r="C24" s="10" t="s">
        <v>16</v>
      </c>
      <c r="D24" s="29">
        <v>114</v>
      </c>
      <c r="E24" s="29">
        <v>79</v>
      </c>
      <c r="F24" s="29">
        <v>9</v>
      </c>
      <c r="G24" s="29">
        <v>118</v>
      </c>
      <c r="H24" s="29">
        <v>17</v>
      </c>
      <c r="I24" s="29">
        <v>5</v>
      </c>
      <c r="J24" s="29">
        <v>3</v>
      </c>
      <c r="K24" s="29">
        <v>2</v>
      </c>
      <c r="L24" s="29">
        <v>0</v>
      </c>
      <c r="M24" s="29">
        <v>0</v>
      </c>
      <c r="N24" s="29">
        <v>0</v>
      </c>
      <c r="O24" s="29">
        <v>1</v>
      </c>
      <c r="P24" s="29">
        <v>0</v>
      </c>
      <c r="Q24" s="29">
        <v>0</v>
      </c>
      <c r="R24" s="30">
        <f t="shared" si="0"/>
        <v>348</v>
      </c>
      <c r="S24" s="31"/>
      <c r="T24" s="31"/>
      <c r="U24" s="129"/>
      <c r="V24" s="10" t="s">
        <v>16</v>
      </c>
      <c r="W24" s="29">
        <v>0</v>
      </c>
      <c r="X24" s="29">
        <v>0</v>
      </c>
      <c r="Y24" s="29">
        <v>3</v>
      </c>
      <c r="Z24" s="29">
        <v>0</v>
      </c>
      <c r="AA24" s="29">
        <v>2</v>
      </c>
      <c r="AB24" s="29">
        <v>0</v>
      </c>
      <c r="AC24" s="29">
        <v>12</v>
      </c>
      <c r="AD24" s="29">
        <v>15</v>
      </c>
      <c r="AE24" s="29">
        <f>SUM(W24:AD24)</f>
        <v>32</v>
      </c>
      <c r="AF24" s="30">
        <f>R24+AE24</f>
        <v>380</v>
      </c>
    </row>
    <row r="25" spans="2:32" ht="14.25" thickBot="1" x14ac:dyDescent="0.2">
      <c r="B25" s="130"/>
      <c r="C25" s="32" t="s">
        <v>17</v>
      </c>
      <c r="D25" s="33">
        <f>SUM(D17:D24)</f>
        <v>1370</v>
      </c>
      <c r="E25" s="33">
        <f>SUM(E17:E24)</f>
        <v>964</v>
      </c>
      <c r="F25" s="33">
        <f t="shared" ref="F25:Q25" si="5">SUM(F17:F24)</f>
        <v>108</v>
      </c>
      <c r="G25" s="33">
        <f t="shared" si="5"/>
        <v>1842</v>
      </c>
      <c r="H25" s="33">
        <f t="shared" si="5"/>
        <v>211</v>
      </c>
      <c r="I25" s="33">
        <f t="shared" si="5"/>
        <v>217</v>
      </c>
      <c r="J25" s="33">
        <f t="shared" si="5"/>
        <v>95</v>
      </c>
      <c r="K25" s="33">
        <f t="shared" si="5"/>
        <v>58</v>
      </c>
      <c r="L25" s="33">
        <f t="shared" si="5"/>
        <v>2</v>
      </c>
      <c r="M25" s="33">
        <f t="shared" si="5"/>
        <v>40</v>
      </c>
      <c r="N25" s="33">
        <f t="shared" si="5"/>
        <v>25</v>
      </c>
      <c r="O25" s="33">
        <f t="shared" si="5"/>
        <v>56</v>
      </c>
      <c r="P25" s="33">
        <f t="shared" si="5"/>
        <v>46</v>
      </c>
      <c r="Q25" s="33">
        <f t="shared" si="5"/>
        <v>23</v>
      </c>
      <c r="R25" s="36">
        <f t="shared" si="0"/>
        <v>5057</v>
      </c>
      <c r="S25" s="31"/>
      <c r="T25" s="31"/>
      <c r="U25" s="130"/>
      <c r="V25" s="32" t="s">
        <v>17</v>
      </c>
      <c r="W25" s="33">
        <f t="shared" ref="W25:AD25" si="6">SUM(W17:W24)</f>
        <v>10</v>
      </c>
      <c r="X25" s="33">
        <f t="shared" si="6"/>
        <v>10</v>
      </c>
      <c r="Y25" s="33">
        <f t="shared" si="6"/>
        <v>15</v>
      </c>
      <c r="Z25" s="33">
        <f t="shared" si="6"/>
        <v>0</v>
      </c>
      <c r="AA25" s="33">
        <f t="shared" si="6"/>
        <v>287</v>
      </c>
      <c r="AB25" s="33">
        <f t="shared" si="6"/>
        <v>27</v>
      </c>
      <c r="AC25" s="33">
        <f t="shared" si="6"/>
        <v>168</v>
      </c>
      <c r="AD25" s="33">
        <f t="shared" si="6"/>
        <v>122</v>
      </c>
      <c r="AE25" s="52">
        <f>SUM(W25:AD25)</f>
        <v>639</v>
      </c>
      <c r="AF25" s="34">
        <f t="shared" si="1"/>
        <v>5696</v>
      </c>
    </row>
    <row r="26" spans="2:32" ht="13.5" customHeight="1" x14ac:dyDescent="0.15">
      <c r="B26" s="140" t="s">
        <v>46</v>
      </c>
      <c r="C26" s="6" t="s">
        <v>47</v>
      </c>
      <c r="D26" s="29">
        <v>1</v>
      </c>
      <c r="E26" s="29">
        <v>11</v>
      </c>
      <c r="F26" s="29">
        <v>0</v>
      </c>
      <c r="G26" s="29">
        <v>15</v>
      </c>
      <c r="H26" s="29">
        <v>5</v>
      </c>
      <c r="I26" s="29">
        <v>4</v>
      </c>
      <c r="J26" s="29">
        <v>1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51">
        <f t="shared" si="0"/>
        <v>37</v>
      </c>
      <c r="S26" s="31"/>
      <c r="T26" s="31"/>
      <c r="U26" s="140" t="s">
        <v>46</v>
      </c>
      <c r="V26" s="6" t="s">
        <v>47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3</v>
      </c>
      <c r="AD26" s="29">
        <v>2</v>
      </c>
      <c r="AE26" s="29">
        <f>SUM(W26:AD26)</f>
        <v>5</v>
      </c>
      <c r="AF26" s="30">
        <f t="shared" si="1"/>
        <v>42</v>
      </c>
    </row>
    <row r="27" spans="2:32" x14ac:dyDescent="0.15">
      <c r="B27" s="129"/>
      <c r="C27" s="10" t="s">
        <v>48</v>
      </c>
      <c r="D27" s="29">
        <v>23</v>
      </c>
      <c r="E27" s="29">
        <v>23</v>
      </c>
      <c r="F27" s="29">
        <v>3</v>
      </c>
      <c r="G27" s="29">
        <v>35</v>
      </c>
      <c r="H27" s="29">
        <v>4</v>
      </c>
      <c r="I27" s="29">
        <v>10</v>
      </c>
      <c r="J27" s="29">
        <v>3</v>
      </c>
      <c r="K27" s="29">
        <v>1</v>
      </c>
      <c r="L27" s="29">
        <v>0</v>
      </c>
      <c r="M27" s="29">
        <v>5</v>
      </c>
      <c r="N27" s="29">
        <v>0</v>
      </c>
      <c r="O27" s="29">
        <v>0</v>
      </c>
      <c r="P27" s="29">
        <v>4</v>
      </c>
      <c r="Q27" s="29">
        <v>0</v>
      </c>
      <c r="R27" s="30">
        <f t="shared" si="0"/>
        <v>111</v>
      </c>
      <c r="S27" s="31"/>
      <c r="T27" s="31"/>
      <c r="U27" s="129"/>
      <c r="V27" s="10" t="s">
        <v>48</v>
      </c>
      <c r="W27" s="29">
        <v>0</v>
      </c>
      <c r="X27" s="29">
        <v>0</v>
      </c>
      <c r="Y27" s="29">
        <v>0</v>
      </c>
      <c r="Z27" s="29">
        <v>0</v>
      </c>
      <c r="AA27" s="29">
        <v>1</v>
      </c>
      <c r="AB27" s="29">
        <v>0</v>
      </c>
      <c r="AC27" s="29">
        <v>9</v>
      </c>
      <c r="AD27" s="29">
        <v>1</v>
      </c>
      <c r="AE27" s="29">
        <f>SUM(W27:AD27)</f>
        <v>11</v>
      </c>
      <c r="AF27" s="30">
        <f t="shared" si="1"/>
        <v>122</v>
      </c>
    </row>
    <row r="28" spans="2:32" x14ac:dyDescent="0.15">
      <c r="B28" s="129"/>
      <c r="C28" s="10" t="s">
        <v>49</v>
      </c>
      <c r="D28" s="29">
        <v>40</v>
      </c>
      <c r="E28" s="29">
        <v>38</v>
      </c>
      <c r="F28" s="29">
        <v>5</v>
      </c>
      <c r="G28" s="29">
        <v>67</v>
      </c>
      <c r="H28" s="29">
        <v>7</v>
      </c>
      <c r="I28" s="29">
        <v>9</v>
      </c>
      <c r="J28" s="29">
        <v>4</v>
      </c>
      <c r="K28" s="29">
        <v>3</v>
      </c>
      <c r="L28" s="29">
        <v>0</v>
      </c>
      <c r="M28" s="29">
        <v>1</v>
      </c>
      <c r="N28" s="29">
        <v>2</v>
      </c>
      <c r="O28" s="29">
        <v>3</v>
      </c>
      <c r="P28" s="29">
        <v>1</v>
      </c>
      <c r="Q28" s="29">
        <v>1</v>
      </c>
      <c r="R28" s="30">
        <f t="shared" si="0"/>
        <v>181</v>
      </c>
      <c r="S28" s="31"/>
      <c r="T28" s="31"/>
      <c r="U28" s="129"/>
      <c r="V28" s="10" t="s">
        <v>49</v>
      </c>
      <c r="W28" s="29">
        <v>0</v>
      </c>
      <c r="X28" s="29">
        <v>0</v>
      </c>
      <c r="Y28" s="29">
        <v>0</v>
      </c>
      <c r="Z28" s="29">
        <v>0</v>
      </c>
      <c r="AA28" s="29">
        <v>2</v>
      </c>
      <c r="AB28" s="29">
        <v>1</v>
      </c>
      <c r="AC28" s="29">
        <v>5</v>
      </c>
      <c r="AD28" s="29">
        <v>2</v>
      </c>
      <c r="AE28" s="29">
        <f t="shared" ref="AE28:AE52" si="7">SUM(W28:AD28)</f>
        <v>10</v>
      </c>
      <c r="AF28" s="30">
        <f t="shared" si="1"/>
        <v>191</v>
      </c>
    </row>
    <row r="29" spans="2:32" x14ac:dyDescent="0.15">
      <c r="B29" s="129"/>
      <c r="C29" s="10" t="s">
        <v>50</v>
      </c>
      <c r="D29" s="29">
        <v>34</v>
      </c>
      <c r="E29" s="29">
        <v>7</v>
      </c>
      <c r="F29" s="29">
        <v>5</v>
      </c>
      <c r="G29" s="29">
        <v>35</v>
      </c>
      <c r="H29" s="29">
        <v>3</v>
      </c>
      <c r="I29" s="29">
        <v>5</v>
      </c>
      <c r="J29" s="29">
        <v>6</v>
      </c>
      <c r="K29" s="29">
        <v>1</v>
      </c>
      <c r="L29" s="29">
        <v>0</v>
      </c>
      <c r="M29" s="29">
        <v>0</v>
      </c>
      <c r="N29" s="29">
        <v>0</v>
      </c>
      <c r="O29" s="29">
        <v>2</v>
      </c>
      <c r="P29" s="29">
        <v>2</v>
      </c>
      <c r="Q29" s="29">
        <v>1</v>
      </c>
      <c r="R29" s="30">
        <f t="shared" si="0"/>
        <v>101</v>
      </c>
      <c r="S29" s="31"/>
      <c r="T29" s="31"/>
      <c r="U29" s="129"/>
      <c r="V29" s="10" t="s">
        <v>50</v>
      </c>
      <c r="W29" s="29">
        <v>0</v>
      </c>
      <c r="X29" s="29">
        <v>0</v>
      </c>
      <c r="Y29" s="29">
        <v>0</v>
      </c>
      <c r="Z29" s="29">
        <v>0</v>
      </c>
      <c r="AA29" s="29">
        <v>1</v>
      </c>
      <c r="AB29" s="29">
        <v>1</v>
      </c>
      <c r="AC29" s="29">
        <v>5</v>
      </c>
      <c r="AD29" s="29">
        <v>2</v>
      </c>
      <c r="AE29" s="29">
        <f t="shared" si="7"/>
        <v>9</v>
      </c>
      <c r="AF29" s="30">
        <f t="shared" si="1"/>
        <v>110</v>
      </c>
    </row>
    <row r="30" spans="2:32" x14ac:dyDescent="0.15">
      <c r="B30" s="129"/>
      <c r="C30" s="10" t="s">
        <v>51</v>
      </c>
      <c r="D30" s="29">
        <v>889</v>
      </c>
      <c r="E30" s="29">
        <v>625</v>
      </c>
      <c r="F30" s="29">
        <v>32</v>
      </c>
      <c r="G30" s="29">
        <v>1157</v>
      </c>
      <c r="H30" s="29">
        <v>115</v>
      </c>
      <c r="I30" s="29">
        <v>89</v>
      </c>
      <c r="J30" s="29">
        <v>6</v>
      </c>
      <c r="K30" s="29">
        <v>4</v>
      </c>
      <c r="L30" s="29">
        <v>0</v>
      </c>
      <c r="M30" s="29">
        <v>3</v>
      </c>
      <c r="N30" s="29">
        <v>53</v>
      </c>
      <c r="O30" s="29">
        <v>2</v>
      </c>
      <c r="P30" s="29">
        <v>4</v>
      </c>
      <c r="Q30" s="29">
        <v>0</v>
      </c>
      <c r="R30" s="30">
        <f t="shared" si="0"/>
        <v>2979</v>
      </c>
      <c r="S30" s="31"/>
      <c r="T30" s="31"/>
      <c r="U30" s="129"/>
      <c r="V30" s="10" t="s">
        <v>51</v>
      </c>
      <c r="W30" s="29">
        <v>0</v>
      </c>
      <c r="X30" s="29">
        <v>1</v>
      </c>
      <c r="Y30" s="29">
        <v>84</v>
      </c>
      <c r="Z30" s="29">
        <v>0</v>
      </c>
      <c r="AA30" s="29">
        <v>12</v>
      </c>
      <c r="AB30" s="29">
        <v>5</v>
      </c>
      <c r="AC30" s="29">
        <v>270</v>
      </c>
      <c r="AD30" s="29">
        <v>93</v>
      </c>
      <c r="AE30" s="29">
        <f t="shared" si="7"/>
        <v>465</v>
      </c>
      <c r="AF30" s="30">
        <f t="shared" si="1"/>
        <v>3444</v>
      </c>
    </row>
    <row r="31" spans="2:32" x14ac:dyDescent="0.15">
      <c r="B31" s="129"/>
      <c r="C31" s="10" t="s">
        <v>52</v>
      </c>
      <c r="D31" s="29">
        <v>859</v>
      </c>
      <c r="E31" s="29">
        <v>519</v>
      </c>
      <c r="F31" s="29">
        <v>70</v>
      </c>
      <c r="G31" s="29">
        <v>505</v>
      </c>
      <c r="H31" s="29">
        <v>131</v>
      </c>
      <c r="I31" s="29">
        <v>24</v>
      </c>
      <c r="J31" s="29">
        <v>1</v>
      </c>
      <c r="K31" s="29">
        <v>0</v>
      </c>
      <c r="L31" s="29">
        <v>0</v>
      </c>
      <c r="M31" s="29">
        <v>5</v>
      </c>
      <c r="N31" s="29">
        <v>11</v>
      </c>
      <c r="O31" s="29">
        <v>0</v>
      </c>
      <c r="P31" s="29">
        <v>4</v>
      </c>
      <c r="Q31" s="29">
        <v>0</v>
      </c>
      <c r="R31" s="30">
        <f t="shared" si="0"/>
        <v>2129</v>
      </c>
      <c r="S31" s="31"/>
      <c r="T31" s="31"/>
      <c r="U31" s="129"/>
      <c r="V31" s="10" t="s">
        <v>52</v>
      </c>
      <c r="W31" s="29">
        <v>0</v>
      </c>
      <c r="X31" s="29">
        <v>0</v>
      </c>
      <c r="Y31" s="29">
        <v>26</v>
      </c>
      <c r="Z31" s="29">
        <v>0</v>
      </c>
      <c r="AA31" s="29">
        <v>3</v>
      </c>
      <c r="AB31" s="29">
        <v>0</v>
      </c>
      <c r="AC31" s="29">
        <v>79</v>
      </c>
      <c r="AD31" s="29">
        <v>33</v>
      </c>
      <c r="AE31" s="29">
        <f t="shared" si="7"/>
        <v>141</v>
      </c>
      <c r="AF31" s="30">
        <f t="shared" si="1"/>
        <v>2270</v>
      </c>
    </row>
    <row r="32" spans="2:32" x14ac:dyDescent="0.15">
      <c r="B32" s="129"/>
      <c r="C32" s="15" t="s">
        <v>53</v>
      </c>
      <c r="D32" s="29">
        <v>222</v>
      </c>
      <c r="E32" s="29">
        <v>182</v>
      </c>
      <c r="F32" s="29">
        <v>10</v>
      </c>
      <c r="G32" s="29">
        <v>237</v>
      </c>
      <c r="H32" s="29">
        <v>46</v>
      </c>
      <c r="I32" s="29">
        <v>19</v>
      </c>
      <c r="J32" s="29">
        <v>2</v>
      </c>
      <c r="K32" s="29">
        <v>4</v>
      </c>
      <c r="L32" s="29">
        <v>0</v>
      </c>
      <c r="M32" s="29">
        <v>2</v>
      </c>
      <c r="N32" s="29">
        <v>2</v>
      </c>
      <c r="O32" s="29">
        <v>0</v>
      </c>
      <c r="P32" s="29">
        <v>2</v>
      </c>
      <c r="Q32" s="29">
        <v>0</v>
      </c>
      <c r="R32" s="30">
        <f t="shared" si="0"/>
        <v>728</v>
      </c>
      <c r="S32" s="31"/>
      <c r="T32" s="31"/>
      <c r="U32" s="129"/>
      <c r="V32" s="15" t="s">
        <v>53</v>
      </c>
      <c r="W32" s="29">
        <v>0</v>
      </c>
      <c r="X32" s="29">
        <v>0</v>
      </c>
      <c r="Y32" s="29">
        <v>15</v>
      </c>
      <c r="Z32" s="29">
        <v>0</v>
      </c>
      <c r="AA32" s="29">
        <v>4</v>
      </c>
      <c r="AB32" s="29">
        <v>5</v>
      </c>
      <c r="AC32" s="29">
        <v>64</v>
      </c>
      <c r="AD32" s="29">
        <v>17</v>
      </c>
      <c r="AE32" s="29">
        <f t="shared" si="7"/>
        <v>105</v>
      </c>
      <c r="AF32" s="30">
        <f t="shared" si="1"/>
        <v>833</v>
      </c>
    </row>
    <row r="33" spans="2:32" x14ac:dyDescent="0.15">
      <c r="B33" s="129"/>
      <c r="C33" s="10" t="s">
        <v>54</v>
      </c>
      <c r="D33" s="29">
        <v>98</v>
      </c>
      <c r="E33" s="29">
        <v>83</v>
      </c>
      <c r="F33" s="29">
        <v>3</v>
      </c>
      <c r="G33" s="29">
        <v>49</v>
      </c>
      <c r="H33" s="29">
        <v>10</v>
      </c>
      <c r="I33" s="29">
        <v>11</v>
      </c>
      <c r="J33" s="29">
        <v>3</v>
      </c>
      <c r="K33" s="29">
        <v>2</v>
      </c>
      <c r="L33" s="29">
        <v>0</v>
      </c>
      <c r="M33" s="29">
        <v>2</v>
      </c>
      <c r="N33" s="29">
        <v>3</v>
      </c>
      <c r="O33" s="29">
        <v>6</v>
      </c>
      <c r="P33" s="29">
        <v>1</v>
      </c>
      <c r="Q33" s="29">
        <v>0</v>
      </c>
      <c r="R33" s="30">
        <f t="shared" si="0"/>
        <v>271</v>
      </c>
      <c r="S33" s="31"/>
      <c r="T33" s="31"/>
      <c r="U33" s="129"/>
      <c r="V33" s="10" t="s">
        <v>54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3</v>
      </c>
      <c r="AC33" s="29">
        <v>16</v>
      </c>
      <c r="AD33" s="29">
        <v>4</v>
      </c>
      <c r="AE33" s="29">
        <f t="shared" si="7"/>
        <v>23</v>
      </c>
      <c r="AF33" s="30">
        <f t="shared" si="1"/>
        <v>294</v>
      </c>
    </row>
    <row r="34" spans="2:32" x14ac:dyDescent="0.15">
      <c r="B34" s="129"/>
      <c r="C34" s="10" t="s">
        <v>55</v>
      </c>
      <c r="D34" s="29">
        <v>103</v>
      </c>
      <c r="E34" s="29">
        <v>93</v>
      </c>
      <c r="F34" s="29">
        <v>10</v>
      </c>
      <c r="G34" s="29">
        <v>102</v>
      </c>
      <c r="H34" s="29">
        <v>23</v>
      </c>
      <c r="I34" s="29">
        <v>26</v>
      </c>
      <c r="J34" s="29">
        <v>4</v>
      </c>
      <c r="K34" s="29">
        <v>20</v>
      </c>
      <c r="L34" s="29">
        <v>0</v>
      </c>
      <c r="M34" s="29">
        <v>3</v>
      </c>
      <c r="N34" s="29">
        <v>2</v>
      </c>
      <c r="O34" s="29">
        <v>7</v>
      </c>
      <c r="P34" s="29">
        <v>4</v>
      </c>
      <c r="Q34" s="29">
        <v>0</v>
      </c>
      <c r="R34" s="30">
        <f t="shared" si="0"/>
        <v>397</v>
      </c>
      <c r="S34" s="31"/>
      <c r="T34" s="31"/>
      <c r="U34" s="129"/>
      <c r="V34" s="10" t="s">
        <v>55</v>
      </c>
      <c r="W34" s="29">
        <v>21</v>
      </c>
      <c r="X34" s="29">
        <v>3</v>
      </c>
      <c r="Y34" s="29">
        <v>11</v>
      </c>
      <c r="Z34" s="29">
        <v>0</v>
      </c>
      <c r="AA34" s="29">
        <v>15</v>
      </c>
      <c r="AB34" s="29">
        <v>18</v>
      </c>
      <c r="AC34" s="29">
        <v>287</v>
      </c>
      <c r="AD34" s="29">
        <v>19</v>
      </c>
      <c r="AE34" s="29">
        <f t="shared" si="7"/>
        <v>374</v>
      </c>
      <c r="AF34" s="30">
        <f t="shared" si="1"/>
        <v>771</v>
      </c>
    </row>
    <row r="35" spans="2:32" x14ac:dyDescent="0.15">
      <c r="B35" s="129"/>
      <c r="C35" s="10" t="s">
        <v>56</v>
      </c>
      <c r="D35" s="29">
        <v>84</v>
      </c>
      <c r="E35" s="29">
        <v>82</v>
      </c>
      <c r="F35" s="29">
        <v>1</v>
      </c>
      <c r="G35" s="29">
        <v>73</v>
      </c>
      <c r="H35" s="29">
        <v>14</v>
      </c>
      <c r="I35" s="29">
        <v>14</v>
      </c>
      <c r="J35" s="29">
        <v>7</v>
      </c>
      <c r="K35" s="29">
        <v>8</v>
      </c>
      <c r="L35" s="29">
        <v>0</v>
      </c>
      <c r="M35" s="29">
        <v>2</v>
      </c>
      <c r="N35" s="29">
        <v>1</v>
      </c>
      <c r="O35" s="29">
        <v>6</v>
      </c>
      <c r="P35" s="29">
        <v>3</v>
      </c>
      <c r="Q35" s="29">
        <v>0</v>
      </c>
      <c r="R35" s="30">
        <f t="shared" si="0"/>
        <v>295</v>
      </c>
      <c r="S35" s="31"/>
      <c r="T35" s="31"/>
      <c r="U35" s="129"/>
      <c r="V35" s="10" t="s">
        <v>56</v>
      </c>
      <c r="W35" s="29">
        <v>2</v>
      </c>
      <c r="X35" s="29">
        <v>2</v>
      </c>
      <c r="Y35" s="29">
        <v>8</v>
      </c>
      <c r="Z35" s="29">
        <v>0</v>
      </c>
      <c r="AA35" s="29">
        <v>6</v>
      </c>
      <c r="AB35" s="29">
        <v>12</v>
      </c>
      <c r="AC35" s="29">
        <v>75</v>
      </c>
      <c r="AD35" s="29">
        <v>6</v>
      </c>
      <c r="AE35" s="29">
        <f t="shared" si="7"/>
        <v>111</v>
      </c>
      <c r="AF35" s="30">
        <f t="shared" si="1"/>
        <v>406</v>
      </c>
    </row>
    <row r="36" spans="2:32" x14ac:dyDescent="0.15">
      <c r="B36" s="129"/>
      <c r="C36" s="10" t="s">
        <v>57</v>
      </c>
      <c r="D36" s="29">
        <v>12</v>
      </c>
      <c r="E36" s="29">
        <v>9</v>
      </c>
      <c r="F36" s="29">
        <v>1</v>
      </c>
      <c r="G36" s="29">
        <v>22</v>
      </c>
      <c r="H36" s="29">
        <v>1</v>
      </c>
      <c r="I36" s="29">
        <v>6</v>
      </c>
      <c r="J36" s="29">
        <v>4</v>
      </c>
      <c r="K36" s="29">
        <v>4</v>
      </c>
      <c r="L36" s="29">
        <v>0</v>
      </c>
      <c r="M36" s="29">
        <v>1</v>
      </c>
      <c r="N36" s="29">
        <v>0</v>
      </c>
      <c r="O36" s="29">
        <v>1</v>
      </c>
      <c r="P36" s="29">
        <v>1</v>
      </c>
      <c r="Q36" s="29">
        <v>0</v>
      </c>
      <c r="R36" s="30">
        <f t="shared" si="0"/>
        <v>62</v>
      </c>
      <c r="S36" s="31"/>
      <c r="T36" s="31"/>
      <c r="U36" s="129"/>
      <c r="V36" s="10" t="s">
        <v>57</v>
      </c>
      <c r="W36" s="29">
        <v>0</v>
      </c>
      <c r="X36" s="29">
        <v>0</v>
      </c>
      <c r="Y36" s="29">
        <v>1</v>
      </c>
      <c r="Z36" s="29">
        <v>0</v>
      </c>
      <c r="AA36" s="29">
        <v>1</v>
      </c>
      <c r="AB36" s="29">
        <v>0</v>
      </c>
      <c r="AC36" s="29">
        <v>3</v>
      </c>
      <c r="AD36" s="29">
        <v>0</v>
      </c>
      <c r="AE36" s="29">
        <f t="shared" si="7"/>
        <v>5</v>
      </c>
      <c r="AF36" s="30">
        <f t="shared" si="1"/>
        <v>67</v>
      </c>
    </row>
    <row r="37" spans="2:32" x14ac:dyDescent="0.15">
      <c r="B37" s="129"/>
      <c r="C37" s="10" t="s">
        <v>16</v>
      </c>
      <c r="D37" s="29">
        <v>81</v>
      </c>
      <c r="E37" s="29">
        <v>79</v>
      </c>
      <c r="F37" s="29">
        <v>6</v>
      </c>
      <c r="G37" s="29">
        <v>71</v>
      </c>
      <c r="H37" s="29">
        <v>13</v>
      </c>
      <c r="I37" s="29">
        <v>16</v>
      </c>
      <c r="J37" s="29">
        <v>4</v>
      </c>
      <c r="K37" s="29">
        <v>5</v>
      </c>
      <c r="L37" s="29">
        <v>0</v>
      </c>
      <c r="M37" s="29">
        <v>3</v>
      </c>
      <c r="N37" s="29">
        <v>3</v>
      </c>
      <c r="O37" s="29">
        <v>3</v>
      </c>
      <c r="P37" s="29">
        <v>1</v>
      </c>
      <c r="Q37" s="29">
        <v>1</v>
      </c>
      <c r="R37" s="30">
        <f t="shared" si="0"/>
        <v>286</v>
      </c>
      <c r="S37" s="31"/>
      <c r="T37" s="31"/>
      <c r="U37" s="129"/>
      <c r="V37" s="10" t="s">
        <v>16</v>
      </c>
      <c r="W37" s="29">
        <v>1</v>
      </c>
      <c r="X37" s="29">
        <v>0</v>
      </c>
      <c r="Y37" s="29">
        <v>3</v>
      </c>
      <c r="Z37" s="29">
        <v>0</v>
      </c>
      <c r="AA37" s="29">
        <v>1</v>
      </c>
      <c r="AB37" s="29">
        <v>2</v>
      </c>
      <c r="AC37" s="29">
        <v>19</v>
      </c>
      <c r="AD37" s="29">
        <v>3</v>
      </c>
      <c r="AE37" s="29">
        <f t="shared" si="7"/>
        <v>29</v>
      </c>
      <c r="AF37" s="30">
        <f t="shared" si="1"/>
        <v>315</v>
      </c>
    </row>
    <row r="38" spans="2:32" ht="14.25" thickBot="1" x14ac:dyDescent="0.2">
      <c r="B38" s="141"/>
      <c r="C38" s="32" t="s">
        <v>17</v>
      </c>
      <c r="D38" s="33">
        <f>SUM(D26:D37)</f>
        <v>2446</v>
      </c>
      <c r="E38" s="33">
        <f>SUM(E26:E37)</f>
        <v>1751</v>
      </c>
      <c r="F38" s="33">
        <f t="shared" ref="F38:Q38" si="8">SUM(F26:F37)</f>
        <v>146</v>
      </c>
      <c r="G38" s="33">
        <f t="shared" si="8"/>
        <v>2368</v>
      </c>
      <c r="H38" s="33">
        <f t="shared" si="8"/>
        <v>372</v>
      </c>
      <c r="I38" s="33">
        <f t="shared" si="8"/>
        <v>233</v>
      </c>
      <c r="J38" s="33">
        <f t="shared" si="8"/>
        <v>45</v>
      </c>
      <c r="K38" s="33">
        <f t="shared" si="8"/>
        <v>52</v>
      </c>
      <c r="L38" s="33">
        <f t="shared" si="8"/>
        <v>0</v>
      </c>
      <c r="M38" s="33">
        <f t="shared" si="8"/>
        <v>27</v>
      </c>
      <c r="N38" s="33">
        <f t="shared" si="8"/>
        <v>77</v>
      </c>
      <c r="O38" s="33">
        <f t="shared" si="8"/>
        <v>30</v>
      </c>
      <c r="P38" s="33">
        <f t="shared" si="8"/>
        <v>27</v>
      </c>
      <c r="Q38" s="33">
        <f t="shared" si="8"/>
        <v>3</v>
      </c>
      <c r="R38" s="36">
        <f t="shared" si="0"/>
        <v>7577</v>
      </c>
      <c r="S38" s="31"/>
      <c r="T38" s="31"/>
      <c r="U38" s="141"/>
      <c r="V38" s="32" t="s">
        <v>17</v>
      </c>
      <c r="W38" s="33">
        <f t="shared" ref="W38:AD38" si="9">SUM(W26:W37)</f>
        <v>24</v>
      </c>
      <c r="X38" s="33">
        <f t="shared" si="9"/>
        <v>6</v>
      </c>
      <c r="Y38" s="33">
        <f t="shared" si="9"/>
        <v>148</v>
      </c>
      <c r="Z38" s="33">
        <f t="shared" si="9"/>
        <v>0</v>
      </c>
      <c r="AA38" s="33">
        <f t="shared" si="9"/>
        <v>46</v>
      </c>
      <c r="AB38" s="33">
        <f t="shared" si="9"/>
        <v>47</v>
      </c>
      <c r="AC38" s="33">
        <f t="shared" si="9"/>
        <v>835</v>
      </c>
      <c r="AD38" s="33">
        <f t="shared" si="9"/>
        <v>182</v>
      </c>
      <c r="AE38" s="52">
        <f t="shared" si="7"/>
        <v>1288</v>
      </c>
      <c r="AF38" s="34">
        <f t="shared" si="1"/>
        <v>8865</v>
      </c>
    </row>
    <row r="39" spans="2:32" ht="13.5" customHeight="1" x14ac:dyDescent="0.15">
      <c r="B39" s="128" t="s">
        <v>58</v>
      </c>
      <c r="C39" s="16" t="s">
        <v>59</v>
      </c>
      <c r="D39" s="29">
        <v>36852</v>
      </c>
      <c r="E39" s="29">
        <v>27397</v>
      </c>
      <c r="F39" s="29">
        <v>2300</v>
      </c>
      <c r="G39" s="29">
        <v>26908</v>
      </c>
      <c r="H39" s="29">
        <v>7214</v>
      </c>
      <c r="I39" s="29">
        <v>1605</v>
      </c>
      <c r="J39" s="29">
        <v>244</v>
      </c>
      <c r="K39" s="29">
        <v>155</v>
      </c>
      <c r="L39" s="29">
        <v>30</v>
      </c>
      <c r="M39" s="29">
        <v>382</v>
      </c>
      <c r="N39" s="29">
        <v>236</v>
      </c>
      <c r="O39" s="29">
        <v>15</v>
      </c>
      <c r="P39" s="29">
        <v>344</v>
      </c>
      <c r="Q39" s="29">
        <v>23</v>
      </c>
      <c r="R39" s="51">
        <f t="shared" si="0"/>
        <v>103705</v>
      </c>
      <c r="S39" s="31"/>
      <c r="T39" s="31"/>
      <c r="U39" s="128" t="s">
        <v>58</v>
      </c>
      <c r="V39" s="16" t="s">
        <v>59</v>
      </c>
      <c r="W39" s="29">
        <v>3</v>
      </c>
      <c r="X39" s="29">
        <v>3</v>
      </c>
      <c r="Y39" s="29">
        <v>540</v>
      </c>
      <c r="Z39" s="29">
        <v>4</v>
      </c>
      <c r="AA39" s="29">
        <v>103</v>
      </c>
      <c r="AB39" s="29">
        <v>65</v>
      </c>
      <c r="AC39" s="29">
        <v>7553</v>
      </c>
      <c r="AD39" s="29">
        <v>1881</v>
      </c>
      <c r="AE39" s="29">
        <f t="shared" si="7"/>
        <v>10152</v>
      </c>
      <c r="AF39" s="30">
        <f t="shared" si="1"/>
        <v>113857</v>
      </c>
    </row>
    <row r="40" spans="2:32" x14ac:dyDescent="0.15">
      <c r="B40" s="129"/>
      <c r="C40" s="10" t="s">
        <v>60</v>
      </c>
      <c r="D40" s="29">
        <v>227</v>
      </c>
      <c r="E40" s="29">
        <v>250</v>
      </c>
      <c r="F40" s="29">
        <v>13</v>
      </c>
      <c r="G40" s="29">
        <v>280</v>
      </c>
      <c r="H40" s="29">
        <v>54</v>
      </c>
      <c r="I40" s="29">
        <v>58</v>
      </c>
      <c r="J40" s="29">
        <v>29</v>
      </c>
      <c r="K40" s="29">
        <v>14</v>
      </c>
      <c r="L40" s="29">
        <v>0</v>
      </c>
      <c r="M40" s="29">
        <v>8</v>
      </c>
      <c r="N40" s="29">
        <v>5</v>
      </c>
      <c r="O40" s="29">
        <v>18</v>
      </c>
      <c r="P40" s="29">
        <v>5</v>
      </c>
      <c r="Q40" s="29">
        <v>0</v>
      </c>
      <c r="R40" s="30">
        <f t="shared" si="0"/>
        <v>961</v>
      </c>
      <c r="S40" s="31"/>
      <c r="T40" s="31"/>
      <c r="U40" s="129"/>
      <c r="V40" s="10" t="s">
        <v>60</v>
      </c>
      <c r="W40" s="29">
        <v>0</v>
      </c>
      <c r="X40" s="29">
        <v>2</v>
      </c>
      <c r="Y40" s="29">
        <v>17</v>
      </c>
      <c r="Z40" s="29">
        <v>0</v>
      </c>
      <c r="AA40" s="29">
        <v>9</v>
      </c>
      <c r="AB40" s="29">
        <v>4</v>
      </c>
      <c r="AC40" s="29">
        <v>76</v>
      </c>
      <c r="AD40" s="29">
        <v>21</v>
      </c>
      <c r="AE40" s="29">
        <f t="shared" si="7"/>
        <v>129</v>
      </c>
      <c r="AF40" s="30">
        <f t="shared" si="1"/>
        <v>1090</v>
      </c>
    </row>
    <row r="41" spans="2:32" x14ac:dyDescent="0.15">
      <c r="B41" s="129"/>
      <c r="C41" s="10" t="s">
        <v>61</v>
      </c>
      <c r="D41" s="29">
        <v>4</v>
      </c>
      <c r="E41" s="29">
        <v>5</v>
      </c>
      <c r="F41" s="29">
        <v>1</v>
      </c>
      <c r="G41" s="29">
        <v>3</v>
      </c>
      <c r="H41" s="29">
        <v>0</v>
      </c>
      <c r="I41" s="29">
        <v>1</v>
      </c>
      <c r="J41" s="29">
        <v>0</v>
      </c>
      <c r="K41" s="29">
        <v>0</v>
      </c>
      <c r="L41" s="29">
        <v>0</v>
      </c>
      <c r="M41" s="29">
        <v>1</v>
      </c>
      <c r="N41" s="29">
        <v>0</v>
      </c>
      <c r="O41" s="29">
        <v>0</v>
      </c>
      <c r="P41" s="29">
        <v>0</v>
      </c>
      <c r="Q41" s="29">
        <v>0</v>
      </c>
      <c r="R41" s="30">
        <f t="shared" si="0"/>
        <v>15</v>
      </c>
      <c r="S41" s="31"/>
      <c r="T41" s="31"/>
      <c r="U41" s="129"/>
      <c r="V41" s="10" t="s">
        <v>61</v>
      </c>
      <c r="W41" s="29">
        <v>10</v>
      </c>
      <c r="X41" s="29">
        <v>0</v>
      </c>
      <c r="Y41" s="29">
        <v>1</v>
      </c>
      <c r="Z41" s="29">
        <v>0</v>
      </c>
      <c r="AA41" s="29">
        <v>0</v>
      </c>
      <c r="AB41" s="29">
        <v>2</v>
      </c>
      <c r="AC41" s="29">
        <v>3</v>
      </c>
      <c r="AD41" s="29">
        <v>1</v>
      </c>
      <c r="AE41" s="29">
        <f t="shared" si="7"/>
        <v>17</v>
      </c>
      <c r="AF41" s="30">
        <f t="shared" si="1"/>
        <v>32</v>
      </c>
    </row>
    <row r="42" spans="2:32" x14ac:dyDescent="0.15">
      <c r="B42" s="129"/>
      <c r="C42" s="10" t="s">
        <v>62</v>
      </c>
      <c r="D42" s="29">
        <v>3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1</v>
      </c>
      <c r="O42" s="29">
        <v>0</v>
      </c>
      <c r="P42" s="29">
        <v>0</v>
      </c>
      <c r="Q42" s="29">
        <v>0</v>
      </c>
      <c r="R42" s="30">
        <f t="shared" si="0"/>
        <v>4</v>
      </c>
      <c r="S42" s="31"/>
      <c r="T42" s="31"/>
      <c r="U42" s="129"/>
      <c r="V42" s="10" t="s">
        <v>62</v>
      </c>
      <c r="W42" s="29">
        <v>0</v>
      </c>
      <c r="X42" s="29">
        <v>0</v>
      </c>
      <c r="Y42" s="29">
        <v>1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f t="shared" si="7"/>
        <v>1</v>
      </c>
      <c r="AF42" s="30">
        <f>R42+AE42</f>
        <v>5</v>
      </c>
    </row>
    <row r="43" spans="2:32" x14ac:dyDescent="0.15">
      <c r="B43" s="129"/>
      <c r="C43" s="10" t="s">
        <v>63</v>
      </c>
      <c r="D43" s="29">
        <v>1</v>
      </c>
      <c r="E43" s="29">
        <v>0</v>
      </c>
      <c r="F43" s="29">
        <v>0</v>
      </c>
      <c r="G43" s="29">
        <v>3</v>
      </c>
      <c r="H43" s="29">
        <v>0</v>
      </c>
      <c r="I43" s="29">
        <v>0</v>
      </c>
      <c r="J43" s="29">
        <v>0</v>
      </c>
      <c r="K43" s="29">
        <v>1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30">
        <f t="shared" si="0"/>
        <v>5</v>
      </c>
      <c r="S43" s="31"/>
      <c r="T43" s="31"/>
      <c r="U43" s="129"/>
      <c r="V43" s="10" t="s">
        <v>63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f t="shared" si="7"/>
        <v>0</v>
      </c>
      <c r="AF43" s="30">
        <f>R43+AE43</f>
        <v>5</v>
      </c>
    </row>
    <row r="44" spans="2:32" x14ac:dyDescent="0.15">
      <c r="B44" s="129"/>
      <c r="C44" s="10" t="s">
        <v>16</v>
      </c>
      <c r="D44" s="29">
        <v>74</v>
      </c>
      <c r="E44" s="29">
        <v>55</v>
      </c>
      <c r="F44" s="29">
        <v>3</v>
      </c>
      <c r="G44" s="29">
        <v>70</v>
      </c>
      <c r="H44" s="29">
        <v>12</v>
      </c>
      <c r="I44" s="29">
        <v>9</v>
      </c>
      <c r="J44" s="29">
        <v>4</v>
      </c>
      <c r="K44" s="29">
        <v>2</v>
      </c>
      <c r="L44" s="29">
        <v>0</v>
      </c>
      <c r="M44" s="29">
        <v>2</v>
      </c>
      <c r="N44" s="29">
        <v>4</v>
      </c>
      <c r="O44" s="29">
        <v>1</v>
      </c>
      <c r="P44" s="29">
        <v>0</v>
      </c>
      <c r="Q44" s="29">
        <v>0</v>
      </c>
      <c r="R44" s="30">
        <f t="shared" si="0"/>
        <v>236</v>
      </c>
      <c r="S44" s="31"/>
      <c r="T44" s="31"/>
      <c r="U44" s="129"/>
      <c r="V44" s="10" t="s">
        <v>16</v>
      </c>
      <c r="W44" s="29">
        <v>1</v>
      </c>
      <c r="X44" s="29">
        <v>0</v>
      </c>
      <c r="Y44" s="29">
        <v>3</v>
      </c>
      <c r="Z44" s="29">
        <v>0</v>
      </c>
      <c r="AA44" s="29">
        <v>1</v>
      </c>
      <c r="AB44" s="29">
        <v>0</v>
      </c>
      <c r="AC44" s="29">
        <v>33</v>
      </c>
      <c r="AD44" s="29">
        <v>4</v>
      </c>
      <c r="AE44" s="29">
        <f t="shared" si="7"/>
        <v>42</v>
      </c>
      <c r="AF44" s="30">
        <f t="shared" si="1"/>
        <v>278</v>
      </c>
    </row>
    <row r="45" spans="2:32" ht="14.25" thickBot="1" x14ac:dyDescent="0.2">
      <c r="B45" s="130"/>
      <c r="C45" s="32" t="s">
        <v>17</v>
      </c>
      <c r="D45" s="33">
        <f>SUM(D39:D44)</f>
        <v>37161</v>
      </c>
      <c r="E45" s="33">
        <f>SUM(E39:E44)</f>
        <v>27707</v>
      </c>
      <c r="F45" s="33">
        <f t="shared" ref="F45:Q45" si="10">SUM(F39:F44)</f>
        <v>2317</v>
      </c>
      <c r="G45" s="33">
        <f t="shared" si="10"/>
        <v>27264</v>
      </c>
      <c r="H45" s="33">
        <f t="shared" si="10"/>
        <v>7280</v>
      </c>
      <c r="I45" s="33">
        <f t="shared" si="10"/>
        <v>1673</v>
      </c>
      <c r="J45" s="33">
        <f t="shared" si="10"/>
        <v>277</v>
      </c>
      <c r="K45" s="33">
        <f t="shared" si="10"/>
        <v>172</v>
      </c>
      <c r="L45" s="33">
        <f t="shared" si="10"/>
        <v>30</v>
      </c>
      <c r="M45" s="33">
        <f t="shared" si="10"/>
        <v>393</v>
      </c>
      <c r="N45" s="33">
        <f t="shared" si="10"/>
        <v>246</v>
      </c>
      <c r="O45" s="33">
        <f t="shared" si="10"/>
        <v>34</v>
      </c>
      <c r="P45" s="33">
        <f t="shared" si="10"/>
        <v>349</v>
      </c>
      <c r="Q45" s="33">
        <f t="shared" si="10"/>
        <v>23</v>
      </c>
      <c r="R45" s="36">
        <f t="shared" si="0"/>
        <v>104926</v>
      </c>
      <c r="S45" s="31"/>
      <c r="T45" s="31"/>
      <c r="U45" s="130"/>
      <c r="V45" s="32" t="s">
        <v>17</v>
      </c>
      <c r="W45" s="33">
        <f t="shared" ref="W45:AD45" si="11">SUM(W39:W44)</f>
        <v>14</v>
      </c>
      <c r="X45" s="33">
        <f t="shared" si="11"/>
        <v>5</v>
      </c>
      <c r="Y45" s="33">
        <f t="shared" si="11"/>
        <v>562</v>
      </c>
      <c r="Z45" s="33">
        <f t="shared" si="11"/>
        <v>4</v>
      </c>
      <c r="AA45" s="33">
        <f t="shared" si="11"/>
        <v>113</v>
      </c>
      <c r="AB45" s="33">
        <f t="shared" si="11"/>
        <v>71</v>
      </c>
      <c r="AC45" s="33">
        <f t="shared" si="11"/>
        <v>7665</v>
      </c>
      <c r="AD45" s="33">
        <f t="shared" si="11"/>
        <v>1907</v>
      </c>
      <c r="AE45" s="52">
        <f t="shared" si="7"/>
        <v>10341</v>
      </c>
      <c r="AF45" s="34">
        <f t="shared" si="1"/>
        <v>115267</v>
      </c>
    </row>
    <row r="46" spans="2:32" ht="13.5" customHeight="1" x14ac:dyDescent="0.15">
      <c r="B46" s="128" t="s">
        <v>64</v>
      </c>
      <c r="C46" s="16" t="s">
        <v>65</v>
      </c>
      <c r="D46" s="29">
        <v>2621</v>
      </c>
      <c r="E46" s="29">
        <v>1950</v>
      </c>
      <c r="F46" s="29">
        <v>179</v>
      </c>
      <c r="G46" s="29">
        <v>3880</v>
      </c>
      <c r="H46" s="29">
        <v>375</v>
      </c>
      <c r="I46" s="29">
        <v>380</v>
      </c>
      <c r="J46" s="29">
        <v>160</v>
      </c>
      <c r="K46" s="29">
        <v>83</v>
      </c>
      <c r="L46" s="29">
        <v>7</v>
      </c>
      <c r="M46" s="29">
        <v>88</v>
      </c>
      <c r="N46" s="29">
        <v>48</v>
      </c>
      <c r="O46" s="29">
        <v>21</v>
      </c>
      <c r="P46" s="29">
        <v>79</v>
      </c>
      <c r="Q46" s="29">
        <v>17</v>
      </c>
      <c r="R46" s="51">
        <f t="shared" si="0"/>
        <v>9888</v>
      </c>
      <c r="S46" s="31"/>
      <c r="T46" s="31"/>
      <c r="U46" s="128" t="s">
        <v>64</v>
      </c>
      <c r="V46" s="16" t="s">
        <v>65</v>
      </c>
      <c r="W46" s="29">
        <v>1</v>
      </c>
      <c r="X46" s="29">
        <v>0</v>
      </c>
      <c r="Y46" s="29">
        <v>11</v>
      </c>
      <c r="Z46" s="29">
        <v>0</v>
      </c>
      <c r="AA46" s="29">
        <v>119</v>
      </c>
      <c r="AB46" s="29">
        <v>31</v>
      </c>
      <c r="AC46" s="29">
        <v>226</v>
      </c>
      <c r="AD46" s="29">
        <v>181</v>
      </c>
      <c r="AE46" s="29">
        <f t="shared" si="7"/>
        <v>569</v>
      </c>
      <c r="AF46" s="30">
        <f t="shared" si="1"/>
        <v>10457</v>
      </c>
    </row>
    <row r="47" spans="2:32" x14ac:dyDescent="0.15">
      <c r="B47" s="129"/>
      <c r="C47" s="10" t="s">
        <v>66</v>
      </c>
      <c r="D47" s="29">
        <v>3763</v>
      </c>
      <c r="E47" s="29">
        <v>2213</v>
      </c>
      <c r="F47" s="29">
        <v>223</v>
      </c>
      <c r="G47" s="29">
        <v>3317</v>
      </c>
      <c r="H47" s="29">
        <v>476</v>
      </c>
      <c r="I47" s="29">
        <v>334</v>
      </c>
      <c r="J47" s="29">
        <v>108</v>
      </c>
      <c r="K47" s="29">
        <v>37</v>
      </c>
      <c r="L47" s="29">
        <v>5</v>
      </c>
      <c r="M47" s="29">
        <v>72</v>
      </c>
      <c r="N47" s="29">
        <v>36</v>
      </c>
      <c r="O47" s="29">
        <v>13</v>
      </c>
      <c r="P47" s="29">
        <v>71</v>
      </c>
      <c r="Q47" s="29">
        <v>13</v>
      </c>
      <c r="R47" s="30">
        <f t="shared" si="0"/>
        <v>10681</v>
      </c>
      <c r="S47" s="31"/>
      <c r="T47" s="31"/>
      <c r="U47" s="129"/>
      <c r="V47" s="10" t="s">
        <v>66</v>
      </c>
      <c r="W47" s="29">
        <v>8</v>
      </c>
      <c r="X47" s="29">
        <v>6</v>
      </c>
      <c r="Y47" s="29">
        <v>2</v>
      </c>
      <c r="Z47" s="29">
        <v>0</v>
      </c>
      <c r="AA47" s="29">
        <v>83</v>
      </c>
      <c r="AB47" s="29">
        <v>15</v>
      </c>
      <c r="AC47" s="29">
        <v>212</v>
      </c>
      <c r="AD47" s="29">
        <v>140</v>
      </c>
      <c r="AE47" s="29">
        <f t="shared" si="7"/>
        <v>466</v>
      </c>
      <c r="AF47" s="30">
        <f t="shared" si="1"/>
        <v>11147</v>
      </c>
    </row>
    <row r="48" spans="2:32" x14ac:dyDescent="0.15">
      <c r="B48" s="129"/>
      <c r="C48" s="10" t="s">
        <v>67</v>
      </c>
      <c r="D48" s="29">
        <v>413</v>
      </c>
      <c r="E48" s="29">
        <v>382</v>
      </c>
      <c r="F48" s="29">
        <v>25</v>
      </c>
      <c r="G48" s="29">
        <v>673</v>
      </c>
      <c r="H48" s="29">
        <v>78</v>
      </c>
      <c r="I48" s="29">
        <v>99</v>
      </c>
      <c r="J48" s="29">
        <v>23</v>
      </c>
      <c r="K48" s="29">
        <v>30</v>
      </c>
      <c r="L48" s="29">
        <v>1</v>
      </c>
      <c r="M48" s="29">
        <v>21</v>
      </c>
      <c r="N48" s="29">
        <v>22</v>
      </c>
      <c r="O48" s="29">
        <v>5</v>
      </c>
      <c r="P48" s="29">
        <v>16</v>
      </c>
      <c r="Q48" s="29">
        <v>5</v>
      </c>
      <c r="R48" s="30">
        <f t="shared" si="0"/>
        <v>1793</v>
      </c>
      <c r="S48" s="31"/>
      <c r="T48" s="31"/>
      <c r="U48" s="129"/>
      <c r="V48" s="10" t="s">
        <v>67</v>
      </c>
      <c r="W48" s="29">
        <v>0</v>
      </c>
      <c r="X48" s="29">
        <v>0</v>
      </c>
      <c r="Y48" s="29">
        <v>6</v>
      </c>
      <c r="Z48" s="29">
        <v>0</v>
      </c>
      <c r="AA48" s="29">
        <v>20</v>
      </c>
      <c r="AB48" s="29">
        <v>7</v>
      </c>
      <c r="AC48" s="29">
        <v>54</v>
      </c>
      <c r="AD48" s="29">
        <v>43</v>
      </c>
      <c r="AE48" s="29">
        <f t="shared" si="7"/>
        <v>130</v>
      </c>
      <c r="AF48" s="30">
        <f t="shared" si="1"/>
        <v>1923</v>
      </c>
    </row>
    <row r="49" spans="2:32" x14ac:dyDescent="0.15">
      <c r="B49" s="129"/>
      <c r="C49" s="15" t="s">
        <v>68</v>
      </c>
      <c r="D49" s="29">
        <v>1125</v>
      </c>
      <c r="E49" s="29">
        <v>1129</v>
      </c>
      <c r="F49" s="29">
        <v>65</v>
      </c>
      <c r="G49" s="29">
        <v>1167</v>
      </c>
      <c r="H49" s="29">
        <v>275</v>
      </c>
      <c r="I49" s="29">
        <v>177</v>
      </c>
      <c r="J49" s="29">
        <v>49</v>
      </c>
      <c r="K49" s="29">
        <v>23</v>
      </c>
      <c r="L49" s="29">
        <v>2</v>
      </c>
      <c r="M49" s="29">
        <v>40</v>
      </c>
      <c r="N49" s="29">
        <v>32</v>
      </c>
      <c r="O49" s="29">
        <v>5</v>
      </c>
      <c r="P49" s="29">
        <v>29</v>
      </c>
      <c r="Q49" s="29">
        <v>3</v>
      </c>
      <c r="R49" s="30">
        <f t="shared" si="0"/>
        <v>4121</v>
      </c>
      <c r="S49" s="31"/>
      <c r="T49" s="31"/>
      <c r="U49" s="129"/>
      <c r="V49" s="15" t="s">
        <v>68</v>
      </c>
      <c r="W49" s="29">
        <v>0</v>
      </c>
      <c r="X49" s="29">
        <v>0</v>
      </c>
      <c r="Y49" s="29">
        <v>5</v>
      </c>
      <c r="Z49" s="29">
        <v>0</v>
      </c>
      <c r="AA49" s="29">
        <v>22</v>
      </c>
      <c r="AB49" s="29">
        <v>4</v>
      </c>
      <c r="AC49" s="29">
        <v>65</v>
      </c>
      <c r="AD49" s="29">
        <v>69</v>
      </c>
      <c r="AE49" s="29">
        <f t="shared" si="7"/>
        <v>165</v>
      </c>
      <c r="AF49" s="30">
        <f t="shared" si="1"/>
        <v>4286</v>
      </c>
    </row>
    <row r="50" spans="2:32" x14ac:dyDescent="0.15">
      <c r="B50" s="129"/>
      <c r="C50" s="10" t="s">
        <v>16</v>
      </c>
      <c r="D50" s="29">
        <v>48</v>
      </c>
      <c r="E50" s="29">
        <v>39</v>
      </c>
      <c r="F50" s="29">
        <v>5</v>
      </c>
      <c r="G50" s="29">
        <v>50</v>
      </c>
      <c r="H50" s="29">
        <v>6</v>
      </c>
      <c r="I50" s="29">
        <v>8</v>
      </c>
      <c r="J50" s="29">
        <v>5</v>
      </c>
      <c r="K50" s="29">
        <v>2</v>
      </c>
      <c r="L50" s="29">
        <v>0</v>
      </c>
      <c r="M50" s="29">
        <v>5</v>
      </c>
      <c r="N50" s="29">
        <v>0</v>
      </c>
      <c r="O50" s="29">
        <v>0</v>
      </c>
      <c r="P50" s="29">
        <v>0</v>
      </c>
      <c r="Q50" s="29">
        <v>0</v>
      </c>
      <c r="R50" s="30">
        <f t="shared" si="0"/>
        <v>168</v>
      </c>
      <c r="S50" s="31"/>
      <c r="T50" s="31"/>
      <c r="U50" s="129"/>
      <c r="V50" s="10" t="s">
        <v>16</v>
      </c>
      <c r="W50" s="29">
        <v>0</v>
      </c>
      <c r="X50" s="29">
        <v>0</v>
      </c>
      <c r="Y50" s="29">
        <v>0</v>
      </c>
      <c r="Z50" s="29">
        <v>0</v>
      </c>
      <c r="AA50" s="29">
        <v>3</v>
      </c>
      <c r="AB50" s="29">
        <v>0</v>
      </c>
      <c r="AC50" s="29">
        <v>3</v>
      </c>
      <c r="AD50" s="29">
        <v>2</v>
      </c>
      <c r="AE50" s="29">
        <f t="shared" si="7"/>
        <v>8</v>
      </c>
      <c r="AF50" s="30">
        <f t="shared" si="1"/>
        <v>176</v>
      </c>
    </row>
    <row r="51" spans="2:32" ht="14.25" thickBot="1" x14ac:dyDescent="0.2">
      <c r="B51" s="130"/>
      <c r="C51" s="32" t="s">
        <v>17</v>
      </c>
      <c r="D51" s="35">
        <f>SUM(D46:D50)</f>
        <v>7970</v>
      </c>
      <c r="E51" s="35">
        <f>SUM(E46:E50)</f>
        <v>5713</v>
      </c>
      <c r="F51" s="35">
        <f>SUM(F46:F50)</f>
        <v>497</v>
      </c>
      <c r="G51" s="35">
        <f t="shared" ref="G51:Q51" si="12">SUM(G46:G50)</f>
        <v>9087</v>
      </c>
      <c r="H51" s="35">
        <f t="shared" si="12"/>
        <v>1210</v>
      </c>
      <c r="I51" s="35">
        <f t="shared" si="12"/>
        <v>998</v>
      </c>
      <c r="J51" s="35">
        <f t="shared" si="12"/>
        <v>345</v>
      </c>
      <c r="K51" s="35">
        <f t="shared" si="12"/>
        <v>175</v>
      </c>
      <c r="L51" s="35">
        <f t="shared" si="12"/>
        <v>15</v>
      </c>
      <c r="M51" s="35">
        <f t="shared" si="12"/>
        <v>226</v>
      </c>
      <c r="N51" s="35">
        <f t="shared" si="12"/>
        <v>138</v>
      </c>
      <c r="O51" s="35">
        <f t="shared" si="12"/>
        <v>44</v>
      </c>
      <c r="P51" s="35">
        <f t="shared" si="12"/>
        <v>195</v>
      </c>
      <c r="Q51" s="35">
        <f t="shared" si="12"/>
        <v>38</v>
      </c>
      <c r="R51" s="34">
        <f t="shared" si="0"/>
        <v>26651</v>
      </c>
      <c r="S51" s="31"/>
      <c r="T51" s="31"/>
      <c r="U51" s="130"/>
      <c r="V51" s="32" t="s">
        <v>17</v>
      </c>
      <c r="W51" s="35">
        <f t="shared" ref="W51:AD51" si="13">SUM(W46:W50)</f>
        <v>9</v>
      </c>
      <c r="X51" s="35">
        <f t="shared" si="13"/>
        <v>6</v>
      </c>
      <c r="Y51" s="35">
        <f t="shared" si="13"/>
        <v>24</v>
      </c>
      <c r="Z51" s="35">
        <f t="shared" si="13"/>
        <v>0</v>
      </c>
      <c r="AA51" s="35">
        <f t="shared" si="13"/>
        <v>247</v>
      </c>
      <c r="AB51" s="35">
        <f t="shared" si="13"/>
        <v>57</v>
      </c>
      <c r="AC51" s="35">
        <f t="shared" si="13"/>
        <v>560</v>
      </c>
      <c r="AD51" s="35">
        <f t="shared" si="13"/>
        <v>435</v>
      </c>
      <c r="AE51" s="52">
        <f t="shared" si="7"/>
        <v>1338</v>
      </c>
      <c r="AF51" s="34">
        <f t="shared" si="1"/>
        <v>27989</v>
      </c>
    </row>
    <row r="52" spans="2:32" ht="14.25" thickBot="1" x14ac:dyDescent="0.2">
      <c r="B52" s="133" t="s">
        <v>69</v>
      </c>
      <c r="C52" s="134"/>
      <c r="D52" s="37">
        <v>41</v>
      </c>
      <c r="E52" s="37">
        <v>26</v>
      </c>
      <c r="F52" s="37">
        <v>1</v>
      </c>
      <c r="G52" s="37">
        <v>40</v>
      </c>
      <c r="H52" s="37">
        <v>6</v>
      </c>
      <c r="I52" s="37">
        <v>7</v>
      </c>
      <c r="J52" s="37">
        <v>7</v>
      </c>
      <c r="K52" s="37">
        <v>1</v>
      </c>
      <c r="L52" s="37">
        <v>0</v>
      </c>
      <c r="M52" s="37">
        <v>1</v>
      </c>
      <c r="N52" s="37">
        <v>1</v>
      </c>
      <c r="O52" s="37">
        <v>2</v>
      </c>
      <c r="P52" s="37">
        <v>0</v>
      </c>
      <c r="Q52" s="37">
        <v>0</v>
      </c>
      <c r="R52" s="30">
        <f t="shared" si="0"/>
        <v>133</v>
      </c>
      <c r="S52" s="31"/>
      <c r="T52" s="31"/>
      <c r="U52" s="133" t="s">
        <v>69</v>
      </c>
      <c r="V52" s="134"/>
      <c r="W52" s="37">
        <v>0</v>
      </c>
      <c r="X52" s="37">
        <v>0</v>
      </c>
      <c r="Y52" s="37">
        <v>0</v>
      </c>
      <c r="Z52" s="37">
        <v>2</v>
      </c>
      <c r="AA52" s="37">
        <v>1</v>
      </c>
      <c r="AB52" s="37">
        <v>1</v>
      </c>
      <c r="AC52" s="37">
        <v>9</v>
      </c>
      <c r="AD52" s="37">
        <v>5</v>
      </c>
      <c r="AE52" s="29">
        <f t="shared" si="7"/>
        <v>18</v>
      </c>
      <c r="AF52" s="30">
        <f t="shared" si="1"/>
        <v>151</v>
      </c>
    </row>
    <row r="53" spans="2:32" ht="14.25" thickBot="1" x14ac:dyDescent="0.2">
      <c r="B53" s="133" t="s">
        <v>70</v>
      </c>
      <c r="C53" s="134"/>
      <c r="D53" s="37" t="s">
        <v>90</v>
      </c>
      <c r="E53" s="37" t="s">
        <v>90</v>
      </c>
      <c r="F53" s="37" t="s">
        <v>90</v>
      </c>
      <c r="G53" s="37" t="s">
        <v>90</v>
      </c>
      <c r="H53" s="37" t="s">
        <v>90</v>
      </c>
      <c r="I53" s="37" t="s">
        <v>90</v>
      </c>
      <c r="J53" s="37" t="s">
        <v>90</v>
      </c>
      <c r="K53" s="37" t="s">
        <v>90</v>
      </c>
      <c r="L53" s="37" t="s">
        <v>90</v>
      </c>
      <c r="M53" s="37" t="s">
        <v>90</v>
      </c>
      <c r="N53" s="37" t="s">
        <v>90</v>
      </c>
      <c r="O53" s="37" t="s">
        <v>90</v>
      </c>
      <c r="P53" s="37" t="s">
        <v>90</v>
      </c>
      <c r="Q53" s="37" t="s">
        <v>90</v>
      </c>
      <c r="R53" s="50" t="s">
        <v>90</v>
      </c>
      <c r="S53" s="31"/>
      <c r="T53" s="31"/>
      <c r="U53" s="133" t="s">
        <v>70</v>
      </c>
      <c r="V53" s="134"/>
      <c r="W53" s="41" t="s">
        <v>90</v>
      </c>
      <c r="X53" s="19" t="s">
        <v>90</v>
      </c>
      <c r="Y53" s="19" t="s">
        <v>90</v>
      </c>
      <c r="Z53" s="19" t="s">
        <v>90</v>
      </c>
      <c r="AA53" s="19" t="s">
        <v>90</v>
      </c>
      <c r="AB53" s="19" t="s">
        <v>90</v>
      </c>
      <c r="AC53" s="19" t="s">
        <v>90</v>
      </c>
      <c r="AD53" s="19" t="s">
        <v>90</v>
      </c>
      <c r="AE53" s="19" t="s">
        <v>90</v>
      </c>
      <c r="AF53" s="20" t="s">
        <v>90</v>
      </c>
    </row>
    <row r="54" spans="2:32" ht="13.5" customHeight="1" x14ac:dyDescent="0.15">
      <c r="B54" s="128" t="s">
        <v>71</v>
      </c>
      <c r="C54" s="16" t="s">
        <v>72</v>
      </c>
      <c r="D54" s="29">
        <v>1185</v>
      </c>
      <c r="E54" s="29">
        <v>874</v>
      </c>
      <c r="F54" s="29">
        <v>79</v>
      </c>
      <c r="G54" s="29">
        <v>1829</v>
      </c>
      <c r="H54" s="29">
        <v>146</v>
      </c>
      <c r="I54" s="29">
        <v>593</v>
      </c>
      <c r="J54" s="29">
        <v>25</v>
      </c>
      <c r="K54" s="29">
        <v>15</v>
      </c>
      <c r="L54" s="29">
        <v>1</v>
      </c>
      <c r="M54" s="29">
        <v>33</v>
      </c>
      <c r="N54" s="29">
        <v>202</v>
      </c>
      <c r="O54" s="29">
        <v>0</v>
      </c>
      <c r="P54" s="29">
        <v>38</v>
      </c>
      <c r="Q54" s="29">
        <v>1</v>
      </c>
      <c r="R54" s="30">
        <f t="shared" si="0"/>
        <v>5021</v>
      </c>
      <c r="S54" s="31"/>
      <c r="T54" s="31"/>
      <c r="U54" s="128" t="s">
        <v>71</v>
      </c>
      <c r="V54" s="16" t="s">
        <v>72</v>
      </c>
      <c r="W54" s="29">
        <v>0</v>
      </c>
      <c r="X54" s="29">
        <v>0</v>
      </c>
      <c r="Y54" s="29">
        <v>3</v>
      </c>
      <c r="Z54" s="29">
        <v>0</v>
      </c>
      <c r="AA54" s="29">
        <v>23</v>
      </c>
      <c r="AB54" s="29">
        <v>6</v>
      </c>
      <c r="AC54" s="29">
        <v>64</v>
      </c>
      <c r="AD54" s="29">
        <v>52</v>
      </c>
      <c r="AE54" s="29">
        <f>SUM(W54:AD54)</f>
        <v>148</v>
      </c>
      <c r="AF54" s="30">
        <f t="shared" si="1"/>
        <v>5169</v>
      </c>
    </row>
    <row r="55" spans="2:32" x14ac:dyDescent="0.15">
      <c r="B55" s="129"/>
      <c r="C55" s="10" t="s">
        <v>73</v>
      </c>
      <c r="D55" s="29">
        <v>1659</v>
      </c>
      <c r="E55" s="29">
        <v>830</v>
      </c>
      <c r="F55" s="29">
        <v>86</v>
      </c>
      <c r="G55" s="29">
        <v>1382</v>
      </c>
      <c r="H55" s="29">
        <v>142</v>
      </c>
      <c r="I55" s="29">
        <v>554</v>
      </c>
      <c r="J55" s="29">
        <v>24</v>
      </c>
      <c r="K55" s="29">
        <v>12</v>
      </c>
      <c r="L55" s="29">
        <v>3</v>
      </c>
      <c r="M55" s="29">
        <v>57</v>
      </c>
      <c r="N55" s="29">
        <v>176</v>
      </c>
      <c r="O55" s="29">
        <v>3</v>
      </c>
      <c r="P55" s="29">
        <v>44</v>
      </c>
      <c r="Q55" s="29">
        <v>2</v>
      </c>
      <c r="R55" s="30">
        <f t="shared" si="0"/>
        <v>4974</v>
      </c>
      <c r="S55" s="31"/>
      <c r="T55" s="31"/>
      <c r="U55" s="129"/>
      <c r="V55" s="10" t="s">
        <v>73</v>
      </c>
      <c r="W55" s="29">
        <v>0</v>
      </c>
      <c r="X55" s="29">
        <v>0</v>
      </c>
      <c r="Y55" s="29">
        <v>24</v>
      </c>
      <c r="Z55" s="29">
        <v>1</v>
      </c>
      <c r="AA55" s="29">
        <v>2</v>
      </c>
      <c r="AB55" s="29">
        <v>4</v>
      </c>
      <c r="AC55" s="29">
        <v>47</v>
      </c>
      <c r="AD55" s="29">
        <v>49</v>
      </c>
      <c r="AE55" s="29">
        <f>SUM(W55:AD55)</f>
        <v>127</v>
      </c>
      <c r="AF55" s="30">
        <f t="shared" si="1"/>
        <v>5101</v>
      </c>
    </row>
    <row r="56" spans="2:32" x14ac:dyDescent="0.15">
      <c r="B56" s="129"/>
      <c r="C56" s="15" t="s">
        <v>74</v>
      </c>
      <c r="D56" s="29">
        <v>156</v>
      </c>
      <c r="E56" s="29">
        <v>87</v>
      </c>
      <c r="F56" s="29">
        <v>7</v>
      </c>
      <c r="G56" s="29">
        <v>173</v>
      </c>
      <c r="H56" s="29">
        <v>15</v>
      </c>
      <c r="I56" s="29">
        <v>55</v>
      </c>
      <c r="J56" s="29">
        <v>2</v>
      </c>
      <c r="K56" s="29">
        <v>2</v>
      </c>
      <c r="L56" s="29">
        <v>0</v>
      </c>
      <c r="M56" s="29">
        <v>3</v>
      </c>
      <c r="N56" s="29">
        <v>17</v>
      </c>
      <c r="O56" s="29">
        <v>0</v>
      </c>
      <c r="P56" s="29">
        <v>6</v>
      </c>
      <c r="Q56" s="29">
        <v>0</v>
      </c>
      <c r="R56" s="30">
        <f t="shared" si="0"/>
        <v>523</v>
      </c>
      <c r="S56" s="31"/>
      <c r="T56" s="31"/>
      <c r="U56" s="129"/>
      <c r="V56" s="15" t="s">
        <v>74</v>
      </c>
      <c r="W56" s="29">
        <v>0</v>
      </c>
      <c r="X56" s="29">
        <v>0</v>
      </c>
      <c r="Y56" s="29">
        <v>4</v>
      </c>
      <c r="Z56" s="29">
        <v>0</v>
      </c>
      <c r="AA56" s="29">
        <v>1</v>
      </c>
      <c r="AB56" s="29">
        <v>0</v>
      </c>
      <c r="AC56" s="29">
        <v>5</v>
      </c>
      <c r="AD56" s="29">
        <v>11</v>
      </c>
      <c r="AE56" s="29">
        <f>SUM(W56:AD56)</f>
        <v>21</v>
      </c>
      <c r="AF56" s="30">
        <f t="shared" si="1"/>
        <v>544</v>
      </c>
    </row>
    <row r="57" spans="2:32" ht="14.25" thickBot="1" x14ac:dyDescent="0.2">
      <c r="B57" s="130"/>
      <c r="C57" s="32" t="s">
        <v>17</v>
      </c>
      <c r="D57" s="35">
        <f>SUM(D54:D56)</f>
        <v>3000</v>
      </c>
      <c r="E57" s="35">
        <f>SUM(E54:E56)</f>
        <v>1791</v>
      </c>
      <c r="F57" s="35">
        <f t="shared" ref="F57:Q57" si="14">SUM(F54:F56)</f>
        <v>172</v>
      </c>
      <c r="G57" s="35">
        <f t="shared" si="14"/>
        <v>3384</v>
      </c>
      <c r="H57" s="35">
        <f>SUM(H54:H56)</f>
        <v>303</v>
      </c>
      <c r="I57" s="35">
        <f t="shared" si="14"/>
        <v>1202</v>
      </c>
      <c r="J57" s="35">
        <f t="shared" si="14"/>
        <v>51</v>
      </c>
      <c r="K57" s="35">
        <f t="shared" si="14"/>
        <v>29</v>
      </c>
      <c r="L57" s="35">
        <f t="shared" si="14"/>
        <v>4</v>
      </c>
      <c r="M57" s="35">
        <f t="shared" si="14"/>
        <v>93</v>
      </c>
      <c r="N57" s="35">
        <f t="shared" si="14"/>
        <v>395</v>
      </c>
      <c r="O57" s="35">
        <f t="shared" si="14"/>
        <v>3</v>
      </c>
      <c r="P57" s="35">
        <f t="shared" si="14"/>
        <v>88</v>
      </c>
      <c r="Q57" s="35">
        <f t="shared" si="14"/>
        <v>3</v>
      </c>
      <c r="R57" s="36">
        <f t="shared" si="0"/>
        <v>10518</v>
      </c>
      <c r="S57" s="31"/>
      <c r="T57" s="31"/>
      <c r="U57" s="130"/>
      <c r="V57" s="32" t="s">
        <v>17</v>
      </c>
      <c r="W57" s="35">
        <f t="shared" ref="W57:AD57" si="15">SUM(W54:W56)</f>
        <v>0</v>
      </c>
      <c r="X57" s="35">
        <f t="shared" si="15"/>
        <v>0</v>
      </c>
      <c r="Y57" s="35">
        <f t="shared" si="15"/>
        <v>31</v>
      </c>
      <c r="Z57" s="35">
        <f t="shared" si="15"/>
        <v>1</v>
      </c>
      <c r="AA57" s="35">
        <f t="shared" si="15"/>
        <v>26</v>
      </c>
      <c r="AB57" s="35">
        <f>SUM(AB54:AB56)</f>
        <v>10</v>
      </c>
      <c r="AC57" s="35">
        <f t="shared" si="15"/>
        <v>116</v>
      </c>
      <c r="AD57" s="35">
        <f t="shared" si="15"/>
        <v>112</v>
      </c>
      <c r="AE57" s="29">
        <f>SUM(W57:AD57)</f>
        <v>296</v>
      </c>
      <c r="AF57" s="34">
        <f t="shared" si="1"/>
        <v>10814</v>
      </c>
    </row>
    <row r="58" spans="2:32" ht="14.25" thickBot="1" x14ac:dyDescent="0.2">
      <c r="B58" s="159" t="s">
        <v>75</v>
      </c>
      <c r="C58" s="160"/>
      <c r="D58" s="48">
        <f>D16+D25+D38+D45+D51+D52+D57</f>
        <v>79897</v>
      </c>
      <c r="E58" s="37">
        <f t="shared" ref="E58:Q58" si="16">E16+E25+E38+E45+E51+E52+E57</f>
        <v>59162</v>
      </c>
      <c r="F58" s="37">
        <f t="shared" si="16"/>
        <v>5275</v>
      </c>
      <c r="G58" s="37">
        <f>G16+G25+G38+G45+G51+G52+G57</f>
        <v>63946</v>
      </c>
      <c r="H58" s="37">
        <f t="shared" si="16"/>
        <v>13549</v>
      </c>
      <c r="I58" s="37">
        <f t="shared" si="16"/>
        <v>5432</v>
      </c>
      <c r="J58" s="37">
        <f t="shared" si="16"/>
        <v>1406</v>
      </c>
      <c r="K58" s="37">
        <f t="shared" si="16"/>
        <v>744</v>
      </c>
      <c r="L58" s="37">
        <f t="shared" si="16"/>
        <v>63</v>
      </c>
      <c r="M58" s="37">
        <f t="shared" si="16"/>
        <v>974</v>
      </c>
      <c r="N58" s="37">
        <f t="shared" si="16"/>
        <v>1108</v>
      </c>
      <c r="O58" s="37">
        <f t="shared" si="16"/>
        <v>696</v>
      </c>
      <c r="P58" s="37">
        <f t="shared" si="16"/>
        <v>871</v>
      </c>
      <c r="Q58" s="37">
        <f t="shared" si="16"/>
        <v>130</v>
      </c>
      <c r="R58" s="38">
        <f t="shared" si="0"/>
        <v>233253</v>
      </c>
      <c r="S58" s="31"/>
      <c r="T58" s="31"/>
      <c r="U58" s="159" t="s">
        <v>75</v>
      </c>
      <c r="V58" s="160"/>
      <c r="W58" s="37">
        <f t="shared" ref="W58:AD58" si="17">W16+W25+W38+W45+W51+W52+W57</f>
        <v>64</v>
      </c>
      <c r="X58" s="37">
        <f t="shared" si="17"/>
        <v>100</v>
      </c>
      <c r="Y58" s="37">
        <f t="shared" si="17"/>
        <v>996</v>
      </c>
      <c r="Z58" s="37">
        <f t="shared" si="17"/>
        <v>8</v>
      </c>
      <c r="AA58" s="37">
        <f t="shared" si="17"/>
        <v>1059</v>
      </c>
      <c r="AB58" s="37">
        <f t="shared" si="17"/>
        <v>292</v>
      </c>
      <c r="AC58" s="37">
        <f t="shared" si="17"/>
        <v>12073</v>
      </c>
      <c r="AD58" s="37">
        <f t="shared" si="17"/>
        <v>4020</v>
      </c>
      <c r="AE58" s="37">
        <f>AE16+AE25+AE38+AE45+AE51+AE52+AE57</f>
        <v>18612</v>
      </c>
      <c r="AF58" s="53">
        <f>R58+AE58</f>
        <v>251865</v>
      </c>
    </row>
    <row r="59" spans="2:32" x14ac:dyDescent="0.15">
      <c r="B59" s="22" t="s">
        <v>109</v>
      </c>
    </row>
  </sheetData>
  <mergeCells count="23">
    <mergeCell ref="B54:B57"/>
    <mergeCell ref="U54:U57"/>
    <mergeCell ref="B58:C58"/>
    <mergeCell ref="U58:V58"/>
    <mergeCell ref="B46:B51"/>
    <mergeCell ref="U46:U51"/>
    <mergeCell ref="B52:C52"/>
    <mergeCell ref="U52:V52"/>
    <mergeCell ref="B53:C53"/>
    <mergeCell ref="U53:V53"/>
    <mergeCell ref="B17:B25"/>
    <mergeCell ref="U17:U25"/>
    <mergeCell ref="B26:B38"/>
    <mergeCell ref="U26:U38"/>
    <mergeCell ref="B39:B45"/>
    <mergeCell ref="U39:U45"/>
    <mergeCell ref="B2:C3"/>
    <mergeCell ref="D2:R2"/>
    <mergeCell ref="U2:V3"/>
    <mergeCell ref="W2:AE2"/>
    <mergeCell ref="AF2:AF3"/>
    <mergeCell ref="B4:B16"/>
    <mergeCell ref="U4:U16"/>
  </mergeCells>
  <phoneticPr fontId="1"/>
  <pageMargins left="0" right="0" top="0.74803149606299213" bottom="0.74803149606299213" header="0.31496062992125984" footer="0.31496062992125984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9"/>
  <sheetViews>
    <sheetView topLeftCell="A40" zoomScaleNormal="100" zoomScaleSheetLayoutView="70" workbookViewId="0">
      <selection activeCell="V64" sqref="V64"/>
    </sheetView>
  </sheetViews>
  <sheetFormatPr defaultColWidth="9" defaultRowHeight="13.5" x14ac:dyDescent="0.15"/>
  <cols>
    <col min="1" max="1" width="2.875" style="22" customWidth="1"/>
    <col min="2" max="2" width="2.75" style="22" bestFit="1" customWidth="1"/>
    <col min="3" max="3" width="24.5" style="22" bestFit="1" customWidth="1"/>
    <col min="4" max="18" width="7.75" style="22" customWidth="1"/>
    <col min="19" max="20" width="2.25" style="22" customWidth="1"/>
    <col min="21" max="21" width="2.75" style="22" bestFit="1" customWidth="1"/>
    <col min="22" max="22" width="24.5" style="22" bestFit="1" customWidth="1"/>
    <col min="23" max="32" width="7.875" style="22" customWidth="1"/>
    <col min="33" max="16384" width="9" style="22"/>
  </cols>
  <sheetData>
    <row r="1" spans="2:32" ht="14.25" thickBot="1" x14ac:dyDescent="0.2">
      <c r="B1" s="22" t="s">
        <v>103</v>
      </c>
      <c r="AF1" s="61"/>
    </row>
    <row r="2" spans="2:32" ht="13.5" customHeight="1" x14ac:dyDescent="0.15">
      <c r="B2" s="142" t="s">
        <v>0</v>
      </c>
      <c r="C2" s="143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  <c r="S2" s="1"/>
      <c r="T2" s="1"/>
      <c r="U2" s="142" t="s">
        <v>0</v>
      </c>
      <c r="V2" s="143"/>
      <c r="W2" s="135" t="s">
        <v>2</v>
      </c>
      <c r="X2" s="136"/>
      <c r="Y2" s="136"/>
      <c r="Z2" s="136"/>
      <c r="AA2" s="136"/>
      <c r="AB2" s="136"/>
      <c r="AC2" s="136"/>
      <c r="AD2" s="136"/>
      <c r="AE2" s="137"/>
      <c r="AF2" s="138" t="s">
        <v>93</v>
      </c>
    </row>
    <row r="3" spans="2:32" ht="48.75" thickBot="1" x14ac:dyDescent="0.2">
      <c r="B3" s="144"/>
      <c r="C3" s="145"/>
      <c r="D3" s="2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4" t="s">
        <v>17</v>
      </c>
      <c r="S3" s="5"/>
      <c r="T3" s="5"/>
      <c r="U3" s="144"/>
      <c r="V3" s="145"/>
      <c r="W3" s="2" t="s">
        <v>18</v>
      </c>
      <c r="X3" s="3" t="s">
        <v>19</v>
      </c>
      <c r="Y3" s="3" t="s">
        <v>20</v>
      </c>
      <c r="Z3" s="3" t="s">
        <v>21</v>
      </c>
      <c r="AA3" s="3" t="s">
        <v>22</v>
      </c>
      <c r="AB3" s="3" t="s">
        <v>85</v>
      </c>
      <c r="AC3" s="54" t="s">
        <v>108</v>
      </c>
      <c r="AD3" s="40" t="s">
        <v>24</v>
      </c>
      <c r="AE3" s="3" t="s">
        <v>17</v>
      </c>
      <c r="AF3" s="139"/>
    </row>
    <row r="4" spans="2:32" ht="13.5" customHeight="1" x14ac:dyDescent="0.15">
      <c r="B4" s="140" t="s">
        <v>25</v>
      </c>
      <c r="C4" s="6" t="s">
        <v>26</v>
      </c>
      <c r="D4" s="7">
        <v>16807</v>
      </c>
      <c r="E4" s="7">
        <v>13449</v>
      </c>
      <c r="F4" s="7">
        <v>1908</v>
      </c>
      <c r="G4" s="7">
        <v>11236</v>
      </c>
      <c r="H4" s="7">
        <v>4018</v>
      </c>
      <c r="I4" s="7">
        <v>562</v>
      </c>
      <c r="J4" s="7">
        <v>78</v>
      </c>
      <c r="K4" s="7">
        <v>31</v>
      </c>
      <c r="L4" s="7">
        <v>15</v>
      </c>
      <c r="M4" s="7">
        <v>135</v>
      </c>
      <c r="N4" s="7">
        <v>118</v>
      </c>
      <c r="O4" s="7">
        <v>4</v>
      </c>
      <c r="P4" s="7">
        <v>123</v>
      </c>
      <c r="Q4" s="7">
        <v>5</v>
      </c>
      <c r="R4" s="8">
        <f>SUM(D4:Q4)</f>
        <v>48489</v>
      </c>
      <c r="S4" s="9"/>
      <c r="T4" s="9"/>
      <c r="U4" s="140" t="s">
        <v>25</v>
      </c>
      <c r="V4" s="6" t="s">
        <v>26</v>
      </c>
      <c r="W4" s="7">
        <v>3</v>
      </c>
      <c r="X4" s="7">
        <v>11</v>
      </c>
      <c r="Y4" s="7">
        <v>129</v>
      </c>
      <c r="Z4" s="7">
        <v>1</v>
      </c>
      <c r="AA4" s="7">
        <v>24</v>
      </c>
      <c r="AB4" s="7">
        <v>22</v>
      </c>
      <c r="AC4" s="7">
        <v>1735</v>
      </c>
      <c r="AD4" s="7">
        <v>629</v>
      </c>
      <c r="AE4" s="7">
        <f>SUM(W4:AD4)</f>
        <v>2554</v>
      </c>
      <c r="AF4" s="8">
        <f>R4+AE4</f>
        <v>51043</v>
      </c>
    </row>
    <row r="5" spans="2:32" x14ac:dyDescent="0.15">
      <c r="B5" s="129"/>
      <c r="C5" s="10" t="s">
        <v>27</v>
      </c>
      <c r="D5" s="7" t="s">
        <v>92</v>
      </c>
      <c r="E5" s="7" t="s">
        <v>90</v>
      </c>
      <c r="F5" s="7" t="s">
        <v>90</v>
      </c>
      <c r="G5" s="7" t="s">
        <v>90</v>
      </c>
      <c r="H5" s="7" t="s">
        <v>90</v>
      </c>
      <c r="I5" s="7" t="s">
        <v>90</v>
      </c>
      <c r="J5" s="7" t="s">
        <v>90</v>
      </c>
      <c r="K5" s="7" t="s">
        <v>90</v>
      </c>
      <c r="L5" s="7" t="s">
        <v>90</v>
      </c>
      <c r="M5" s="7" t="s">
        <v>90</v>
      </c>
      <c r="N5" s="7" t="s">
        <v>90</v>
      </c>
      <c r="O5" s="7" t="s">
        <v>90</v>
      </c>
      <c r="P5" s="7" t="s">
        <v>90</v>
      </c>
      <c r="Q5" s="7" t="s">
        <v>90</v>
      </c>
      <c r="R5" s="8" t="s">
        <v>90</v>
      </c>
      <c r="S5" s="9"/>
      <c r="T5" s="9"/>
      <c r="U5" s="129"/>
      <c r="V5" s="10" t="s">
        <v>27</v>
      </c>
      <c r="W5" s="7" t="s">
        <v>90</v>
      </c>
      <c r="X5" s="7" t="s">
        <v>90</v>
      </c>
      <c r="Y5" s="7" t="s">
        <v>90</v>
      </c>
      <c r="Z5" s="7" t="s">
        <v>90</v>
      </c>
      <c r="AA5" s="7" t="s">
        <v>90</v>
      </c>
      <c r="AB5" s="7" t="s">
        <v>90</v>
      </c>
      <c r="AC5" s="7" t="s">
        <v>90</v>
      </c>
      <c r="AD5" s="7" t="s">
        <v>90</v>
      </c>
      <c r="AE5" s="7" t="s">
        <v>90</v>
      </c>
      <c r="AF5" s="49" t="s">
        <v>90</v>
      </c>
    </row>
    <row r="6" spans="2:32" x14ac:dyDescent="0.15">
      <c r="B6" s="129"/>
      <c r="C6" s="10" t="s">
        <v>28</v>
      </c>
      <c r="D6" s="7">
        <v>2</v>
      </c>
      <c r="E6" s="7">
        <v>5</v>
      </c>
      <c r="F6" s="7">
        <v>0</v>
      </c>
      <c r="G6" s="7">
        <v>20</v>
      </c>
      <c r="H6" s="7">
        <v>0</v>
      </c>
      <c r="I6" s="7">
        <v>6</v>
      </c>
      <c r="J6" s="7">
        <v>7</v>
      </c>
      <c r="K6" s="7">
        <v>1</v>
      </c>
      <c r="L6" s="7">
        <v>0</v>
      </c>
      <c r="M6" s="7">
        <v>1</v>
      </c>
      <c r="N6" s="7">
        <v>0</v>
      </c>
      <c r="O6" s="7">
        <v>34</v>
      </c>
      <c r="P6" s="7">
        <v>0</v>
      </c>
      <c r="Q6" s="7">
        <v>5</v>
      </c>
      <c r="R6" s="8">
        <f>SUM(D6:Q6)</f>
        <v>81</v>
      </c>
      <c r="S6" s="9"/>
      <c r="T6" s="9"/>
      <c r="U6" s="129"/>
      <c r="V6" s="10" t="s">
        <v>28</v>
      </c>
      <c r="W6" s="7">
        <v>0</v>
      </c>
      <c r="X6" s="7">
        <v>2</v>
      </c>
      <c r="Y6" s="7">
        <v>2</v>
      </c>
      <c r="Z6" s="7">
        <v>0</v>
      </c>
      <c r="AA6" s="7">
        <v>12</v>
      </c>
      <c r="AB6" s="7">
        <v>7</v>
      </c>
      <c r="AC6" s="7">
        <v>6</v>
      </c>
      <c r="AD6" s="7">
        <v>3</v>
      </c>
      <c r="AE6" s="7">
        <f>SUM(W6:AD6)</f>
        <v>32</v>
      </c>
      <c r="AF6" s="8">
        <f t="shared" ref="AF6" si="0">R6+AE6</f>
        <v>113</v>
      </c>
    </row>
    <row r="7" spans="2:32" x14ac:dyDescent="0.15">
      <c r="B7" s="129"/>
      <c r="C7" s="10" t="s">
        <v>29</v>
      </c>
      <c r="D7" s="7" t="s">
        <v>90</v>
      </c>
      <c r="E7" s="7" t="s">
        <v>90</v>
      </c>
      <c r="F7" s="7" t="s">
        <v>90</v>
      </c>
      <c r="G7" s="7" t="s">
        <v>90</v>
      </c>
      <c r="H7" s="7" t="s">
        <v>90</v>
      </c>
      <c r="I7" s="7" t="s">
        <v>90</v>
      </c>
      <c r="J7" s="7" t="s">
        <v>90</v>
      </c>
      <c r="K7" s="7" t="s">
        <v>90</v>
      </c>
      <c r="L7" s="7" t="s">
        <v>90</v>
      </c>
      <c r="M7" s="7" t="s">
        <v>90</v>
      </c>
      <c r="N7" s="7" t="s">
        <v>90</v>
      </c>
      <c r="O7" s="7" t="s">
        <v>90</v>
      </c>
      <c r="P7" s="7" t="s">
        <v>90</v>
      </c>
      <c r="Q7" s="7" t="s">
        <v>90</v>
      </c>
      <c r="R7" s="8" t="s">
        <v>90</v>
      </c>
      <c r="S7" s="9"/>
      <c r="T7" s="9"/>
      <c r="U7" s="129"/>
      <c r="V7" s="10" t="s">
        <v>29</v>
      </c>
      <c r="W7" s="7" t="s">
        <v>90</v>
      </c>
      <c r="X7" s="7" t="s">
        <v>90</v>
      </c>
      <c r="Y7" s="7" t="s">
        <v>90</v>
      </c>
      <c r="Z7" s="7" t="s">
        <v>90</v>
      </c>
      <c r="AA7" s="7" t="s">
        <v>90</v>
      </c>
      <c r="AB7" s="7" t="s">
        <v>90</v>
      </c>
      <c r="AC7" s="7" t="s">
        <v>90</v>
      </c>
      <c r="AD7" s="7" t="s">
        <v>90</v>
      </c>
      <c r="AE7" s="7" t="s">
        <v>90</v>
      </c>
      <c r="AF7" s="49" t="s">
        <v>90</v>
      </c>
    </row>
    <row r="8" spans="2:32" x14ac:dyDescent="0.15">
      <c r="B8" s="129"/>
      <c r="C8" s="10" t="s">
        <v>86</v>
      </c>
      <c r="D8" s="7">
        <v>24</v>
      </c>
      <c r="E8" s="7">
        <v>24</v>
      </c>
      <c r="F8" s="7">
        <v>2</v>
      </c>
      <c r="G8" s="7">
        <v>74</v>
      </c>
      <c r="H8" s="7">
        <v>5</v>
      </c>
      <c r="I8" s="7">
        <v>39</v>
      </c>
      <c r="J8" s="7">
        <v>29</v>
      </c>
      <c r="K8" s="7">
        <v>11</v>
      </c>
      <c r="L8" s="7">
        <v>0</v>
      </c>
      <c r="M8" s="7">
        <v>1</v>
      </c>
      <c r="N8" s="7">
        <v>1</v>
      </c>
      <c r="O8" s="7">
        <v>12</v>
      </c>
      <c r="P8" s="7">
        <v>0</v>
      </c>
      <c r="Q8" s="7">
        <v>0</v>
      </c>
      <c r="R8" s="8">
        <f>SUM(D8:Q8)</f>
        <v>222</v>
      </c>
      <c r="S8" s="9"/>
      <c r="T8" s="9"/>
      <c r="U8" s="129"/>
      <c r="V8" s="10" t="s">
        <v>87</v>
      </c>
      <c r="W8" s="7">
        <v>0</v>
      </c>
      <c r="X8" s="7">
        <v>1</v>
      </c>
      <c r="Y8" s="7">
        <v>8</v>
      </c>
      <c r="Z8" s="7">
        <v>0</v>
      </c>
      <c r="AA8" s="7">
        <v>19</v>
      </c>
      <c r="AB8" s="7">
        <v>14</v>
      </c>
      <c r="AC8" s="7">
        <v>8</v>
      </c>
      <c r="AD8" s="7">
        <v>3</v>
      </c>
      <c r="AE8" s="7">
        <f>SUM(W8:AD8)</f>
        <v>53</v>
      </c>
      <c r="AF8" s="8">
        <f>R8+AE8</f>
        <v>275</v>
      </c>
    </row>
    <row r="9" spans="2:32" x14ac:dyDescent="0.15">
      <c r="B9" s="129"/>
      <c r="C9" s="10" t="s">
        <v>88</v>
      </c>
      <c r="D9" s="7">
        <v>21</v>
      </c>
      <c r="E9" s="7">
        <v>11</v>
      </c>
      <c r="F9" s="7">
        <v>0</v>
      </c>
      <c r="G9" s="7">
        <v>51</v>
      </c>
      <c r="H9" s="7">
        <v>2</v>
      </c>
      <c r="I9" s="7">
        <v>44</v>
      </c>
      <c r="J9" s="7">
        <v>66</v>
      </c>
      <c r="K9" s="7">
        <v>12</v>
      </c>
      <c r="L9" s="7">
        <v>0</v>
      </c>
      <c r="M9" s="7">
        <v>5</v>
      </c>
      <c r="N9" s="7">
        <v>3</v>
      </c>
      <c r="O9" s="7">
        <v>38</v>
      </c>
      <c r="P9" s="7">
        <v>1</v>
      </c>
      <c r="Q9" s="7">
        <v>5</v>
      </c>
      <c r="R9" s="8">
        <f>SUM(D9:Q9)</f>
        <v>259</v>
      </c>
      <c r="S9" s="9"/>
      <c r="T9" s="9"/>
      <c r="U9" s="129"/>
      <c r="V9" s="10" t="s">
        <v>88</v>
      </c>
      <c r="W9" s="7">
        <v>0</v>
      </c>
      <c r="X9" s="7">
        <v>1</v>
      </c>
      <c r="Y9" s="7">
        <v>3</v>
      </c>
      <c r="Z9" s="7">
        <v>0</v>
      </c>
      <c r="AA9" s="7">
        <v>35</v>
      </c>
      <c r="AB9" s="7">
        <v>4</v>
      </c>
      <c r="AC9" s="7">
        <v>15</v>
      </c>
      <c r="AD9" s="7">
        <v>8</v>
      </c>
      <c r="AE9" s="7">
        <f>SUM(W9:AD9)</f>
        <v>66</v>
      </c>
      <c r="AF9" s="8">
        <f>R9+AE9</f>
        <v>325</v>
      </c>
    </row>
    <row r="10" spans="2:32" x14ac:dyDescent="0.15">
      <c r="B10" s="129"/>
      <c r="C10" s="10" t="s">
        <v>32</v>
      </c>
      <c r="D10" s="7" t="s">
        <v>90</v>
      </c>
      <c r="E10" s="7" t="s">
        <v>90</v>
      </c>
      <c r="F10" s="7" t="s">
        <v>90</v>
      </c>
      <c r="G10" s="7" t="s">
        <v>90</v>
      </c>
      <c r="H10" s="7" t="s">
        <v>90</v>
      </c>
      <c r="I10" s="7" t="s">
        <v>90</v>
      </c>
      <c r="J10" s="7" t="s">
        <v>90</v>
      </c>
      <c r="K10" s="7" t="s">
        <v>90</v>
      </c>
      <c r="L10" s="7" t="s">
        <v>90</v>
      </c>
      <c r="M10" s="7" t="s">
        <v>90</v>
      </c>
      <c r="N10" s="7" t="s">
        <v>90</v>
      </c>
      <c r="O10" s="7" t="s">
        <v>90</v>
      </c>
      <c r="P10" s="7" t="s">
        <v>90</v>
      </c>
      <c r="Q10" s="7" t="s">
        <v>90</v>
      </c>
      <c r="R10" s="8" t="s">
        <v>90</v>
      </c>
      <c r="S10" s="9"/>
      <c r="T10" s="9"/>
      <c r="U10" s="129"/>
      <c r="V10" s="10" t="s">
        <v>32</v>
      </c>
      <c r="W10" s="7" t="s">
        <v>90</v>
      </c>
      <c r="X10" s="7" t="s">
        <v>90</v>
      </c>
      <c r="Y10" s="7" t="s">
        <v>90</v>
      </c>
      <c r="Z10" s="7" t="s">
        <v>90</v>
      </c>
      <c r="AA10" s="7" t="s">
        <v>90</v>
      </c>
      <c r="AB10" s="7" t="s">
        <v>90</v>
      </c>
      <c r="AC10" s="7" t="s">
        <v>90</v>
      </c>
      <c r="AD10" s="7" t="s">
        <v>90</v>
      </c>
      <c r="AE10" s="7" t="s">
        <v>90</v>
      </c>
      <c r="AF10" s="49" t="s">
        <v>90</v>
      </c>
    </row>
    <row r="11" spans="2:32" x14ac:dyDescent="0.15">
      <c r="B11" s="129"/>
      <c r="C11" s="10" t="s">
        <v>33</v>
      </c>
      <c r="D11" s="7" t="s">
        <v>90</v>
      </c>
      <c r="E11" s="7" t="s">
        <v>90</v>
      </c>
      <c r="F11" s="7" t="s">
        <v>90</v>
      </c>
      <c r="G11" s="7" t="s">
        <v>90</v>
      </c>
      <c r="H11" s="7" t="s">
        <v>90</v>
      </c>
      <c r="I11" s="7" t="s">
        <v>90</v>
      </c>
      <c r="J11" s="7" t="s">
        <v>90</v>
      </c>
      <c r="K11" s="7" t="s">
        <v>90</v>
      </c>
      <c r="L11" s="7" t="s">
        <v>90</v>
      </c>
      <c r="M11" s="7" t="s">
        <v>90</v>
      </c>
      <c r="N11" s="7" t="s">
        <v>90</v>
      </c>
      <c r="O11" s="7" t="s">
        <v>90</v>
      </c>
      <c r="P11" s="7" t="s">
        <v>90</v>
      </c>
      <c r="Q11" s="7" t="s">
        <v>90</v>
      </c>
      <c r="R11" s="8" t="s">
        <v>90</v>
      </c>
      <c r="S11" s="9"/>
      <c r="T11" s="9"/>
      <c r="U11" s="129"/>
      <c r="V11" s="10" t="s">
        <v>33</v>
      </c>
      <c r="W11" s="7" t="s">
        <v>90</v>
      </c>
      <c r="X11" s="7" t="s">
        <v>90</v>
      </c>
      <c r="Y11" s="7" t="s">
        <v>90</v>
      </c>
      <c r="Z11" s="7" t="s">
        <v>90</v>
      </c>
      <c r="AA11" s="7" t="s">
        <v>90</v>
      </c>
      <c r="AB11" s="7" t="s">
        <v>90</v>
      </c>
      <c r="AC11" s="7" t="s">
        <v>90</v>
      </c>
      <c r="AD11" s="7" t="s">
        <v>90</v>
      </c>
      <c r="AE11" s="7" t="s">
        <v>90</v>
      </c>
      <c r="AF11" s="49" t="s">
        <v>90</v>
      </c>
    </row>
    <row r="12" spans="2:32" x14ac:dyDescent="0.15">
      <c r="B12" s="129"/>
      <c r="C12" s="10" t="s">
        <v>34</v>
      </c>
      <c r="D12" s="7">
        <v>47</v>
      </c>
      <c r="E12" s="7">
        <v>24</v>
      </c>
      <c r="F12" s="7">
        <v>8</v>
      </c>
      <c r="G12" s="7">
        <v>35</v>
      </c>
      <c r="H12" s="7">
        <v>5</v>
      </c>
      <c r="I12" s="7">
        <v>5</v>
      </c>
      <c r="J12" s="7">
        <v>12</v>
      </c>
      <c r="K12" s="7">
        <v>5</v>
      </c>
      <c r="L12" s="7">
        <v>0</v>
      </c>
      <c r="M12" s="7">
        <v>2</v>
      </c>
      <c r="N12" s="7">
        <v>0</v>
      </c>
      <c r="O12" s="7">
        <v>5</v>
      </c>
      <c r="P12" s="7">
        <v>1</v>
      </c>
      <c r="Q12" s="7">
        <v>0</v>
      </c>
      <c r="R12" s="8">
        <f>SUM(D12:Q12)</f>
        <v>149</v>
      </c>
      <c r="S12" s="9"/>
      <c r="T12" s="9"/>
      <c r="U12" s="129"/>
      <c r="V12" s="10" t="s">
        <v>34</v>
      </c>
      <c r="W12" s="7">
        <v>0</v>
      </c>
      <c r="X12" s="7">
        <v>1</v>
      </c>
      <c r="Y12" s="7">
        <v>3</v>
      </c>
      <c r="Z12" s="7">
        <v>0</v>
      </c>
      <c r="AA12" s="7">
        <v>1</v>
      </c>
      <c r="AB12" s="7">
        <v>1</v>
      </c>
      <c r="AC12" s="7">
        <v>3</v>
      </c>
      <c r="AD12" s="7">
        <v>0</v>
      </c>
      <c r="AE12" s="7">
        <f>SUM(W12:AD12)</f>
        <v>9</v>
      </c>
      <c r="AF12" s="8">
        <f t="shared" ref="AF12:AF57" si="1">R12+AE12</f>
        <v>158</v>
      </c>
    </row>
    <row r="13" spans="2:32" x14ac:dyDescent="0.15">
      <c r="B13" s="129"/>
      <c r="C13" s="10" t="s">
        <v>35</v>
      </c>
      <c r="D13" s="7">
        <v>12</v>
      </c>
      <c r="E13" s="7">
        <v>12</v>
      </c>
      <c r="F13" s="7">
        <v>2</v>
      </c>
      <c r="G13" s="7">
        <v>23</v>
      </c>
      <c r="H13" s="7">
        <v>3</v>
      </c>
      <c r="I13" s="7">
        <v>2</v>
      </c>
      <c r="J13" s="7">
        <v>4</v>
      </c>
      <c r="K13" s="7">
        <v>0</v>
      </c>
      <c r="L13" s="7">
        <v>0</v>
      </c>
      <c r="M13" s="7">
        <v>2</v>
      </c>
      <c r="N13" s="7">
        <v>1</v>
      </c>
      <c r="O13" s="7">
        <v>3</v>
      </c>
      <c r="P13" s="7">
        <v>0</v>
      </c>
      <c r="Q13" s="7">
        <v>0</v>
      </c>
      <c r="R13" s="8">
        <f>SUM(D13:Q13)</f>
        <v>64</v>
      </c>
      <c r="S13" s="9"/>
      <c r="T13" s="9"/>
      <c r="U13" s="129"/>
      <c r="V13" s="10" t="s">
        <v>35</v>
      </c>
      <c r="W13" s="7">
        <v>0</v>
      </c>
      <c r="X13" s="7">
        <v>0</v>
      </c>
      <c r="Y13" s="7">
        <v>0</v>
      </c>
      <c r="Z13" s="7">
        <v>0</v>
      </c>
      <c r="AA13" s="7">
        <v>2</v>
      </c>
      <c r="AB13" s="7">
        <v>0</v>
      </c>
      <c r="AC13" s="7">
        <v>2</v>
      </c>
      <c r="AD13" s="7">
        <v>3</v>
      </c>
      <c r="AE13" s="7">
        <f>SUM(W13:AD13)</f>
        <v>7</v>
      </c>
      <c r="AF13" s="8">
        <f t="shared" si="1"/>
        <v>71</v>
      </c>
    </row>
    <row r="14" spans="2:32" x14ac:dyDescent="0.15">
      <c r="B14" s="129"/>
      <c r="C14" s="10" t="s">
        <v>36</v>
      </c>
      <c r="D14" s="7">
        <v>130</v>
      </c>
      <c r="E14" s="7">
        <v>158</v>
      </c>
      <c r="F14" s="7">
        <v>34</v>
      </c>
      <c r="G14" s="7">
        <v>331</v>
      </c>
      <c r="H14" s="7">
        <v>31</v>
      </c>
      <c r="I14" s="7">
        <v>150</v>
      </c>
      <c r="J14" s="7">
        <v>254</v>
      </c>
      <c r="K14" s="7">
        <v>90</v>
      </c>
      <c r="L14" s="7">
        <v>3</v>
      </c>
      <c r="M14" s="7">
        <v>18</v>
      </c>
      <c r="N14" s="7">
        <v>5</v>
      </c>
      <c r="O14" s="7">
        <v>115</v>
      </c>
      <c r="P14" s="7">
        <v>4</v>
      </c>
      <c r="Q14" s="7">
        <v>6</v>
      </c>
      <c r="R14" s="8">
        <f>SUM(D14:Q14)</f>
        <v>1329</v>
      </c>
      <c r="S14" s="9"/>
      <c r="T14" s="9"/>
      <c r="U14" s="129"/>
      <c r="V14" s="10" t="s">
        <v>36</v>
      </c>
      <c r="W14" s="7">
        <v>7</v>
      </c>
      <c r="X14" s="7">
        <v>1</v>
      </c>
      <c r="Y14" s="7">
        <v>21</v>
      </c>
      <c r="Z14" s="7">
        <v>0</v>
      </c>
      <c r="AA14" s="7">
        <v>44</v>
      </c>
      <c r="AB14" s="7">
        <v>18</v>
      </c>
      <c r="AC14" s="7">
        <v>82</v>
      </c>
      <c r="AD14" s="7">
        <v>44</v>
      </c>
      <c r="AE14" s="7">
        <f>SUM(W14:AD14)</f>
        <v>217</v>
      </c>
      <c r="AF14" s="8">
        <f t="shared" si="1"/>
        <v>1546</v>
      </c>
    </row>
    <row r="15" spans="2:32" x14ac:dyDescent="0.15">
      <c r="B15" s="129"/>
      <c r="C15" s="10" t="s">
        <v>37</v>
      </c>
      <c r="D15" s="7" t="s">
        <v>90</v>
      </c>
      <c r="E15" s="7" t="s">
        <v>90</v>
      </c>
      <c r="F15" s="7" t="s">
        <v>90</v>
      </c>
      <c r="G15" s="7" t="s">
        <v>90</v>
      </c>
      <c r="H15" s="7" t="s">
        <v>90</v>
      </c>
      <c r="I15" s="7" t="s">
        <v>90</v>
      </c>
      <c r="J15" s="7" t="s">
        <v>90</v>
      </c>
      <c r="K15" s="7" t="s">
        <v>90</v>
      </c>
      <c r="L15" s="7" t="s">
        <v>90</v>
      </c>
      <c r="M15" s="7" t="s">
        <v>90</v>
      </c>
      <c r="N15" s="7" t="s">
        <v>90</v>
      </c>
      <c r="O15" s="7" t="s">
        <v>90</v>
      </c>
      <c r="P15" s="7" t="s">
        <v>90</v>
      </c>
      <c r="Q15" s="7" t="s">
        <v>90</v>
      </c>
      <c r="R15" s="44" t="s">
        <v>90</v>
      </c>
      <c r="S15" s="9"/>
      <c r="T15" s="9"/>
      <c r="U15" s="129"/>
      <c r="V15" s="10" t="s">
        <v>37</v>
      </c>
      <c r="W15" s="7" t="s">
        <v>90</v>
      </c>
      <c r="X15" s="7" t="s">
        <v>90</v>
      </c>
      <c r="Y15" s="7" t="s">
        <v>90</v>
      </c>
      <c r="Z15" s="7" t="s">
        <v>90</v>
      </c>
      <c r="AA15" s="7" t="s">
        <v>90</v>
      </c>
      <c r="AB15" s="7" t="s">
        <v>90</v>
      </c>
      <c r="AC15" s="7" t="s">
        <v>90</v>
      </c>
      <c r="AD15" s="7" t="s">
        <v>90</v>
      </c>
      <c r="AE15" s="7" t="s">
        <v>90</v>
      </c>
      <c r="AF15" s="8" t="s">
        <v>90</v>
      </c>
    </row>
    <row r="16" spans="2:32" ht="14.25" thickBot="1" x14ac:dyDescent="0.2">
      <c r="B16" s="141"/>
      <c r="C16" s="11" t="s">
        <v>17</v>
      </c>
      <c r="D16" s="12">
        <f>SUM(D4:D15)</f>
        <v>17043</v>
      </c>
      <c r="E16" s="12">
        <f>SUM(E4:E15)</f>
        <v>13683</v>
      </c>
      <c r="F16" s="12">
        <f t="shared" ref="F16:Q16" si="2">SUM(F4:F15)</f>
        <v>1954</v>
      </c>
      <c r="G16" s="12">
        <f t="shared" si="2"/>
        <v>11770</v>
      </c>
      <c r="H16" s="12">
        <f t="shared" si="2"/>
        <v>4064</v>
      </c>
      <c r="I16" s="12">
        <f t="shared" si="2"/>
        <v>808</v>
      </c>
      <c r="J16" s="12">
        <f t="shared" si="2"/>
        <v>450</v>
      </c>
      <c r="K16" s="12">
        <f t="shared" si="2"/>
        <v>150</v>
      </c>
      <c r="L16" s="12">
        <f t="shared" si="2"/>
        <v>18</v>
      </c>
      <c r="M16" s="12">
        <f t="shared" si="2"/>
        <v>164</v>
      </c>
      <c r="N16" s="12">
        <f t="shared" si="2"/>
        <v>128</v>
      </c>
      <c r="O16" s="12">
        <f t="shared" si="2"/>
        <v>211</v>
      </c>
      <c r="P16" s="12">
        <f t="shared" si="2"/>
        <v>129</v>
      </c>
      <c r="Q16" s="12">
        <f t="shared" si="2"/>
        <v>21</v>
      </c>
      <c r="R16" s="13">
        <f>SUM(D16:Q16)</f>
        <v>50593</v>
      </c>
      <c r="S16" s="9"/>
      <c r="T16" s="9"/>
      <c r="U16" s="141"/>
      <c r="V16" s="11" t="s">
        <v>17</v>
      </c>
      <c r="W16" s="12">
        <f t="shared" ref="W16:AD16" si="3">SUM(W4:W15)</f>
        <v>10</v>
      </c>
      <c r="X16" s="12">
        <f t="shared" si="3"/>
        <v>17</v>
      </c>
      <c r="Y16" s="12">
        <f t="shared" si="3"/>
        <v>166</v>
      </c>
      <c r="Z16" s="12">
        <f t="shared" si="3"/>
        <v>1</v>
      </c>
      <c r="AA16" s="12">
        <f t="shared" si="3"/>
        <v>137</v>
      </c>
      <c r="AB16" s="12">
        <f t="shared" si="3"/>
        <v>66</v>
      </c>
      <c r="AC16" s="12">
        <f t="shared" si="3"/>
        <v>1851</v>
      </c>
      <c r="AD16" s="12">
        <f t="shared" si="3"/>
        <v>690</v>
      </c>
      <c r="AE16" s="12">
        <f>SUM(W16:AD16)</f>
        <v>2938</v>
      </c>
      <c r="AF16" s="13">
        <f t="shared" si="1"/>
        <v>53531</v>
      </c>
    </row>
    <row r="17" spans="2:32" ht="13.5" customHeight="1" x14ac:dyDescent="0.15">
      <c r="B17" s="128" t="s">
        <v>38</v>
      </c>
      <c r="C17" s="14" t="s">
        <v>39</v>
      </c>
      <c r="D17" s="7">
        <v>316</v>
      </c>
      <c r="E17" s="7">
        <v>212</v>
      </c>
      <c r="F17" s="7">
        <v>52</v>
      </c>
      <c r="G17" s="7">
        <v>216</v>
      </c>
      <c r="H17" s="7">
        <v>68</v>
      </c>
      <c r="I17" s="7">
        <v>25</v>
      </c>
      <c r="J17" s="7">
        <v>7</v>
      </c>
      <c r="K17" s="7">
        <v>7</v>
      </c>
      <c r="L17" s="7">
        <v>0</v>
      </c>
      <c r="M17" s="7">
        <v>7</v>
      </c>
      <c r="N17" s="7">
        <v>5</v>
      </c>
      <c r="O17" s="7">
        <v>4</v>
      </c>
      <c r="P17" s="7">
        <v>7</v>
      </c>
      <c r="Q17" s="7">
        <v>1</v>
      </c>
      <c r="R17" s="8">
        <f>SUM(D17:Q17)</f>
        <v>927</v>
      </c>
      <c r="S17" s="9"/>
      <c r="T17" s="9"/>
      <c r="U17" s="128" t="s">
        <v>38</v>
      </c>
      <c r="V17" s="14" t="s">
        <v>39</v>
      </c>
      <c r="W17" s="7">
        <v>0</v>
      </c>
      <c r="X17" s="7">
        <v>0</v>
      </c>
      <c r="Y17" s="7">
        <v>2</v>
      </c>
      <c r="Z17" s="7">
        <v>0</v>
      </c>
      <c r="AA17" s="7">
        <v>7</v>
      </c>
      <c r="AB17" s="7">
        <v>2</v>
      </c>
      <c r="AC17" s="7">
        <v>32</v>
      </c>
      <c r="AD17" s="7">
        <v>7</v>
      </c>
      <c r="AE17" s="7">
        <f>SUM(W17:AD17)</f>
        <v>50</v>
      </c>
      <c r="AF17" s="8">
        <f t="shared" si="1"/>
        <v>977</v>
      </c>
    </row>
    <row r="18" spans="2:32" x14ac:dyDescent="0.15">
      <c r="B18" s="129"/>
      <c r="C18" s="15" t="s">
        <v>40</v>
      </c>
      <c r="D18" s="7">
        <v>2</v>
      </c>
      <c r="E18" s="7">
        <v>0</v>
      </c>
      <c r="F18" s="7">
        <v>1</v>
      </c>
      <c r="G18" s="7">
        <v>7</v>
      </c>
      <c r="H18" s="7">
        <v>0</v>
      </c>
      <c r="I18" s="7">
        <v>5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2</v>
      </c>
      <c r="Q18" s="7">
        <v>0</v>
      </c>
      <c r="R18" s="8">
        <f>SUM(D18:Q18)</f>
        <v>18</v>
      </c>
      <c r="S18" s="9"/>
      <c r="T18" s="9"/>
      <c r="U18" s="129"/>
      <c r="V18" s="15" t="s">
        <v>40</v>
      </c>
      <c r="W18" s="7">
        <v>1</v>
      </c>
      <c r="X18" s="7">
        <v>0</v>
      </c>
      <c r="Y18" s="7">
        <v>0</v>
      </c>
      <c r="Z18" s="7">
        <v>0</v>
      </c>
      <c r="AA18" s="7">
        <v>10</v>
      </c>
      <c r="AB18" s="7">
        <v>1</v>
      </c>
      <c r="AC18" s="7">
        <v>1</v>
      </c>
      <c r="AD18" s="7">
        <v>0</v>
      </c>
      <c r="AE18" s="7">
        <f t="shared" ref="AE18:AE21" si="4">SUM(W18:AD18)</f>
        <v>13</v>
      </c>
      <c r="AF18" s="8">
        <f t="shared" si="1"/>
        <v>31</v>
      </c>
    </row>
    <row r="19" spans="2:32" x14ac:dyDescent="0.15">
      <c r="B19" s="129"/>
      <c r="C19" s="15" t="s">
        <v>41</v>
      </c>
      <c r="D19" s="7">
        <v>77</v>
      </c>
      <c r="E19" s="7">
        <v>48</v>
      </c>
      <c r="F19" s="7">
        <v>9</v>
      </c>
      <c r="G19" s="7">
        <v>124</v>
      </c>
      <c r="H19" s="7">
        <v>13</v>
      </c>
      <c r="I19" s="7">
        <v>21</v>
      </c>
      <c r="J19" s="7">
        <v>10</v>
      </c>
      <c r="K19" s="7">
        <v>7</v>
      </c>
      <c r="L19" s="7">
        <v>0</v>
      </c>
      <c r="M19" s="7">
        <v>5</v>
      </c>
      <c r="N19" s="7">
        <v>2</v>
      </c>
      <c r="O19" s="7">
        <v>4</v>
      </c>
      <c r="P19" s="7">
        <v>2</v>
      </c>
      <c r="Q19" s="7">
        <v>3</v>
      </c>
      <c r="R19" s="8">
        <f t="shared" ref="R19:R25" si="5">SUM(D19:Q19)</f>
        <v>325</v>
      </c>
      <c r="S19" s="9"/>
      <c r="T19" s="9"/>
      <c r="U19" s="129"/>
      <c r="V19" s="15" t="s">
        <v>41</v>
      </c>
      <c r="W19" s="7">
        <v>0</v>
      </c>
      <c r="X19" s="7">
        <v>0</v>
      </c>
      <c r="Y19" s="7">
        <v>2</v>
      </c>
      <c r="Z19" s="7">
        <v>0</v>
      </c>
      <c r="AA19" s="7">
        <v>17</v>
      </c>
      <c r="AB19" s="7">
        <v>6</v>
      </c>
      <c r="AC19" s="7">
        <v>6</v>
      </c>
      <c r="AD19" s="7">
        <v>4</v>
      </c>
      <c r="AE19" s="7">
        <f t="shared" si="4"/>
        <v>35</v>
      </c>
      <c r="AF19" s="8">
        <f t="shared" si="1"/>
        <v>360</v>
      </c>
    </row>
    <row r="20" spans="2:32" x14ac:dyDescent="0.15">
      <c r="B20" s="129"/>
      <c r="C20" s="15" t="s">
        <v>42</v>
      </c>
      <c r="D20" s="7">
        <v>23</v>
      </c>
      <c r="E20" s="7">
        <v>15</v>
      </c>
      <c r="F20" s="7">
        <v>1</v>
      </c>
      <c r="G20" s="7">
        <v>19</v>
      </c>
      <c r="H20" s="7">
        <v>3</v>
      </c>
      <c r="I20" s="7">
        <v>2</v>
      </c>
      <c r="J20" s="7">
        <v>3</v>
      </c>
      <c r="K20" s="7">
        <v>0</v>
      </c>
      <c r="L20" s="7">
        <v>0</v>
      </c>
      <c r="M20" s="7">
        <v>1</v>
      </c>
      <c r="N20" s="7">
        <v>1</v>
      </c>
      <c r="O20" s="7">
        <v>0</v>
      </c>
      <c r="P20" s="7">
        <v>0</v>
      </c>
      <c r="Q20" s="7">
        <v>0</v>
      </c>
      <c r="R20" s="8">
        <f t="shared" si="5"/>
        <v>68</v>
      </c>
      <c r="S20" s="9"/>
      <c r="T20" s="9"/>
      <c r="U20" s="129"/>
      <c r="V20" s="15" t="s">
        <v>42</v>
      </c>
      <c r="W20" s="7">
        <v>0</v>
      </c>
      <c r="X20" s="7">
        <v>0</v>
      </c>
      <c r="Y20" s="7">
        <v>1</v>
      </c>
      <c r="Z20" s="7">
        <v>0</v>
      </c>
      <c r="AA20" s="7">
        <v>3</v>
      </c>
      <c r="AB20" s="7">
        <v>1</v>
      </c>
      <c r="AC20" s="7">
        <v>2</v>
      </c>
      <c r="AD20" s="7">
        <v>0</v>
      </c>
      <c r="AE20" s="7">
        <f t="shared" si="4"/>
        <v>7</v>
      </c>
      <c r="AF20" s="8">
        <f t="shared" si="1"/>
        <v>75</v>
      </c>
    </row>
    <row r="21" spans="2:32" x14ac:dyDescent="0.15">
      <c r="B21" s="129"/>
      <c r="C21" s="15" t="s">
        <v>43</v>
      </c>
      <c r="D21" s="7">
        <v>16</v>
      </c>
      <c r="E21" s="7">
        <v>18</v>
      </c>
      <c r="F21" s="7">
        <v>4</v>
      </c>
      <c r="G21" s="7">
        <v>26</v>
      </c>
      <c r="H21" s="7">
        <v>4</v>
      </c>
      <c r="I21" s="7">
        <v>7</v>
      </c>
      <c r="J21" s="7">
        <v>2</v>
      </c>
      <c r="K21" s="7">
        <v>1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44">
        <f t="shared" si="5"/>
        <v>78</v>
      </c>
      <c r="S21" s="9"/>
      <c r="T21" s="9"/>
      <c r="U21" s="129"/>
      <c r="V21" s="15" t="s">
        <v>43</v>
      </c>
      <c r="W21" s="7">
        <v>0</v>
      </c>
      <c r="X21" s="7">
        <v>0</v>
      </c>
      <c r="Y21" s="7">
        <v>1</v>
      </c>
      <c r="Z21" s="7">
        <v>0</v>
      </c>
      <c r="AA21" s="7">
        <v>1</v>
      </c>
      <c r="AB21" s="7">
        <v>2</v>
      </c>
      <c r="AC21" s="7">
        <v>3</v>
      </c>
      <c r="AD21" s="7">
        <v>5</v>
      </c>
      <c r="AE21" s="7">
        <f t="shared" si="4"/>
        <v>12</v>
      </c>
      <c r="AF21" s="8">
        <f>R21+AE21</f>
        <v>90</v>
      </c>
    </row>
    <row r="22" spans="2:32" x14ac:dyDescent="0.15">
      <c r="B22" s="129"/>
      <c r="C22" s="10" t="s">
        <v>44</v>
      </c>
      <c r="D22" s="7" t="s">
        <v>90</v>
      </c>
      <c r="E22" s="7" t="s">
        <v>90</v>
      </c>
      <c r="F22" s="7" t="s">
        <v>90</v>
      </c>
      <c r="G22" s="7" t="s">
        <v>90</v>
      </c>
      <c r="H22" s="7" t="s">
        <v>90</v>
      </c>
      <c r="I22" s="7" t="s">
        <v>90</v>
      </c>
      <c r="J22" s="7" t="s">
        <v>90</v>
      </c>
      <c r="K22" s="7" t="s">
        <v>90</v>
      </c>
      <c r="L22" s="7" t="s">
        <v>90</v>
      </c>
      <c r="M22" s="7" t="s">
        <v>90</v>
      </c>
      <c r="N22" s="7" t="s">
        <v>90</v>
      </c>
      <c r="O22" s="7" t="s">
        <v>90</v>
      </c>
      <c r="P22" s="7" t="s">
        <v>90</v>
      </c>
      <c r="Q22" s="7" t="s">
        <v>90</v>
      </c>
      <c r="R22" s="8" t="s">
        <v>90</v>
      </c>
      <c r="S22" s="9"/>
      <c r="T22" s="9"/>
      <c r="U22" s="129"/>
      <c r="V22" s="10" t="s">
        <v>44</v>
      </c>
      <c r="W22" s="7" t="s">
        <v>90</v>
      </c>
      <c r="X22" s="7" t="s">
        <v>90</v>
      </c>
      <c r="Y22" s="7" t="s">
        <v>90</v>
      </c>
      <c r="Z22" s="7" t="s">
        <v>90</v>
      </c>
      <c r="AA22" s="7" t="s">
        <v>90</v>
      </c>
      <c r="AB22" s="7" t="s">
        <v>90</v>
      </c>
      <c r="AC22" s="7" t="s">
        <v>90</v>
      </c>
      <c r="AD22" s="7" t="s">
        <v>90</v>
      </c>
      <c r="AE22" s="7" t="s">
        <v>90</v>
      </c>
      <c r="AF22" s="49" t="s">
        <v>90</v>
      </c>
    </row>
    <row r="23" spans="2:32" x14ac:dyDescent="0.15">
      <c r="B23" s="129"/>
      <c r="C23" s="10" t="s">
        <v>45</v>
      </c>
      <c r="D23" s="7" t="s">
        <v>90</v>
      </c>
      <c r="E23" s="7" t="s">
        <v>90</v>
      </c>
      <c r="F23" s="7" t="s">
        <v>90</v>
      </c>
      <c r="G23" s="7" t="s">
        <v>90</v>
      </c>
      <c r="H23" s="7" t="s">
        <v>90</v>
      </c>
      <c r="I23" s="7" t="s">
        <v>90</v>
      </c>
      <c r="J23" s="7" t="s">
        <v>90</v>
      </c>
      <c r="K23" s="7" t="s">
        <v>90</v>
      </c>
      <c r="L23" s="7" t="s">
        <v>90</v>
      </c>
      <c r="M23" s="7" t="s">
        <v>90</v>
      </c>
      <c r="N23" s="7" t="s">
        <v>90</v>
      </c>
      <c r="O23" s="7" t="s">
        <v>90</v>
      </c>
      <c r="P23" s="7" t="s">
        <v>90</v>
      </c>
      <c r="Q23" s="7" t="s">
        <v>90</v>
      </c>
      <c r="R23" s="8" t="s">
        <v>90</v>
      </c>
      <c r="S23" s="9"/>
      <c r="T23" s="9"/>
      <c r="U23" s="129"/>
      <c r="V23" s="10" t="s">
        <v>45</v>
      </c>
      <c r="W23" s="7" t="s">
        <v>90</v>
      </c>
      <c r="X23" s="7" t="s">
        <v>90</v>
      </c>
      <c r="Y23" s="7" t="s">
        <v>90</v>
      </c>
      <c r="Z23" s="7" t="s">
        <v>90</v>
      </c>
      <c r="AA23" s="7" t="s">
        <v>90</v>
      </c>
      <c r="AB23" s="7" t="s">
        <v>90</v>
      </c>
      <c r="AC23" s="7" t="s">
        <v>90</v>
      </c>
      <c r="AD23" s="7" t="s">
        <v>90</v>
      </c>
      <c r="AE23" s="7" t="s">
        <v>90</v>
      </c>
      <c r="AF23" s="49" t="s">
        <v>90</v>
      </c>
    </row>
    <row r="24" spans="2:32" x14ac:dyDescent="0.15">
      <c r="B24" s="129"/>
      <c r="C24" s="10" t="s">
        <v>16</v>
      </c>
      <c r="D24" s="7">
        <v>42</v>
      </c>
      <c r="E24" s="7">
        <v>25</v>
      </c>
      <c r="F24" s="7">
        <v>5</v>
      </c>
      <c r="G24" s="7">
        <v>40</v>
      </c>
      <c r="H24" s="7">
        <v>20</v>
      </c>
      <c r="I24" s="7">
        <v>10</v>
      </c>
      <c r="J24" s="7">
        <v>3</v>
      </c>
      <c r="K24" s="7">
        <v>0</v>
      </c>
      <c r="L24" s="7">
        <v>0</v>
      </c>
      <c r="M24" s="7">
        <v>0</v>
      </c>
      <c r="N24" s="7">
        <v>3</v>
      </c>
      <c r="O24" s="7">
        <v>3</v>
      </c>
      <c r="P24" s="7">
        <v>2</v>
      </c>
      <c r="Q24" s="7">
        <v>0</v>
      </c>
      <c r="R24" s="8">
        <f t="shared" si="5"/>
        <v>153</v>
      </c>
      <c r="S24" s="9"/>
      <c r="T24" s="9"/>
      <c r="U24" s="129"/>
      <c r="V24" s="10" t="s">
        <v>16</v>
      </c>
      <c r="W24" s="7">
        <v>0</v>
      </c>
      <c r="X24" s="7">
        <v>0</v>
      </c>
      <c r="Y24" s="7">
        <v>1</v>
      </c>
      <c r="Z24" s="7">
        <v>0</v>
      </c>
      <c r="AA24" s="7">
        <v>5</v>
      </c>
      <c r="AB24" s="7">
        <v>2</v>
      </c>
      <c r="AC24" s="7">
        <v>5</v>
      </c>
      <c r="AD24" s="7">
        <v>3</v>
      </c>
      <c r="AE24" s="7">
        <f>SUM(W24:AD24)</f>
        <v>16</v>
      </c>
      <c r="AF24" s="8">
        <f>R24+AE24</f>
        <v>169</v>
      </c>
    </row>
    <row r="25" spans="2:32" ht="14.25" thickBot="1" x14ac:dyDescent="0.2">
      <c r="B25" s="130"/>
      <c r="C25" s="11" t="s">
        <v>17</v>
      </c>
      <c r="D25" s="12">
        <f>SUM(D17:D24)</f>
        <v>476</v>
      </c>
      <c r="E25" s="12">
        <f>SUM(E17:E24)</f>
        <v>318</v>
      </c>
      <c r="F25" s="12">
        <f t="shared" ref="F25:Q25" si="6">SUM(F17:F24)</f>
        <v>72</v>
      </c>
      <c r="G25" s="12">
        <f t="shared" si="6"/>
        <v>432</v>
      </c>
      <c r="H25" s="12">
        <f t="shared" si="6"/>
        <v>108</v>
      </c>
      <c r="I25" s="12">
        <f t="shared" si="6"/>
        <v>70</v>
      </c>
      <c r="J25" s="12">
        <f t="shared" si="6"/>
        <v>26</v>
      </c>
      <c r="K25" s="12">
        <f t="shared" si="6"/>
        <v>15</v>
      </c>
      <c r="L25" s="12">
        <f t="shared" si="6"/>
        <v>0</v>
      </c>
      <c r="M25" s="12">
        <f t="shared" si="6"/>
        <v>13</v>
      </c>
      <c r="N25" s="12">
        <f t="shared" si="6"/>
        <v>11</v>
      </c>
      <c r="O25" s="12">
        <f t="shared" si="6"/>
        <v>11</v>
      </c>
      <c r="P25" s="12">
        <f t="shared" si="6"/>
        <v>13</v>
      </c>
      <c r="Q25" s="12">
        <f t="shared" si="6"/>
        <v>4</v>
      </c>
      <c r="R25" s="13">
        <f t="shared" si="5"/>
        <v>1569</v>
      </c>
      <c r="S25" s="9"/>
      <c r="T25" s="9"/>
      <c r="U25" s="130"/>
      <c r="V25" s="11" t="s">
        <v>17</v>
      </c>
      <c r="W25" s="12">
        <f t="shared" ref="W25:AD25" si="7">SUM(W17:W24)</f>
        <v>1</v>
      </c>
      <c r="X25" s="12">
        <f t="shared" si="7"/>
        <v>0</v>
      </c>
      <c r="Y25" s="12">
        <f t="shared" si="7"/>
        <v>7</v>
      </c>
      <c r="Z25" s="12">
        <f t="shared" si="7"/>
        <v>0</v>
      </c>
      <c r="AA25" s="12">
        <f t="shared" si="7"/>
        <v>43</v>
      </c>
      <c r="AB25" s="12">
        <f t="shared" si="7"/>
        <v>14</v>
      </c>
      <c r="AC25" s="12">
        <f t="shared" si="7"/>
        <v>49</v>
      </c>
      <c r="AD25" s="12">
        <f t="shared" si="7"/>
        <v>19</v>
      </c>
      <c r="AE25" s="46">
        <f>SUM(W25:AD25)</f>
        <v>133</v>
      </c>
      <c r="AF25" s="13">
        <f t="shared" si="1"/>
        <v>1702</v>
      </c>
    </row>
    <row r="26" spans="2:32" ht="13.5" customHeight="1" x14ac:dyDescent="0.15">
      <c r="B26" s="140" t="s">
        <v>46</v>
      </c>
      <c r="C26" s="6" t="s">
        <v>47</v>
      </c>
      <c r="D26" s="7">
        <v>3</v>
      </c>
      <c r="E26" s="7">
        <v>3</v>
      </c>
      <c r="F26" s="7">
        <v>0</v>
      </c>
      <c r="G26" s="7">
        <v>6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8">
        <f>SUM(D26:Q26)</f>
        <v>12</v>
      </c>
      <c r="S26" s="9"/>
      <c r="T26" s="9"/>
      <c r="U26" s="140" t="s">
        <v>46</v>
      </c>
      <c r="V26" s="6" t="s">
        <v>47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f>SUM(W26:AD26)</f>
        <v>0</v>
      </c>
      <c r="AF26" s="8">
        <f t="shared" si="1"/>
        <v>12</v>
      </c>
    </row>
    <row r="27" spans="2:32" x14ac:dyDescent="0.15">
      <c r="B27" s="129"/>
      <c r="C27" s="10" t="s">
        <v>48</v>
      </c>
      <c r="D27" s="7">
        <v>10</v>
      </c>
      <c r="E27" s="7">
        <v>12</v>
      </c>
      <c r="F27" s="7">
        <v>1</v>
      </c>
      <c r="G27" s="7">
        <v>17</v>
      </c>
      <c r="H27" s="7">
        <v>2</v>
      </c>
      <c r="I27" s="7">
        <v>3</v>
      </c>
      <c r="J27" s="7">
        <v>1</v>
      </c>
      <c r="K27" s="7">
        <v>2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8">
        <f>SUM(D27:Q27)</f>
        <v>48</v>
      </c>
      <c r="S27" s="9"/>
      <c r="T27" s="9"/>
      <c r="U27" s="129"/>
      <c r="V27" s="10" t="s">
        <v>48</v>
      </c>
      <c r="W27" s="7">
        <v>0</v>
      </c>
      <c r="X27" s="7">
        <v>0</v>
      </c>
      <c r="Y27" s="7">
        <v>1</v>
      </c>
      <c r="Z27" s="7">
        <v>0</v>
      </c>
      <c r="AA27" s="7">
        <v>0</v>
      </c>
      <c r="AB27" s="7">
        <v>0</v>
      </c>
      <c r="AC27" s="7">
        <v>5</v>
      </c>
      <c r="AD27" s="7">
        <v>0</v>
      </c>
      <c r="AE27" s="7">
        <f t="shared" ref="AE27:AE37" si="8">SUM(W27:AD27)</f>
        <v>6</v>
      </c>
      <c r="AF27" s="8">
        <f t="shared" si="1"/>
        <v>54</v>
      </c>
    </row>
    <row r="28" spans="2:32" x14ac:dyDescent="0.15">
      <c r="B28" s="129"/>
      <c r="C28" s="10" t="s">
        <v>49</v>
      </c>
      <c r="D28" s="7">
        <v>78</v>
      </c>
      <c r="E28" s="7">
        <v>84</v>
      </c>
      <c r="F28" s="7">
        <v>8</v>
      </c>
      <c r="G28" s="7">
        <v>123</v>
      </c>
      <c r="H28" s="7">
        <v>21</v>
      </c>
      <c r="I28" s="7">
        <v>27</v>
      </c>
      <c r="J28" s="7">
        <v>20</v>
      </c>
      <c r="K28" s="7">
        <v>11</v>
      </c>
      <c r="L28" s="7">
        <v>0</v>
      </c>
      <c r="M28" s="7">
        <v>4</v>
      </c>
      <c r="N28" s="7">
        <v>2</v>
      </c>
      <c r="O28" s="7">
        <v>10</v>
      </c>
      <c r="P28" s="7">
        <v>5</v>
      </c>
      <c r="Q28" s="7">
        <v>2</v>
      </c>
      <c r="R28" s="44">
        <f>SUM(D28:Q28)</f>
        <v>395</v>
      </c>
      <c r="S28" s="9"/>
      <c r="T28" s="9"/>
      <c r="U28" s="129"/>
      <c r="V28" s="10" t="s">
        <v>49</v>
      </c>
      <c r="W28" s="7">
        <v>0</v>
      </c>
      <c r="X28" s="7">
        <v>0</v>
      </c>
      <c r="Y28" s="7">
        <v>6</v>
      </c>
      <c r="Z28" s="7">
        <v>1</v>
      </c>
      <c r="AA28" s="7">
        <v>7</v>
      </c>
      <c r="AB28" s="7">
        <v>7</v>
      </c>
      <c r="AC28" s="7">
        <v>15</v>
      </c>
      <c r="AD28" s="7">
        <v>6</v>
      </c>
      <c r="AE28" s="7">
        <f t="shared" si="8"/>
        <v>42</v>
      </c>
      <c r="AF28" s="8">
        <f t="shared" si="1"/>
        <v>437</v>
      </c>
    </row>
    <row r="29" spans="2:32" x14ac:dyDescent="0.15">
      <c r="B29" s="129"/>
      <c r="C29" s="10" t="s">
        <v>50</v>
      </c>
      <c r="D29" s="7">
        <v>14</v>
      </c>
      <c r="E29" s="7">
        <v>6</v>
      </c>
      <c r="F29" s="7">
        <v>0</v>
      </c>
      <c r="G29" s="7">
        <v>21</v>
      </c>
      <c r="H29" s="7">
        <v>1</v>
      </c>
      <c r="I29" s="7">
        <v>7</v>
      </c>
      <c r="J29" s="7">
        <v>1</v>
      </c>
      <c r="K29" s="7">
        <v>1</v>
      </c>
      <c r="L29" s="7">
        <v>0</v>
      </c>
      <c r="M29" s="7">
        <v>0</v>
      </c>
      <c r="N29" s="7">
        <v>1</v>
      </c>
      <c r="O29" s="7">
        <v>0</v>
      </c>
      <c r="P29" s="7">
        <v>0</v>
      </c>
      <c r="Q29" s="7">
        <v>0</v>
      </c>
      <c r="R29" s="8">
        <f t="shared" ref="R29:R57" si="9">SUM(D29:Q29)</f>
        <v>52</v>
      </c>
      <c r="S29" s="9"/>
      <c r="T29" s="9"/>
      <c r="U29" s="129"/>
      <c r="V29" s="10" t="s">
        <v>50</v>
      </c>
      <c r="W29" s="7">
        <v>0</v>
      </c>
      <c r="X29" s="7">
        <v>0</v>
      </c>
      <c r="Y29" s="7">
        <v>1</v>
      </c>
      <c r="Z29" s="7">
        <v>0</v>
      </c>
      <c r="AA29" s="7">
        <v>1</v>
      </c>
      <c r="AB29" s="7">
        <v>0</v>
      </c>
      <c r="AC29" s="7">
        <v>2</v>
      </c>
      <c r="AD29" s="7">
        <v>1</v>
      </c>
      <c r="AE29" s="7">
        <f t="shared" si="8"/>
        <v>5</v>
      </c>
      <c r="AF29" s="8">
        <f t="shared" si="1"/>
        <v>57</v>
      </c>
    </row>
    <row r="30" spans="2:32" x14ac:dyDescent="0.15">
      <c r="B30" s="129"/>
      <c r="C30" s="10" t="s">
        <v>51</v>
      </c>
      <c r="D30" s="7">
        <v>516</v>
      </c>
      <c r="E30" s="7">
        <v>510</v>
      </c>
      <c r="F30" s="7">
        <v>62</v>
      </c>
      <c r="G30" s="7">
        <v>788</v>
      </c>
      <c r="H30" s="7">
        <v>119</v>
      </c>
      <c r="I30" s="7">
        <v>88</v>
      </c>
      <c r="J30" s="7">
        <v>9</v>
      </c>
      <c r="K30" s="7">
        <v>13</v>
      </c>
      <c r="L30" s="7">
        <v>0</v>
      </c>
      <c r="M30" s="7">
        <v>6</v>
      </c>
      <c r="N30" s="7">
        <v>44</v>
      </c>
      <c r="O30" s="7">
        <v>3</v>
      </c>
      <c r="P30" s="7">
        <v>6</v>
      </c>
      <c r="Q30" s="7">
        <v>0</v>
      </c>
      <c r="R30" s="8">
        <f t="shared" si="9"/>
        <v>2164</v>
      </c>
      <c r="S30" s="9"/>
      <c r="T30" s="9"/>
      <c r="U30" s="129"/>
      <c r="V30" s="10" t="s">
        <v>51</v>
      </c>
      <c r="W30" s="7">
        <v>0</v>
      </c>
      <c r="X30" s="7">
        <v>0</v>
      </c>
      <c r="Y30" s="7">
        <v>114</v>
      </c>
      <c r="Z30" s="7">
        <v>0</v>
      </c>
      <c r="AA30" s="7">
        <v>3</v>
      </c>
      <c r="AB30" s="7">
        <v>7</v>
      </c>
      <c r="AC30" s="7">
        <v>128</v>
      </c>
      <c r="AD30" s="7">
        <v>46</v>
      </c>
      <c r="AE30" s="7">
        <f t="shared" si="8"/>
        <v>298</v>
      </c>
      <c r="AF30" s="8">
        <f t="shared" si="1"/>
        <v>2462</v>
      </c>
    </row>
    <row r="31" spans="2:32" x14ac:dyDescent="0.15">
      <c r="B31" s="129"/>
      <c r="C31" s="10" t="s">
        <v>52</v>
      </c>
      <c r="D31" s="7">
        <v>1773</v>
      </c>
      <c r="E31" s="7">
        <v>1399</v>
      </c>
      <c r="F31" s="7">
        <v>223</v>
      </c>
      <c r="G31" s="7">
        <v>1145</v>
      </c>
      <c r="H31" s="7">
        <v>511</v>
      </c>
      <c r="I31" s="7">
        <v>61</v>
      </c>
      <c r="J31" s="7">
        <v>6</v>
      </c>
      <c r="K31" s="7">
        <v>2</v>
      </c>
      <c r="L31" s="7">
        <v>2</v>
      </c>
      <c r="M31" s="7">
        <v>21</v>
      </c>
      <c r="N31" s="7">
        <v>14</v>
      </c>
      <c r="O31" s="7">
        <v>0</v>
      </c>
      <c r="P31" s="7">
        <v>12</v>
      </c>
      <c r="Q31" s="7">
        <v>0</v>
      </c>
      <c r="R31" s="8">
        <f t="shared" si="9"/>
        <v>5169</v>
      </c>
      <c r="S31" s="9"/>
      <c r="T31" s="9"/>
      <c r="U31" s="129"/>
      <c r="V31" s="10" t="s">
        <v>52</v>
      </c>
      <c r="W31" s="7">
        <v>0</v>
      </c>
      <c r="X31" s="7">
        <v>0</v>
      </c>
      <c r="Y31" s="7">
        <v>63</v>
      </c>
      <c r="Z31" s="7">
        <v>0</v>
      </c>
      <c r="AA31" s="7">
        <v>8</v>
      </c>
      <c r="AB31" s="7">
        <v>2</v>
      </c>
      <c r="AC31" s="7">
        <v>131</v>
      </c>
      <c r="AD31" s="7">
        <v>59</v>
      </c>
      <c r="AE31" s="7">
        <f t="shared" si="8"/>
        <v>263</v>
      </c>
      <c r="AF31" s="8">
        <f t="shared" si="1"/>
        <v>5432</v>
      </c>
    </row>
    <row r="32" spans="2:32" x14ac:dyDescent="0.15">
      <c r="B32" s="129"/>
      <c r="C32" s="15" t="s">
        <v>53</v>
      </c>
      <c r="D32" s="7">
        <v>150</v>
      </c>
      <c r="E32" s="7">
        <v>207</v>
      </c>
      <c r="F32" s="7">
        <v>20</v>
      </c>
      <c r="G32" s="7">
        <v>200</v>
      </c>
      <c r="H32" s="7">
        <v>56</v>
      </c>
      <c r="I32" s="7">
        <v>19</v>
      </c>
      <c r="J32" s="7">
        <v>2</v>
      </c>
      <c r="K32" s="7">
        <v>3</v>
      </c>
      <c r="L32" s="7">
        <v>2</v>
      </c>
      <c r="M32" s="7">
        <v>5</v>
      </c>
      <c r="N32" s="7">
        <v>4</v>
      </c>
      <c r="O32" s="7">
        <v>1</v>
      </c>
      <c r="P32" s="7">
        <v>0</v>
      </c>
      <c r="Q32" s="7">
        <v>0</v>
      </c>
      <c r="R32" s="8">
        <f t="shared" si="9"/>
        <v>669</v>
      </c>
      <c r="S32" s="9"/>
      <c r="T32" s="9"/>
      <c r="U32" s="129"/>
      <c r="V32" s="15" t="s">
        <v>53</v>
      </c>
      <c r="W32" s="7">
        <v>0</v>
      </c>
      <c r="X32" s="7">
        <v>0</v>
      </c>
      <c r="Y32" s="7">
        <v>26</v>
      </c>
      <c r="Z32" s="7">
        <v>1</v>
      </c>
      <c r="AA32" s="7">
        <v>4</v>
      </c>
      <c r="AB32" s="7">
        <v>4</v>
      </c>
      <c r="AC32" s="7">
        <v>72</v>
      </c>
      <c r="AD32" s="7">
        <v>15</v>
      </c>
      <c r="AE32" s="7">
        <f t="shared" si="8"/>
        <v>122</v>
      </c>
      <c r="AF32" s="8">
        <f t="shared" si="1"/>
        <v>791</v>
      </c>
    </row>
    <row r="33" spans="2:33" x14ac:dyDescent="0.15">
      <c r="B33" s="129"/>
      <c r="C33" s="10" t="s">
        <v>54</v>
      </c>
      <c r="D33" s="7">
        <v>60</v>
      </c>
      <c r="E33" s="7">
        <v>68</v>
      </c>
      <c r="F33" s="7">
        <v>10</v>
      </c>
      <c r="G33" s="7">
        <v>52</v>
      </c>
      <c r="H33" s="7">
        <v>20</v>
      </c>
      <c r="I33" s="7">
        <v>10</v>
      </c>
      <c r="J33" s="7">
        <v>0</v>
      </c>
      <c r="K33" s="7">
        <v>6</v>
      </c>
      <c r="L33" s="7">
        <v>0</v>
      </c>
      <c r="M33" s="7">
        <v>1</v>
      </c>
      <c r="N33" s="7">
        <v>1</v>
      </c>
      <c r="O33" s="7">
        <v>1</v>
      </c>
      <c r="P33" s="7">
        <v>2</v>
      </c>
      <c r="Q33" s="7">
        <v>0</v>
      </c>
      <c r="R33" s="8">
        <f t="shared" si="9"/>
        <v>231</v>
      </c>
      <c r="S33" s="9"/>
      <c r="T33" s="9"/>
      <c r="U33" s="129"/>
      <c r="V33" s="10" t="s">
        <v>54</v>
      </c>
      <c r="W33" s="7">
        <v>3</v>
      </c>
      <c r="X33" s="7">
        <v>1</v>
      </c>
      <c r="Y33" s="7">
        <v>6</v>
      </c>
      <c r="Z33" s="7">
        <v>0</v>
      </c>
      <c r="AA33" s="7">
        <v>3</v>
      </c>
      <c r="AB33" s="7">
        <v>5</v>
      </c>
      <c r="AC33" s="7">
        <v>10</v>
      </c>
      <c r="AD33" s="7">
        <v>4</v>
      </c>
      <c r="AE33" s="7">
        <f t="shared" si="8"/>
        <v>32</v>
      </c>
      <c r="AF33" s="8">
        <f t="shared" si="1"/>
        <v>263</v>
      </c>
    </row>
    <row r="34" spans="2:33" x14ac:dyDescent="0.15">
      <c r="B34" s="129"/>
      <c r="C34" s="10" t="s">
        <v>55</v>
      </c>
      <c r="D34" s="7">
        <v>62</v>
      </c>
      <c r="E34" s="7">
        <v>74</v>
      </c>
      <c r="F34" s="7">
        <v>9</v>
      </c>
      <c r="G34" s="7">
        <v>69</v>
      </c>
      <c r="H34" s="7">
        <v>30</v>
      </c>
      <c r="I34" s="7">
        <v>23</v>
      </c>
      <c r="J34" s="7">
        <v>2</v>
      </c>
      <c r="K34" s="7">
        <v>14</v>
      </c>
      <c r="L34" s="7">
        <v>0</v>
      </c>
      <c r="M34" s="7">
        <v>6</v>
      </c>
      <c r="N34" s="7">
        <v>2</v>
      </c>
      <c r="O34" s="7">
        <v>6</v>
      </c>
      <c r="P34" s="7">
        <v>7</v>
      </c>
      <c r="Q34" s="7">
        <v>0</v>
      </c>
      <c r="R34" s="8">
        <f t="shared" si="9"/>
        <v>304</v>
      </c>
      <c r="S34" s="9"/>
      <c r="T34" s="9"/>
      <c r="U34" s="129"/>
      <c r="V34" s="10" t="s">
        <v>55</v>
      </c>
      <c r="W34" s="7">
        <v>77</v>
      </c>
      <c r="X34" s="7">
        <v>5</v>
      </c>
      <c r="Y34" s="7">
        <v>4</v>
      </c>
      <c r="Z34" s="7">
        <v>0</v>
      </c>
      <c r="AA34" s="7">
        <v>13</v>
      </c>
      <c r="AB34" s="7">
        <v>13</v>
      </c>
      <c r="AC34" s="7">
        <v>388</v>
      </c>
      <c r="AD34" s="7">
        <v>12</v>
      </c>
      <c r="AE34" s="7">
        <f t="shared" si="8"/>
        <v>512</v>
      </c>
      <c r="AF34" s="8">
        <f t="shared" si="1"/>
        <v>816</v>
      </c>
    </row>
    <row r="35" spans="2:33" x14ac:dyDescent="0.15">
      <c r="B35" s="129"/>
      <c r="C35" s="10" t="s">
        <v>56</v>
      </c>
      <c r="D35" s="7">
        <v>18</v>
      </c>
      <c r="E35" s="7">
        <v>28</v>
      </c>
      <c r="F35" s="7">
        <v>4</v>
      </c>
      <c r="G35" s="7">
        <v>22</v>
      </c>
      <c r="H35" s="7">
        <v>11</v>
      </c>
      <c r="I35" s="7">
        <v>4</v>
      </c>
      <c r="J35" s="7">
        <v>3</v>
      </c>
      <c r="K35" s="7">
        <v>1</v>
      </c>
      <c r="L35" s="7">
        <v>0</v>
      </c>
      <c r="M35" s="7">
        <v>3</v>
      </c>
      <c r="N35" s="7">
        <v>1</v>
      </c>
      <c r="O35" s="7">
        <v>0</v>
      </c>
      <c r="P35" s="7">
        <v>1</v>
      </c>
      <c r="Q35" s="7">
        <v>0</v>
      </c>
      <c r="R35" s="8">
        <f t="shared" si="9"/>
        <v>96</v>
      </c>
      <c r="S35" s="9"/>
      <c r="T35" s="9"/>
      <c r="U35" s="129"/>
      <c r="V35" s="10" t="s">
        <v>56</v>
      </c>
      <c r="W35" s="7">
        <v>6</v>
      </c>
      <c r="X35" s="7">
        <v>0</v>
      </c>
      <c r="Y35" s="7">
        <v>2</v>
      </c>
      <c r="Z35" s="7">
        <v>0</v>
      </c>
      <c r="AA35" s="7">
        <v>0</v>
      </c>
      <c r="AB35" s="7">
        <v>5</v>
      </c>
      <c r="AC35" s="7">
        <v>19</v>
      </c>
      <c r="AD35" s="7">
        <v>2</v>
      </c>
      <c r="AE35" s="7">
        <f t="shared" si="8"/>
        <v>34</v>
      </c>
      <c r="AF35" s="8">
        <f t="shared" si="1"/>
        <v>130</v>
      </c>
    </row>
    <row r="36" spans="2:33" x14ac:dyDescent="0.15">
      <c r="B36" s="129"/>
      <c r="C36" s="10" t="s">
        <v>57</v>
      </c>
      <c r="D36" s="7">
        <v>4</v>
      </c>
      <c r="E36" s="7">
        <v>4</v>
      </c>
      <c r="F36" s="7">
        <v>1</v>
      </c>
      <c r="G36" s="7">
        <v>3</v>
      </c>
      <c r="H36" s="7">
        <v>1</v>
      </c>
      <c r="I36" s="7">
        <v>4</v>
      </c>
      <c r="J36" s="7">
        <v>3</v>
      </c>
      <c r="K36" s="7">
        <v>6</v>
      </c>
      <c r="L36" s="7">
        <v>0</v>
      </c>
      <c r="M36" s="7">
        <v>0</v>
      </c>
      <c r="N36" s="7">
        <v>2</v>
      </c>
      <c r="O36" s="7">
        <v>2</v>
      </c>
      <c r="P36" s="7">
        <v>0</v>
      </c>
      <c r="Q36" s="7">
        <v>1</v>
      </c>
      <c r="R36" s="8">
        <f t="shared" si="9"/>
        <v>31</v>
      </c>
      <c r="S36" s="9"/>
      <c r="T36" s="9"/>
      <c r="U36" s="129"/>
      <c r="V36" s="10" t="s">
        <v>57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2</v>
      </c>
      <c r="AC36" s="7">
        <v>6</v>
      </c>
      <c r="AD36" s="7">
        <v>1</v>
      </c>
      <c r="AE36" s="7">
        <f t="shared" si="8"/>
        <v>9</v>
      </c>
      <c r="AF36" s="8">
        <f t="shared" si="1"/>
        <v>40</v>
      </c>
    </row>
    <row r="37" spans="2:33" x14ac:dyDescent="0.15">
      <c r="B37" s="129"/>
      <c r="C37" s="10" t="s">
        <v>16</v>
      </c>
      <c r="D37" s="7">
        <v>42</v>
      </c>
      <c r="E37" s="7">
        <v>59</v>
      </c>
      <c r="F37" s="7">
        <v>2</v>
      </c>
      <c r="G37" s="7">
        <v>52</v>
      </c>
      <c r="H37" s="7">
        <v>12</v>
      </c>
      <c r="I37" s="7">
        <v>8</v>
      </c>
      <c r="J37" s="7">
        <v>5</v>
      </c>
      <c r="K37" s="7">
        <v>3</v>
      </c>
      <c r="L37" s="7">
        <v>0</v>
      </c>
      <c r="M37" s="7">
        <v>0</v>
      </c>
      <c r="N37" s="7">
        <v>0</v>
      </c>
      <c r="O37" s="7">
        <v>4</v>
      </c>
      <c r="P37" s="7">
        <v>1</v>
      </c>
      <c r="Q37" s="7">
        <v>1</v>
      </c>
      <c r="R37" s="8">
        <f t="shared" si="9"/>
        <v>189</v>
      </c>
      <c r="S37" s="9"/>
      <c r="T37" s="9"/>
      <c r="U37" s="129"/>
      <c r="V37" s="10" t="s">
        <v>16</v>
      </c>
      <c r="W37" s="7">
        <v>2</v>
      </c>
      <c r="X37" s="7">
        <v>0</v>
      </c>
      <c r="Y37" s="7">
        <v>6</v>
      </c>
      <c r="Z37" s="7">
        <v>0</v>
      </c>
      <c r="AA37" s="7">
        <v>1</v>
      </c>
      <c r="AB37" s="7">
        <v>4</v>
      </c>
      <c r="AC37" s="7">
        <v>12</v>
      </c>
      <c r="AD37" s="7">
        <v>6</v>
      </c>
      <c r="AE37" s="7">
        <f t="shared" si="8"/>
        <v>31</v>
      </c>
      <c r="AF37" s="8">
        <f t="shared" si="1"/>
        <v>220</v>
      </c>
    </row>
    <row r="38" spans="2:33" ht="14.25" thickBot="1" x14ac:dyDescent="0.2">
      <c r="B38" s="141"/>
      <c r="C38" s="11" t="s">
        <v>17</v>
      </c>
      <c r="D38" s="12">
        <f>SUM(D26:D37)</f>
        <v>2730</v>
      </c>
      <c r="E38" s="12">
        <f>SUM(E26:E37)</f>
        <v>2454</v>
      </c>
      <c r="F38" s="12">
        <f t="shared" ref="F38:Q38" si="10">SUM(F26:F37)</f>
        <v>340</v>
      </c>
      <c r="G38" s="12">
        <f t="shared" si="10"/>
        <v>2498</v>
      </c>
      <c r="H38" s="12">
        <f t="shared" si="10"/>
        <v>784</v>
      </c>
      <c r="I38" s="12">
        <f t="shared" si="10"/>
        <v>254</v>
      </c>
      <c r="J38" s="12">
        <f t="shared" si="10"/>
        <v>52</v>
      </c>
      <c r="K38" s="12">
        <f t="shared" si="10"/>
        <v>62</v>
      </c>
      <c r="L38" s="12">
        <f t="shared" si="10"/>
        <v>4</v>
      </c>
      <c r="M38" s="12">
        <f t="shared" si="10"/>
        <v>46</v>
      </c>
      <c r="N38" s="12">
        <f t="shared" si="10"/>
        <v>71</v>
      </c>
      <c r="O38" s="12">
        <f t="shared" si="10"/>
        <v>27</v>
      </c>
      <c r="P38" s="12">
        <f t="shared" si="10"/>
        <v>34</v>
      </c>
      <c r="Q38" s="12">
        <f t="shared" si="10"/>
        <v>4</v>
      </c>
      <c r="R38" s="42">
        <f t="shared" si="9"/>
        <v>9360</v>
      </c>
      <c r="S38" s="9"/>
      <c r="T38" s="9"/>
      <c r="U38" s="141"/>
      <c r="V38" s="11" t="s">
        <v>17</v>
      </c>
      <c r="W38" s="12">
        <f t="shared" ref="W38:AD38" si="11">SUM(W26:W37)</f>
        <v>88</v>
      </c>
      <c r="X38" s="12">
        <f t="shared" si="11"/>
        <v>6</v>
      </c>
      <c r="Y38" s="12">
        <f t="shared" si="11"/>
        <v>229</v>
      </c>
      <c r="Z38" s="12">
        <f t="shared" si="11"/>
        <v>2</v>
      </c>
      <c r="AA38" s="12">
        <f t="shared" si="11"/>
        <v>40</v>
      </c>
      <c r="AB38" s="12">
        <f t="shared" si="11"/>
        <v>49</v>
      </c>
      <c r="AC38" s="12">
        <f t="shared" si="11"/>
        <v>788</v>
      </c>
      <c r="AD38" s="12">
        <f t="shared" si="11"/>
        <v>152</v>
      </c>
      <c r="AE38" s="46">
        <f t="shared" ref="AE38:AE57" si="12">SUM(W38:AD38)</f>
        <v>1354</v>
      </c>
      <c r="AF38" s="13">
        <f t="shared" si="1"/>
        <v>10714</v>
      </c>
    </row>
    <row r="39" spans="2:33" ht="13.5" customHeight="1" x14ac:dyDescent="0.15">
      <c r="B39" s="128" t="s">
        <v>58</v>
      </c>
      <c r="C39" s="16" t="s">
        <v>59</v>
      </c>
      <c r="D39" s="7">
        <v>29735</v>
      </c>
      <c r="E39" s="7">
        <v>27567</v>
      </c>
      <c r="F39" s="7">
        <v>4348</v>
      </c>
      <c r="G39" s="7">
        <v>29722</v>
      </c>
      <c r="H39" s="7">
        <v>11682</v>
      </c>
      <c r="I39" s="7">
        <v>2101</v>
      </c>
      <c r="J39" s="7">
        <v>396</v>
      </c>
      <c r="K39" s="7">
        <v>188</v>
      </c>
      <c r="L39" s="7">
        <v>49</v>
      </c>
      <c r="M39" s="7">
        <v>710</v>
      </c>
      <c r="N39" s="7">
        <v>160</v>
      </c>
      <c r="O39" s="7">
        <v>28</v>
      </c>
      <c r="P39" s="7">
        <v>603</v>
      </c>
      <c r="Q39" s="7">
        <v>31</v>
      </c>
      <c r="R39" s="44">
        <f t="shared" si="9"/>
        <v>107320</v>
      </c>
      <c r="S39" s="9"/>
      <c r="T39" s="9"/>
      <c r="U39" s="128" t="s">
        <v>58</v>
      </c>
      <c r="V39" s="16" t="s">
        <v>59</v>
      </c>
      <c r="W39" s="7">
        <v>14</v>
      </c>
      <c r="X39" s="7">
        <v>4</v>
      </c>
      <c r="Y39" s="7">
        <v>773</v>
      </c>
      <c r="Z39" s="7">
        <v>4</v>
      </c>
      <c r="AA39" s="7">
        <v>85</v>
      </c>
      <c r="AB39" s="7">
        <v>111</v>
      </c>
      <c r="AC39" s="7">
        <v>10078</v>
      </c>
      <c r="AD39" s="7">
        <v>2276</v>
      </c>
      <c r="AE39" s="7">
        <f>SUM(W39:AD39)</f>
        <v>13345</v>
      </c>
      <c r="AF39" s="8">
        <f>R39+AE39</f>
        <v>120665</v>
      </c>
    </row>
    <row r="40" spans="2:33" x14ac:dyDescent="0.15">
      <c r="B40" s="129"/>
      <c r="C40" s="10" t="s">
        <v>60</v>
      </c>
      <c r="D40" s="7">
        <v>269</v>
      </c>
      <c r="E40" s="7">
        <v>283</v>
      </c>
      <c r="F40" s="7">
        <v>32</v>
      </c>
      <c r="G40" s="7">
        <v>380</v>
      </c>
      <c r="H40" s="7">
        <v>66</v>
      </c>
      <c r="I40" s="7">
        <v>74</v>
      </c>
      <c r="J40" s="7">
        <v>79</v>
      </c>
      <c r="K40" s="7">
        <v>22</v>
      </c>
      <c r="L40" s="7">
        <v>1</v>
      </c>
      <c r="M40" s="7">
        <v>11</v>
      </c>
      <c r="N40" s="7">
        <v>3</v>
      </c>
      <c r="O40" s="7">
        <v>38</v>
      </c>
      <c r="P40" s="7">
        <v>8</v>
      </c>
      <c r="Q40" s="7">
        <v>3</v>
      </c>
      <c r="R40" s="8">
        <f t="shared" si="9"/>
        <v>1269</v>
      </c>
      <c r="S40" s="9"/>
      <c r="T40" s="9"/>
      <c r="U40" s="129"/>
      <c r="V40" s="10" t="s">
        <v>60</v>
      </c>
      <c r="W40" s="7">
        <v>0</v>
      </c>
      <c r="X40" s="7">
        <v>0</v>
      </c>
      <c r="Y40" s="7">
        <v>34</v>
      </c>
      <c r="Z40" s="7">
        <v>0</v>
      </c>
      <c r="AA40" s="7">
        <v>5</v>
      </c>
      <c r="AB40" s="7">
        <v>13</v>
      </c>
      <c r="AC40" s="7">
        <v>155</v>
      </c>
      <c r="AD40" s="7">
        <v>39</v>
      </c>
      <c r="AE40" s="7">
        <f t="shared" ref="AE40:AE42" si="13">SUM(W40:AD40)</f>
        <v>246</v>
      </c>
      <c r="AF40" s="8">
        <f t="shared" si="1"/>
        <v>1515</v>
      </c>
      <c r="AG40" s="21"/>
    </row>
    <row r="41" spans="2:33" x14ac:dyDescent="0.15">
      <c r="B41" s="129"/>
      <c r="C41" s="10" t="s">
        <v>61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8">
        <f t="shared" si="9"/>
        <v>1</v>
      </c>
      <c r="S41" s="9"/>
      <c r="T41" s="9"/>
      <c r="U41" s="129"/>
      <c r="V41" s="10" t="s">
        <v>61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f t="shared" si="13"/>
        <v>0</v>
      </c>
      <c r="AF41" s="8">
        <f t="shared" si="1"/>
        <v>1</v>
      </c>
    </row>
    <row r="42" spans="2:33" x14ac:dyDescent="0.15">
      <c r="B42" s="129"/>
      <c r="C42" s="10" t="s">
        <v>62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8">
        <f t="shared" si="9"/>
        <v>0</v>
      </c>
      <c r="S42" s="9"/>
      <c r="T42" s="9"/>
      <c r="U42" s="129"/>
      <c r="V42" s="10" t="s">
        <v>62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f t="shared" si="13"/>
        <v>0</v>
      </c>
      <c r="AF42" s="8">
        <f t="shared" si="1"/>
        <v>0</v>
      </c>
    </row>
    <row r="43" spans="2:33" x14ac:dyDescent="0.15">
      <c r="B43" s="129"/>
      <c r="C43" s="10" t="s">
        <v>63</v>
      </c>
      <c r="D43" s="7" t="s">
        <v>90</v>
      </c>
      <c r="E43" s="7" t="s">
        <v>90</v>
      </c>
      <c r="F43" s="7" t="s">
        <v>90</v>
      </c>
      <c r="G43" s="7" t="s">
        <v>90</v>
      </c>
      <c r="H43" s="7" t="s">
        <v>90</v>
      </c>
      <c r="I43" s="7" t="s">
        <v>90</v>
      </c>
      <c r="J43" s="7" t="s">
        <v>90</v>
      </c>
      <c r="K43" s="7" t="s">
        <v>90</v>
      </c>
      <c r="L43" s="7" t="s">
        <v>90</v>
      </c>
      <c r="M43" s="7" t="s">
        <v>90</v>
      </c>
      <c r="N43" s="7" t="s">
        <v>90</v>
      </c>
      <c r="O43" s="7" t="s">
        <v>90</v>
      </c>
      <c r="P43" s="7" t="s">
        <v>90</v>
      </c>
      <c r="Q43" s="7" t="s">
        <v>90</v>
      </c>
      <c r="R43" s="8" t="s">
        <v>110</v>
      </c>
      <c r="S43" s="9"/>
      <c r="T43" s="9"/>
      <c r="U43" s="129"/>
      <c r="V43" s="10" t="s">
        <v>63</v>
      </c>
      <c r="W43" s="7" t="s">
        <v>90</v>
      </c>
      <c r="X43" s="7" t="s">
        <v>90</v>
      </c>
      <c r="Y43" s="7" t="s">
        <v>90</v>
      </c>
      <c r="Z43" s="7" t="s">
        <v>90</v>
      </c>
      <c r="AA43" s="7" t="s">
        <v>90</v>
      </c>
      <c r="AB43" s="7" t="s">
        <v>90</v>
      </c>
      <c r="AC43" s="7" t="s">
        <v>90</v>
      </c>
      <c r="AD43" s="7" t="s">
        <v>90</v>
      </c>
      <c r="AE43" s="7" t="s">
        <v>90</v>
      </c>
      <c r="AF43" s="49" t="s">
        <v>90</v>
      </c>
    </row>
    <row r="44" spans="2:33" x14ac:dyDescent="0.15">
      <c r="B44" s="129"/>
      <c r="C44" s="10" t="s">
        <v>16</v>
      </c>
      <c r="D44" s="7">
        <v>22</v>
      </c>
      <c r="E44" s="7">
        <v>30</v>
      </c>
      <c r="F44" s="7">
        <v>2</v>
      </c>
      <c r="G44" s="7">
        <v>47</v>
      </c>
      <c r="H44" s="7">
        <v>8</v>
      </c>
      <c r="I44" s="7">
        <v>24</v>
      </c>
      <c r="J44" s="7">
        <v>12</v>
      </c>
      <c r="K44" s="7">
        <v>3</v>
      </c>
      <c r="L44" s="7">
        <v>1</v>
      </c>
      <c r="M44" s="7">
        <v>1</v>
      </c>
      <c r="N44" s="7">
        <v>1</v>
      </c>
      <c r="O44" s="7">
        <v>3</v>
      </c>
      <c r="P44" s="7">
        <v>0</v>
      </c>
      <c r="Q44" s="7">
        <v>1</v>
      </c>
      <c r="R44" s="8">
        <f t="shared" si="9"/>
        <v>155</v>
      </c>
      <c r="S44" s="9"/>
      <c r="T44" s="9"/>
      <c r="U44" s="129"/>
      <c r="V44" s="10" t="s">
        <v>16</v>
      </c>
      <c r="W44" s="7">
        <v>0</v>
      </c>
      <c r="X44" s="7">
        <v>0</v>
      </c>
      <c r="Y44" s="7">
        <v>8</v>
      </c>
      <c r="Z44" s="7">
        <v>0</v>
      </c>
      <c r="AA44" s="7">
        <v>6</v>
      </c>
      <c r="AB44" s="7">
        <v>2</v>
      </c>
      <c r="AC44" s="7">
        <v>6</v>
      </c>
      <c r="AD44" s="7">
        <v>1</v>
      </c>
      <c r="AE44" s="7">
        <f>SUM(W44:AD44)</f>
        <v>23</v>
      </c>
      <c r="AF44" s="8">
        <f>R44+AE44</f>
        <v>178</v>
      </c>
    </row>
    <row r="45" spans="2:33" ht="14.25" thickBot="1" x14ac:dyDescent="0.2">
      <c r="B45" s="130"/>
      <c r="C45" s="11" t="s">
        <v>17</v>
      </c>
      <c r="D45" s="12">
        <f>SUM(D39:D44)</f>
        <v>30026</v>
      </c>
      <c r="E45" s="12">
        <f>SUM(E39:E44)</f>
        <v>27881</v>
      </c>
      <c r="F45" s="12">
        <f t="shared" ref="F45:Q45" si="14">SUM(F39:F44)</f>
        <v>4382</v>
      </c>
      <c r="G45" s="12">
        <f t="shared" si="14"/>
        <v>30149</v>
      </c>
      <c r="H45" s="12">
        <f t="shared" si="14"/>
        <v>11756</v>
      </c>
      <c r="I45" s="12">
        <f t="shared" si="14"/>
        <v>2199</v>
      </c>
      <c r="J45" s="12">
        <f t="shared" si="14"/>
        <v>487</v>
      </c>
      <c r="K45" s="12">
        <f t="shared" si="14"/>
        <v>213</v>
      </c>
      <c r="L45" s="12">
        <f t="shared" si="14"/>
        <v>51</v>
      </c>
      <c r="M45" s="12">
        <f t="shared" si="14"/>
        <v>722</v>
      </c>
      <c r="N45" s="12">
        <f t="shared" si="14"/>
        <v>164</v>
      </c>
      <c r="O45" s="12">
        <f t="shared" si="14"/>
        <v>69</v>
      </c>
      <c r="P45" s="12">
        <f t="shared" si="14"/>
        <v>611</v>
      </c>
      <c r="Q45" s="12">
        <f t="shared" si="14"/>
        <v>35</v>
      </c>
      <c r="R45" s="13">
        <f t="shared" si="9"/>
        <v>108745</v>
      </c>
      <c r="S45" s="9"/>
      <c r="T45" s="9"/>
      <c r="U45" s="130"/>
      <c r="V45" s="11" t="s">
        <v>17</v>
      </c>
      <c r="W45" s="12">
        <f t="shared" ref="W45:AD45" si="15">SUM(W39:W44)</f>
        <v>14</v>
      </c>
      <c r="X45" s="12">
        <f t="shared" si="15"/>
        <v>4</v>
      </c>
      <c r="Y45" s="12">
        <f t="shared" si="15"/>
        <v>815</v>
      </c>
      <c r="Z45" s="12">
        <f t="shared" si="15"/>
        <v>4</v>
      </c>
      <c r="AA45" s="12">
        <f t="shared" si="15"/>
        <v>96</v>
      </c>
      <c r="AB45" s="12">
        <f t="shared" si="15"/>
        <v>126</v>
      </c>
      <c r="AC45" s="12">
        <f t="shared" si="15"/>
        <v>10239</v>
      </c>
      <c r="AD45" s="12">
        <f t="shared" si="15"/>
        <v>2316</v>
      </c>
      <c r="AE45" s="46">
        <f t="shared" si="12"/>
        <v>13614</v>
      </c>
      <c r="AF45" s="13">
        <f t="shared" si="1"/>
        <v>122359</v>
      </c>
    </row>
    <row r="46" spans="2:33" ht="13.5" customHeight="1" x14ac:dyDescent="0.15">
      <c r="B46" s="128" t="s">
        <v>64</v>
      </c>
      <c r="C46" s="16" t="s">
        <v>65</v>
      </c>
      <c r="D46" s="7">
        <v>545</v>
      </c>
      <c r="E46" s="7">
        <v>704</v>
      </c>
      <c r="F46" s="7">
        <v>54</v>
      </c>
      <c r="G46" s="7">
        <v>778</v>
      </c>
      <c r="H46" s="7">
        <v>176</v>
      </c>
      <c r="I46" s="7">
        <v>163</v>
      </c>
      <c r="J46" s="7">
        <v>60</v>
      </c>
      <c r="K46" s="7">
        <v>25</v>
      </c>
      <c r="L46" s="7">
        <v>2</v>
      </c>
      <c r="M46" s="7">
        <v>33</v>
      </c>
      <c r="N46" s="7">
        <v>10</v>
      </c>
      <c r="O46" s="7">
        <v>25</v>
      </c>
      <c r="P46" s="7">
        <v>19</v>
      </c>
      <c r="Q46" s="7">
        <v>2</v>
      </c>
      <c r="R46" s="8">
        <f t="shared" si="9"/>
        <v>2596</v>
      </c>
      <c r="S46" s="9"/>
      <c r="T46" s="9"/>
      <c r="U46" s="128" t="s">
        <v>64</v>
      </c>
      <c r="V46" s="16" t="s">
        <v>65</v>
      </c>
      <c r="W46" s="7">
        <v>0</v>
      </c>
      <c r="X46" s="7">
        <v>0</v>
      </c>
      <c r="Y46" s="7">
        <v>2</v>
      </c>
      <c r="Z46" s="7">
        <v>0</v>
      </c>
      <c r="AA46" s="7">
        <v>22</v>
      </c>
      <c r="AB46" s="7">
        <v>7</v>
      </c>
      <c r="AC46" s="7">
        <v>66</v>
      </c>
      <c r="AD46" s="7">
        <v>49</v>
      </c>
      <c r="AE46" s="7">
        <f>SUM(W46:AD46)</f>
        <v>146</v>
      </c>
      <c r="AF46" s="8">
        <f t="shared" si="1"/>
        <v>2742</v>
      </c>
    </row>
    <row r="47" spans="2:33" x14ac:dyDescent="0.15">
      <c r="B47" s="129"/>
      <c r="C47" s="10" t="s">
        <v>66</v>
      </c>
      <c r="D47" s="7">
        <v>567</v>
      </c>
      <c r="E47" s="7">
        <v>440</v>
      </c>
      <c r="F47" s="7">
        <v>60</v>
      </c>
      <c r="G47" s="7">
        <v>504</v>
      </c>
      <c r="H47" s="7">
        <v>173</v>
      </c>
      <c r="I47" s="7">
        <v>72</v>
      </c>
      <c r="J47" s="7">
        <v>27</v>
      </c>
      <c r="K47" s="7">
        <v>17</v>
      </c>
      <c r="L47" s="7">
        <v>1</v>
      </c>
      <c r="M47" s="7">
        <v>18</v>
      </c>
      <c r="N47" s="7">
        <v>10</v>
      </c>
      <c r="O47" s="7">
        <v>9</v>
      </c>
      <c r="P47" s="7">
        <v>17</v>
      </c>
      <c r="Q47" s="7">
        <v>3</v>
      </c>
      <c r="R47" s="8">
        <f t="shared" si="9"/>
        <v>1918</v>
      </c>
      <c r="S47" s="9"/>
      <c r="T47" s="9"/>
      <c r="U47" s="129"/>
      <c r="V47" s="10" t="s">
        <v>66</v>
      </c>
      <c r="W47" s="7">
        <v>3</v>
      </c>
      <c r="X47" s="7">
        <v>11</v>
      </c>
      <c r="Y47" s="7">
        <v>9</v>
      </c>
      <c r="Z47" s="7">
        <v>0</v>
      </c>
      <c r="AA47" s="7">
        <v>11</v>
      </c>
      <c r="AB47" s="7">
        <v>2</v>
      </c>
      <c r="AC47" s="7">
        <v>38</v>
      </c>
      <c r="AD47" s="7">
        <v>25</v>
      </c>
      <c r="AE47" s="7">
        <f t="shared" ref="AE47:AE56" si="16">SUM(W47:AD47)</f>
        <v>99</v>
      </c>
      <c r="AF47" s="8">
        <f t="shared" si="1"/>
        <v>2017</v>
      </c>
    </row>
    <row r="48" spans="2:33" x14ac:dyDescent="0.15">
      <c r="B48" s="129"/>
      <c r="C48" s="10" t="s">
        <v>67</v>
      </c>
      <c r="D48" s="7">
        <v>187</v>
      </c>
      <c r="E48" s="7">
        <v>253</v>
      </c>
      <c r="F48" s="7">
        <v>28</v>
      </c>
      <c r="G48" s="7">
        <v>303</v>
      </c>
      <c r="H48" s="7">
        <v>76</v>
      </c>
      <c r="I48" s="7">
        <v>90</v>
      </c>
      <c r="J48" s="7">
        <v>18</v>
      </c>
      <c r="K48" s="7">
        <v>9</v>
      </c>
      <c r="L48" s="7">
        <v>0</v>
      </c>
      <c r="M48" s="7">
        <v>9</v>
      </c>
      <c r="N48" s="7">
        <v>5</v>
      </c>
      <c r="O48" s="7">
        <v>11</v>
      </c>
      <c r="P48" s="7">
        <v>3</v>
      </c>
      <c r="Q48" s="7">
        <v>0</v>
      </c>
      <c r="R48" s="8">
        <f t="shared" si="9"/>
        <v>992</v>
      </c>
      <c r="S48" s="9"/>
      <c r="T48" s="9"/>
      <c r="U48" s="129"/>
      <c r="V48" s="10" t="s">
        <v>67</v>
      </c>
      <c r="W48" s="7">
        <v>0</v>
      </c>
      <c r="X48" s="7">
        <v>0</v>
      </c>
      <c r="Y48" s="7">
        <v>9</v>
      </c>
      <c r="Z48" s="7">
        <v>0</v>
      </c>
      <c r="AA48" s="7">
        <v>10</v>
      </c>
      <c r="AB48" s="7">
        <v>1</v>
      </c>
      <c r="AC48" s="7">
        <v>23</v>
      </c>
      <c r="AD48" s="7">
        <v>12</v>
      </c>
      <c r="AE48" s="7">
        <f t="shared" si="16"/>
        <v>55</v>
      </c>
      <c r="AF48" s="8">
        <f t="shared" si="1"/>
        <v>1047</v>
      </c>
    </row>
    <row r="49" spans="2:33" x14ac:dyDescent="0.15">
      <c r="B49" s="129"/>
      <c r="C49" s="15" t="s">
        <v>68</v>
      </c>
      <c r="D49" s="7">
        <v>445</v>
      </c>
      <c r="E49" s="7">
        <v>723</v>
      </c>
      <c r="F49" s="7">
        <v>53</v>
      </c>
      <c r="G49" s="7">
        <v>509</v>
      </c>
      <c r="H49" s="7">
        <v>229</v>
      </c>
      <c r="I49" s="7">
        <v>145</v>
      </c>
      <c r="J49" s="7">
        <v>56</v>
      </c>
      <c r="K49" s="7">
        <v>20</v>
      </c>
      <c r="L49" s="7">
        <v>1</v>
      </c>
      <c r="M49" s="7">
        <v>32</v>
      </c>
      <c r="N49" s="7">
        <v>19</v>
      </c>
      <c r="O49" s="7">
        <v>10</v>
      </c>
      <c r="P49" s="7">
        <v>17</v>
      </c>
      <c r="Q49" s="7">
        <v>1</v>
      </c>
      <c r="R49" s="18">
        <f t="shared" si="9"/>
        <v>2260</v>
      </c>
      <c r="S49" s="9"/>
      <c r="T49" s="9"/>
      <c r="U49" s="129"/>
      <c r="V49" s="15" t="s">
        <v>68</v>
      </c>
      <c r="W49" s="7">
        <v>0</v>
      </c>
      <c r="X49" s="7">
        <v>0</v>
      </c>
      <c r="Y49" s="7">
        <v>9</v>
      </c>
      <c r="Z49" s="7">
        <v>0</v>
      </c>
      <c r="AA49" s="7">
        <v>8</v>
      </c>
      <c r="AB49" s="7">
        <v>8</v>
      </c>
      <c r="AC49" s="7">
        <v>53</v>
      </c>
      <c r="AD49" s="7">
        <v>33</v>
      </c>
      <c r="AE49" s="7">
        <f t="shared" si="16"/>
        <v>111</v>
      </c>
      <c r="AF49" s="8">
        <f t="shared" si="1"/>
        <v>2371</v>
      </c>
    </row>
    <row r="50" spans="2:33" x14ac:dyDescent="0.15">
      <c r="B50" s="129"/>
      <c r="C50" s="10" t="s">
        <v>16</v>
      </c>
      <c r="D50" s="7">
        <v>14</v>
      </c>
      <c r="E50" s="7">
        <v>18</v>
      </c>
      <c r="F50" s="7">
        <v>0</v>
      </c>
      <c r="G50" s="7">
        <v>28</v>
      </c>
      <c r="H50" s="7">
        <v>4</v>
      </c>
      <c r="I50" s="7">
        <v>4</v>
      </c>
      <c r="J50" s="7">
        <v>2</v>
      </c>
      <c r="K50" s="7">
        <v>2</v>
      </c>
      <c r="L50" s="7">
        <v>0</v>
      </c>
      <c r="M50" s="7">
        <v>2</v>
      </c>
      <c r="N50" s="7">
        <v>1</v>
      </c>
      <c r="O50" s="7">
        <v>2</v>
      </c>
      <c r="P50" s="7">
        <v>0</v>
      </c>
      <c r="Q50" s="7">
        <v>0</v>
      </c>
      <c r="R50" s="44">
        <f t="shared" si="9"/>
        <v>77</v>
      </c>
      <c r="S50" s="9"/>
      <c r="T50" s="9"/>
      <c r="U50" s="129"/>
      <c r="V50" s="10" t="s">
        <v>16</v>
      </c>
      <c r="W50" s="7">
        <v>0</v>
      </c>
      <c r="X50" s="7">
        <v>0</v>
      </c>
      <c r="Y50" s="7">
        <v>1</v>
      </c>
      <c r="Z50" s="7">
        <v>0</v>
      </c>
      <c r="AA50" s="7">
        <v>0</v>
      </c>
      <c r="AB50" s="7">
        <v>1</v>
      </c>
      <c r="AC50" s="7">
        <v>4</v>
      </c>
      <c r="AD50" s="7">
        <v>0</v>
      </c>
      <c r="AE50" s="7">
        <f t="shared" si="16"/>
        <v>6</v>
      </c>
      <c r="AF50" s="8">
        <f t="shared" si="1"/>
        <v>83</v>
      </c>
    </row>
    <row r="51" spans="2:33" ht="14.25" thickBot="1" x14ac:dyDescent="0.2">
      <c r="B51" s="130"/>
      <c r="C51" s="11" t="s">
        <v>17</v>
      </c>
      <c r="D51" s="17">
        <f>SUM(D46:D50)</f>
        <v>1758</v>
      </c>
      <c r="E51" s="17">
        <f>SUM(E46:E50)</f>
        <v>2138</v>
      </c>
      <c r="F51" s="17">
        <f t="shared" ref="F51:Q51" si="17">SUM(F46:F50)</f>
        <v>195</v>
      </c>
      <c r="G51" s="17">
        <f t="shared" si="17"/>
        <v>2122</v>
      </c>
      <c r="H51" s="17">
        <f t="shared" si="17"/>
        <v>658</v>
      </c>
      <c r="I51" s="17">
        <f t="shared" si="17"/>
        <v>474</v>
      </c>
      <c r="J51" s="17">
        <f t="shared" si="17"/>
        <v>163</v>
      </c>
      <c r="K51" s="17">
        <f t="shared" si="17"/>
        <v>73</v>
      </c>
      <c r="L51" s="17">
        <f t="shared" si="17"/>
        <v>4</v>
      </c>
      <c r="M51" s="17">
        <f t="shared" si="17"/>
        <v>94</v>
      </c>
      <c r="N51" s="17">
        <f t="shared" si="17"/>
        <v>45</v>
      </c>
      <c r="O51" s="17">
        <f t="shared" si="17"/>
        <v>57</v>
      </c>
      <c r="P51" s="17">
        <f t="shared" si="17"/>
        <v>56</v>
      </c>
      <c r="Q51" s="17">
        <f t="shared" si="17"/>
        <v>6</v>
      </c>
      <c r="R51" s="13">
        <f t="shared" si="9"/>
        <v>7843</v>
      </c>
      <c r="S51" s="9"/>
      <c r="T51" s="9"/>
      <c r="U51" s="130"/>
      <c r="V51" s="11" t="s">
        <v>17</v>
      </c>
      <c r="W51" s="17">
        <f t="shared" ref="W51:AD51" si="18">SUM(W46:W50)</f>
        <v>3</v>
      </c>
      <c r="X51" s="17">
        <f t="shared" si="18"/>
        <v>11</v>
      </c>
      <c r="Y51" s="17">
        <f t="shared" si="18"/>
        <v>30</v>
      </c>
      <c r="Z51" s="17">
        <f t="shared" si="18"/>
        <v>0</v>
      </c>
      <c r="AA51" s="17">
        <f t="shared" si="18"/>
        <v>51</v>
      </c>
      <c r="AB51" s="17">
        <f t="shared" si="18"/>
        <v>19</v>
      </c>
      <c r="AC51" s="17">
        <f t="shared" si="18"/>
        <v>184</v>
      </c>
      <c r="AD51" s="17">
        <f t="shared" si="18"/>
        <v>119</v>
      </c>
      <c r="AE51" s="46">
        <f t="shared" si="12"/>
        <v>417</v>
      </c>
      <c r="AF51" s="13">
        <f t="shared" si="1"/>
        <v>8260</v>
      </c>
    </row>
    <row r="52" spans="2:33" ht="14.25" thickBot="1" x14ac:dyDescent="0.2">
      <c r="B52" s="133" t="s">
        <v>69</v>
      </c>
      <c r="C52" s="134"/>
      <c r="D52" s="19">
        <v>78</v>
      </c>
      <c r="E52" s="19">
        <v>54</v>
      </c>
      <c r="F52" s="19">
        <v>5</v>
      </c>
      <c r="G52" s="19">
        <v>91</v>
      </c>
      <c r="H52" s="19">
        <v>18</v>
      </c>
      <c r="I52" s="19">
        <v>25</v>
      </c>
      <c r="J52" s="19">
        <v>16</v>
      </c>
      <c r="K52" s="19">
        <v>1</v>
      </c>
      <c r="L52" s="19">
        <v>0</v>
      </c>
      <c r="M52" s="19">
        <v>7</v>
      </c>
      <c r="N52" s="19">
        <v>1</v>
      </c>
      <c r="O52" s="19">
        <v>11</v>
      </c>
      <c r="P52" s="19">
        <v>2</v>
      </c>
      <c r="Q52" s="19">
        <v>0</v>
      </c>
      <c r="R52" s="42">
        <f t="shared" si="9"/>
        <v>309</v>
      </c>
      <c r="S52" s="9"/>
      <c r="T52" s="9"/>
      <c r="U52" s="133" t="s">
        <v>69</v>
      </c>
      <c r="V52" s="134"/>
      <c r="W52" s="19">
        <v>59</v>
      </c>
      <c r="X52" s="19">
        <v>1</v>
      </c>
      <c r="Y52" s="19">
        <v>3</v>
      </c>
      <c r="Z52" s="19">
        <v>0</v>
      </c>
      <c r="AA52" s="19">
        <v>4</v>
      </c>
      <c r="AB52" s="19">
        <v>8</v>
      </c>
      <c r="AC52" s="19">
        <v>12</v>
      </c>
      <c r="AD52" s="55">
        <v>8</v>
      </c>
      <c r="AE52" s="7">
        <f t="shared" si="16"/>
        <v>95</v>
      </c>
      <c r="AF52" s="18">
        <f>R52+AE52</f>
        <v>404</v>
      </c>
    </row>
    <row r="53" spans="2:33" ht="14.25" thickBot="1" x14ac:dyDescent="0.2">
      <c r="B53" s="133" t="s">
        <v>89</v>
      </c>
      <c r="C53" s="134"/>
      <c r="D53" s="19">
        <v>1</v>
      </c>
      <c r="E53" s="19">
        <v>0</v>
      </c>
      <c r="F53" s="19">
        <v>0</v>
      </c>
      <c r="G53" s="19">
        <v>2</v>
      </c>
      <c r="H53" s="19">
        <v>0</v>
      </c>
      <c r="I53" s="19">
        <v>2</v>
      </c>
      <c r="J53" s="19">
        <v>2</v>
      </c>
      <c r="K53" s="19">
        <v>1</v>
      </c>
      <c r="L53" s="19">
        <v>0</v>
      </c>
      <c r="M53" s="19">
        <v>1</v>
      </c>
      <c r="N53" s="19">
        <v>0</v>
      </c>
      <c r="O53" s="19">
        <v>0</v>
      </c>
      <c r="P53" s="19">
        <v>0</v>
      </c>
      <c r="Q53" s="19">
        <v>0</v>
      </c>
      <c r="R53" s="20">
        <f t="shared" si="9"/>
        <v>9</v>
      </c>
      <c r="S53" s="9"/>
      <c r="T53" s="9"/>
      <c r="U53" s="133" t="s">
        <v>70</v>
      </c>
      <c r="V53" s="134"/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55">
        <f>SUM(W53:AD53)</f>
        <v>0</v>
      </c>
      <c r="AF53" s="60">
        <f>R53+AE53</f>
        <v>9</v>
      </c>
    </row>
    <row r="54" spans="2:33" ht="13.5" customHeight="1" x14ac:dyDescent="0.15">
      <c r="B54" s="128" t="s">
        <v>71</v>
      </c>
      <c r="C54" s="16" t="s">
        <v>72</v>
      </c>
      <c r="D54" s="7">
        <v>1583</v>
      </c>
      <c r="E54" s="7">
        <v>1415</v>
      </c>
      <c r="F54" s="7">
        <v>115</v>
      </c>
      <c r="G54" s="7">
        <v>3059</v>
      </c>
      <c r="H54" s="7">
        <v>279</v>
      </c>
      <c r="I54" s="7">
        <v>887</v>
      </c>
      <c r="J54" s="7">
        <v>39</v>
      </c>
      <c r="K54" s="7">
        <v>28</v>
      </c>
      <c r="L54" s="7">
        <v>4</v>
      </c>
      <c r="M54" s="7">
        <v>72</v>
      </c>
      <c r="N54" s="7">
        <v>236</v>
      </c>
      <c r="O54" s="7">
        <v>2</v>
      </c>
      <c r="P54" s="7">
        <v>89</v>
      </c>
      <c r="Q54" s="7">
        <v>0</v>
      </c>
      <c r="R54" s="8">
        <f t="shared" si="9"/>
        <v>7808</v>
      </c>
      <c r="S54" s="9"/>
      <c r="T54" s="9"/>
      <c r="U54" s="128" t="s">
        <v>71</v>
      </c>
      <c r="V54" s="16" t="s">
        <v>72</v>
      </c>
      <c r="W54" s="7">
        <v>0</v>
      </c>
      <c r="X54" s="7">
        <v>0</v>
      </c>
      <c r="Y54" s="7">
        <v>12</v>
      </c>
      <c r="Z54" s="7">
        <v>0</v>
      </c>
      <c r="AA54" s="7">
        <v>27</v>
      </c>
      <c r="AB54" s="7">
        <v>11</v>
      </c>
      <c r="AC54" s="7">
        <v>91</v>
      </c>
      <c r="AD54" s="7">
        <v>84</v>
      </c>
      <c r="AE54" s="7">
        <f t="shared" si="16"/>
        <v>225</v>
      </c>
      <c r="AF54" s="43">
        <f t="shared" si="1"/>
        <v>8033</v>
      </c>
    </row>
    <row r="55" spans="2:33" x14ac:dyDescent="0.15">
      <c r="B55" s="129"/>
      <c r="C55" s="10" t="s">
        <v>73</v>
      </c>
      <c r="D55" s="7">
        <v>1315</v>
      </c>
      <c r="E55" s="7">
        <v>831</v>
      </c>
      <c r="F55" s="7">
        <v>90</v>
      </c>
      <c r="G55" s="7">
        <v>1388</v>
      </c>
      <c r="H55" s="7">
        <v>194</v>
      </c>
      <c r="I55" s="7">
        <v>503</v>
      </c>
      <c r="J55" s="7">
        <v>18</v>
      </c>
      <c r="K55" s="7">
        <v>5</v>
      </c>
      <c r="L55" s="7">
        <v>6</v>
      </c>
      <c r="M55" s="7">
        <v>48</v>
      </c>
      <c r="N55" s="7">
        <v>142</v>
      </c>
      <c r="O55" s="7">
        <v>0</v>
      </c>
      <c r="P55" s="7">
        <v>49</v>
      </c>
      <c r="Q55" s="7">
        <v>1</v>
      </c>
      <c r="R55" s="8">
        <f t="shared" si="9"/>
        <v>4590</v>
      </c>
      <c r="S55" s="9"/>
      <c r="T55" s="9"/>
      <c r="U55" s="129"/>
      <c r="V55" s="10" t="s">
        <v>73</v>
      </c>
      <c r="W55" s="7">
        <v>0</v>
      </c>
      <c r="X55" s="7">
        <v>0</v>
      </c>
      <c r="Y55" s="7">
        <v>23</v>
      </c>
      <c r="Z55" s="7">
        <v>0</v>
      </c>
      <c r="AA55" s="7">
        <v>12</v>
      </c>
      <c r="AB55" s="7">
        <v>5</v>
      </c>
      <c r="AC55" s="7">
        <v>51</v>
      </c>
      <c r="AD55" s="7">
        <v>45</v>
      </c>
      <c r="AE55" s="7">
        <f t="shared" si="16"/>
        <v>136</v>
      </c>
      <c r="AF55" s="8">
        <f t="shared" si="1"/>
        <v>4726</v>
      </c>
    </row>
    <row r="56" spans="2:33" x14ac:dyDescent="0.15">
      <c r="B56" s="129"/>
      <c r="C56" s="15" t="s">
        <v>74</v>
      </c>
      <c r="D56" s="7">
        <v>186</v>
      </c>
      <c r="E56" s="7">
        <v>133</v>
      </c>
      <c r="F56" s="7">
        <v>8</v>
      </c>
      <c r="G56" s="7">
        <v>284</v>
      </c>
      <c r="H56" s="7">
        <v>32</v>
      </c>
      <c r="I56" s="7">
        <v>86</v>
      </c>
      <c r="J56" s="7">
        <v>2</v>
      </c>
      <c r="K56" s="7">
        <v>2</v>
      </c>
      <c r="L56" s="7">
        <v>1</v>
      </c>
      <c r="M56" s="7">
        <v>8</v>
      </c>
      <c r="N56" s="7">
        <v>28</v>
      </c>
      <c r="O56" s="7">
        <v>2</v>
      </c>
      <c r="P56" s="7">
        <v>8</v>
      </c>
      <c r="Q56" s="7">
        <v>0</v>
      </c>
      <c r="R56" s="8">
        <f t="shared" si="9"/>
        <v>780</v>
      </c>
      <c r="S56" s="9"/>
      <c r="T56" s="9"/>
      <c r="U56" s="129"/>
      <c r="V56" s="15" t="s">
        <v>74</v>
      </c>
      <c r="W56" s="7">
        <v>0</v>
      </c>
      <c r="X56" s="7">
        <v>0</v>
      </c>
      <c r="Y56" s="7">
        <v>4</v>
      </c>
      <c r="Z56" s="7">
        <v>0</v>
      </c>
      <c r="AA56" s="7">
        <v>2</v>
      </c>
      <c r="AB56" s="7">
        <v>2</v>
      </c>
      <c r="AC56" s="7">
        <v>15</v>
      </c>
      <c r="AD56" s="7">
        <v>6</v>
      </c>
      <c r="AE56" s="7">
        <f t="shared" si="16"/>
        <v>29</v>
      </c>
      <c r="AF56" s="8">
        <f t="shared" si="1"/>
        <v>809</v>
      </c>
    </row>
    <row r="57" spans="2:33" ht="14.25" thickBot="1" x14ac:dyDescent="0.2">
      <c r="B57" s="130"/>
      <c r="C57" s="11" t="s">
        <v>17</v>
      </c>
      <c r="D57" s="17">
        <f>SUM(D54:D56)</f>
        <v>3084</v>
      </c>
      <c r="E57" s="17">
        <f>SUM(E54:E56)</f>
        <v>2379</v>
      </c>
      <c r="F57" s="17">
        <f t="shared" ref="F57:Q57" si="19">SUM(F54:F56)</f>
        <v>213</v>
      </c>
      <c r="G57" s="17">
        <f t="shared" si="19"/>
        <v>4731</v>
      </c>
      <c r="H57" s="17">
        <f t="shared" si="19"/>
        <v>505</v>
      </c>
      <c r="I57" s="17">
        <f t="shared" si="19"/>
        <v>1476</v>
      </c>
      <c r="J57" s="17">
        <f t="shared" si="19"/>
        <v>59</v>
      </c>
      <c r="K57" s="17">
        <f t="shared" si="19"/>
        <v>35</v>
      </c>
      <c r="L57" s="17">
        <f t="shared" si="19"/>
        <v>11</v>
      </c>
      <c r="M57" s="17">
        <f t="shared" si="19"/>
        <v>128</v>
      </c>
      <c r="N57" s="17">
        <f t="shared" si="19"/>
        <v>406</v>
      </c>
      <c r="O57" s="17">
        <f t="shared" si="19"/>
        <v>4</v>
      </c>
      <c r="P57" s="17">
        <f t="shared" si="19"/>
        <v>146</v>
      </c>
      <c r="Q57" s="17">
        <f t="shared" si="19"/>
        <v>1</v>
      </c>
      <c r="R57" s="13">
        <f t="shared" si="9"/>
        <v>13178</v>
      </c>
      <c r="S57" s="9"/>
      <c r="T57" s="9"/>
      <c r="U57" s="130"/>
      <c r="V57" s="11" t="s">
        <v>17</v>
      </c>
      <c r="W57" s="17">
        <f t="shared" ref="W57:AB57" si="20">SUM(W54:W56)</f>
        <v>0</v>
      </c>
      <c r="X57" s="17">
        <f t="shared" si="20"/>
        <v>0</v>
      </c>
      <c r="Y57" s="17">
        <f t="shared" si="20"/>
        <v>39</v>
      </c>
      <c r="Z57" s="17">
        <f t="shared" si="20"/>
        <v>0</v>
      </c>
      <c r="AA57" s="17">
        <f t="shared" si="20"/>
        <v>41</v>
      </c>
      <c r="AB57" s="17">
        <f t="shared" si="20"/>
        <v>18</v>
      </c>
      <c r="AC57" s="17">
        <f>SUM(AC54:AC56)</f>
        <v>157</v>
      </c>
      <c r="AD57" s="17">
        <f>SUM(AD54:AD56)</f>
        <v>135</v>
      </c>
      <c r="AE57" s="46">
        <f t="shared" si="12"/>
        <v>390</v>
      </c>
      <c r="AF57" s="13">
        <f t="shared" si="1"/>
        <v>13568</v>
      </c>
    </row>
    <row r="58" spans="2:33" ht="14.25" thickBot="1" x14ac:dyDescent="0.2">
      <c r="B58" s="161" t="s">
        <v>75</v>
      </c>
      <c r="C58" s="162"/>
      <c r="D58" s="19">
        <f>D16+D25+D38+D45+D51+D52+D53+D57</f>
        <v>55196</v>
      </c>
      <c r="E58" s="19">
        <f t="shared" ref="E58:Q58" si="21">E16+E25+E38+E45+E51+E52+E53+E57</f>
        <v>48907</v>
      </c>
      <c r="F58" s="19">
        <f t="shared" si="21"/>
        <v>7161</v>
      </c>
      <c r="G58" s="19">
        <f t="shared" si="21"/>
        <v>51795</v>
      </c>
      <c r="H58" s="19">
        <f t="shared" si="21"/>
        <v>17893</v>
      </c>
      <c r="I58" s="19">
        <f t="shared" si="21"/>
        <v>5308</v>
      </c>
      <c r="J58" s="19">
        <f t="shared" si="21"/>
        <v>1255</v>
      </c>
      <c r="K58" s="19">
        <f t="shared" si="21"/>
        <v>550</v>
      </c>
      <c r="L58" s="19">
        <f t="shared" si="21"/>
        <v>88</v>
      </c>
      <c r="M58" s="19">
        <f t="shared" si="21"/>
        <v>1175</v>
      </c>
      <c r="N58" s="19">
        <f t="shared" si="21"/>
        <v>826</v>
      </c>
      <c r="O58" s="19">
        <f t="shared" si="21"/>
        <v>390</v>
      </c>
      <c r="P58" s="19">
        <f t="shared" si="21"/>
        <v>991</v>
      </c>
      <c r="Q58" s="19">
        <f t="shared" si="21"/>
        <v>71</v>
      </c>
      <c r="R58" s="56">
        <f>R16+R25+R38+R45+R51+R52+R53+R57</f>
        <v>191606</v>
      </c>
      <c r="S58" s="9"/>
      <c r="T58" s="9"/>
      <c r="U58" s="131" t="s">
        <v>75</v>
      </c>
      <c r="V58" s="132"/>
      <c r="W58" s="19">
        <f t="shared" ref="W58" si="22">W16+W25+W38+W45+W51+W52+W53+W57</f>
        <v>175</v>
      </c>
      <c r="X58" s="19">
        <f>X16+X25+X38+X45+X51+X52+X53+X57</f>
        <v>39</v>
      </c>
      <c r="Y58" s="19">
        <f t="shared" ref="Y58:AD58" si="23">Y16+Y25+Y38+Y45+Y51+Y52+Y53+Y57</f>
        <v>1289</v>
      </c>
      <c r="Z58" s="19">
        <f t="shared" si="23"/>
        <v>7</v>
      </c>
      <c r="AA58" s="19">
        <f t="shared" si="23"/>
        <v>412</v>
      </c>
      <c r="AB58" s="19">
        <f t="shared" si="23"/>
        <v>300</v>
      </c>
      <c r="AC58" s="19">
        <f t="shared" si="23"/>
        <v>13280</v>
      </c>
      <c r="AD58" s="19">
        <f t="shared" si="23"/>
        <v>3439</v>
      </c>
      <c r="AE58" s="57">
        <f>SUM(W58:AD58)</f>
        <v>18941</v>
      </c>
      <c r="AF58" s="42">
        <f>R58+AE58</f>
        <v>210547</v>
      </c>
      <c r="AG58" s="24"/>
    </row>
    <row r="59" spans="2:33" x14ac:dyDescent="0.15">
      <c r="B59" s="22" t="s">
        <v>109</v>
      </c>
    </row>
  </sheetData>
  <mergeCells count="23">
    <mergeCell ref="W2:AE2"/>
    <mergeCell ref="AF2:AF3"/>
    <mergeCell ref="B17:B25"/>
    <mergeCell ref="U17:U25"/>
    <mergeCell ref="B26:B38"/>
    <mergeCell ref="U26:U38"/>
    <mergeCell ref="B4:B16"/>
    <mergeCell ref="U4:U16"/>
    <mergeCell ref="B2:C3"/>
    <mergeCell ref="D2:R2"/>
    <mergeCell ref="U2:V3"/>
    <mergeCell ref="B39:B45"/>
    <mergeCell ref="U39:U45"/>
    <mergeCell ref="B54:B57"/>
    <mergeCell ref="U54:U57"/>
    <mergeCell ref="B58:C58"/>
    <mergeCell ref="U58:V58"/>
    <mergeCell ref="B46:B51"/>
    <mergeCell ref="U46:U51"/>
    <mergeCell ref="B52:C52"/>
    <mergeCell ref="U52:V52"/>
    <mergeCell ref="B53:C53"/>
    <mergeCell ref="U53:V53"/>
  </mergeCells>
  <phoneticPr fontId="1"/>
  <pageMargins left="0" right="0" top="0.74803149606299213" bottom="0.74803149606299213" header="0.31496062992125984" footer="0.31496062992125984"/>
  <pageSetup paperSize="8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9"/>
  <sheetViews>
    <sheetView zoomScaleNormal="100" zoomScaleSheetLayoutView="70" workbookViewId="0">
      <selection activeCell="D45" sqref="D45"/>
    </sheetView>
  </sheetViews>
  <sheetFormatPr defaultColWidth="9" defaultRowHeight="13.5" x14ac:dyDescent="0.15"/>
  <cols>
    <col min="1" max="1" width="2.875" style="22" customWidth="1"/>
    <col min="2" max="2" width="2.75" style="22" bestFit="1" customWidth="1"/>
    <col min="3" max="3" width="26.625" style="22" bestFit="1" customWidth="1"/>
    <col min="4" max="18" width="7.75" style="22" customWidth="1"/>
    <col min="19" max="20" width="2.25" style="22" customWidth="1"/>
    <col min="21" max="21" width="2.75" style="22" bestFit="1" customWidth="1"/>
    <col min="22" max="22" width="26.625" style="22" bestFit="1" customWidth="1"/>
    <col min="23" max="32" width="7.875" style="22" customWidth="1"/>
    <col min="33" max="16384" width="9" style="22"/>
  </cols>
  <sheetData>
    <row r="1" spans="2:32" ht="14.25" thickBot="1" x14ac:dyDescent="0.2">
      <c r="B1" s="22" t="s">
        <v>104</v>
      </c>
      <c r="AF1" s="61"/>
    </row>
    <row r="2" spans="2:32" ht="13.5" customHeight="1" x14ac:dyDescent="0.15">
      <c r="B2" s="142" t="s">
        <v>0</v>
      </c>
      <c r="C2" s="143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  <c r="S2" s="1"/>
      <c r="T2" s="1"/>
      <c r="U2" s="142" t="s">
        <v>0</v>
      </c>
      <c r="V2" s="143"/>
      <c r="W2" s="135" t="s">
        <v>2</v>
      </c>
      <c r="X2" s="136"/>
      <c r="Y2" s="136"/>
      <c r="Z2" s="136"/>
      <c r="AA2" s="136"/>
      <c r="AB2" s="136"/>
      <c r="AC2" s="136"/>
      <c r="AD2" s="136"/>
      <c r="AE2" s="137"/>
      <c r="AF2" s="138" t="s">
        <v>93</v>
      </c>
    </row>
    <row r="3" spans="2:32" ht="48.75" thickBot="1" x14ac:dyDescent="0.2">
      <c r="B3" s="144"/>
      <c r="C3" s="145"/>
      <c r="D3" s="2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4" t="s">
        <v>17</v>
      </c>
      <c r="S3" s="5"/>
      <c r="T3" s="5"/>
      <c r="U3" s="144"/>
      <c r="V3" s="145"/>
      <c r="W3" s="2" t="s">
        <v>18</v>
      </c>
      <c r="X3" s="3" t="s">
        <v>19</v>
      </c>
      <c r="Y3" s="3" t="s">
        <v>20</v>
      </c>
      <c r="Z3" s="3" t="s">
        <v>21</v>
      </c>
      <c r="AA3" s="3" t="s">
        <v>22</v>
      </c>
      <c r="AB3" s="3" t="s">
        <v>85</v>
      </c>
      <c r="AC3" s="54" t="s">
        <v>108</v>
      </c>
      <c r="AD3" s="40" t="s">
        <v>24</v>
      </c>
      <c r="AE3" s="3" t="s">
        <v>17</v>
      </c>
      <c r="AF3" s="139"/>
    </row>
    <row r="4" spans="2:32" ht="13.5" customHeight="1" x14ac:dyDescent="0.15">
      <c r="B4" s="140" t="s">
        <v>25</v>
      </c>
      <c r="C4" s="6" t="s">
        <v>26</v>
      </c>
      <c r="D4" s="7">
        <v>159</v>
      </c>
      <c r="E4" s="7">
        <v>139</v>
      </c>
      <c r="F4" s="7">
        <v>28</v>
      </c>
      <c r="G4" s="7">
        <v>91</v>
      </c>
      <c r="H4" s="7">
        <v>43</v>
      </c>
      <c r="I4" s="7">
        <v>4</v>
      </c>
      <c r="J4" s="7">
        <v>0</v>
      </c>
      <c r="K4" s="7">
        <v>0</v>
      </c>
      <c r="L4" s="7">
        <v>0</v>
      </c>
      <c r="M4" s="7">
        <v>2</v>
      </c>
      <c r="N4" s="7">
        <v>1</v>
      </c>
      <c r="O4" s="7">
        <v>0</v>
      </c>
      <c r="P4" s="7">
        <v>2</v>
      </c>
      <c r="Q4" s="7">
        <v>0</v>
      </c>
      <c r="R4" s="8">
        <f>SUM(D4:Q4)</f>
        <v>469</v>
      </c>
      <c r="S4" s="9"/>
      <c r="T4" s="9"/>
      <c r="U4" s="140" t="s">
        <v>25</v>
      </c>
      <c r="V4" s="6" t="s">
        <v>26</v>
      </c>
      <c r="W4" s="7">
        <v>0</v>
      </c>
      <c r="X4" s="7">
        <v>0</v>
      </c>
      <c r="Y4" s="7">
        <v>2</v>
      </c>
      <c r="Z4" s="7">
        <v>0</v>
      </c>
      <c r="AA4" s="7">
        <v>2</v>
      </c>
      <c r="AB4" s="7">
        <v>3</v>
      </c>
      <c r="AC4" s="7">
        <v>13</v>
      </c>
      <c r="AD4" s="7">
        <v>3</v>
      </c>
      <c r="AE4" s="7">
        <f>SUM(W4:AD4)</f>
        <v>23</v>
      </c>
      <c r="AF4" s="8">
        <f>R4+AE4</f>
        <v>492</v>
      </c>
    </row>
    <row r="5" spans="2:32" x14ac:dyDescent="0.15">
      <c r="B5" s="129"/>
      <c r="C5" s="10" t="s">
        <v>27</v>
      </c>
      <c r="D5" s="7" t="s">
        <v>90</v>
      </c>
      <c r="E5" s="7" t="s">
        <v>90</v>
      </c>
      <c r="F5" s="7" t="s">
        <v>90</v>
      </c>
      <c r="G5" s="7" t="s">
        <v>90</v>
      </c>
      <c r="H5" s="7" t="s">
        <v>90</v>
      </c>
      <c r="I5" s="7" t="s">
        <v>90</v>
      </c>
      <c r="J5" s="7" t="s">
        <v>90</v>
      </c>
      <c r="K5" s="7" t="s">
        <v>90</v>
      </c>
      <c r="L5" s="7" t="s">
        <v>90</v>
      </c>
      <c r="M5" s="7" t="s">
        <v>90</v>
      </c>
      <c r="N5" s="7" t="s">
        <v>90</v>
      </c>
      <c r="O5" s="7" t="s">
        <v>90</v>
      </c>
      <c r="P5" s="7" t="s">
        <v>90</v>
      </c>
      <c r="Q5" s="7" t="s">
        <v>90</v>
      </c>
      <c r="R5" s="8" t="s">
        <v>90</v>
      </c>
      <c r="S5" s="9"/>
      <c r="T5" s="9"/>
      <c r="U5" s="129"/>
      <c r="V5" s="10" t="s">
        <v>27</v>
      </c>
      <c r="W5" s="7" t="s">
        <v>90</v>
      </c>
      <c r="X5" s="7" t="s">
        <v>90</v>
      </c>
      <c r="Y5" s="7" t="s">
        <v>90</v>
      </c>
      <c r="Z5" s="7" t="s">
        <v>90</v>
      </c>
      <c r="AA5" s="7" t="s">
        <v>90</v>
      </c>
      <c r="AB5" s="7" t="s">
        <v>90</v>
      </c>
      <c r="AC5" s="7" t="s">
        <v>90</v>
      </c>
      <c r="AD5" s="7" t="s">
        <v>90</v>
      </c>
      <c r="AE5" s="7" t="s">
        <v>90</v>
      </c>
      <c r="AF5" s="49" t="s">
        <v>90</v>
      </c>
    </row>
    <row r="6" spans="2:32" x14ac:dyDescent="0.15">
      <c r="B6" s="129"/>
      <c r="C6" s="10" t="s">
        <v>28</v>
      </c>
      <c r="D6" s="7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8">
        <f>SUM(D6:Q6)</f>
        <v>2</v>
      </c>
      <c r="S6" s="9"/>
      <c r="T6" s="9"/>
      <c r="U6" s="129"/>
      <c r="V6" s="10" t="s">
        <v>28</v>
      </c>
      <c r="W6" s="7">
        <v>0</v>
      </c>
      <c r="X6" s="7">
        <v>1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f>SUM(W6:AD6)</f>
        <v>1</v>
      </c>
      <c r="AF6" s="8">
        <f>R6+AE6</f>
        <v>3</v>
      </c>
    </row>
    <row r="7" spans="2:32" x14ac:dyDescent="0.15">
      <c r="B7" s="129"/>
      <c r="C7" s="10" t="s">
        <v>29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45">
        <v>0</v>
      </c>
      <c r="O7" s="7">
        <v>0</v>
      </c>
      <c r="P7" s="7">
        <v>0</v>
      </c>
      <c r="Q7" s="7">
        <v>0</v>
      </c>
      <c r="R7" s="8">
        <f>SUM(D7:Q7)</f>
        <v>0</v>
      </c>
      <c r="S7" s="9"/>
      <c r="T7" s="9"/>
      <c r="U7" s="129"/>
      <c r="V7" s="10" t="s">
        <v>29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f>SUM(W7:AD7)</f>
        <v>0</v>
      </c>
      <c r="AF7" s="8">
        <f>R7+AE7</f>
        <v>0</v>
      </c>
    </row>
    <row r="8" spans="2:32" x14ac:dyDescent="0.15">
      <c r="B8" s="129"/>
      <c r="C8" s="10" t="s">
        <v>86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8">
        <f>SUM(D8:Q8)</f>
        <v>0</v>
      </c>
      <c r="S8" s="9"/>
      <c r="T8" s="9"/>
      <c r="U8" s="129"/>
      <c r="V8" s="10" t="s">
        <v>86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f>SUM(W8:AD8)</f>
        <v>0</v>
      </c>
      <c r="AF8" s="8">
        <f>R8+AE8</f>
        <v>0</v>
      </c>
    </row>
    <row r="9" spans="2:32" x14ac:dyDescent="0.15">
      <c r="B9" s="129"/>
      <c r="C9" s="10" t="s">
        <v>88</v>
      </c>
      <c r="D9" s="7">
        <v>2</v>
      </c>
      <c r="E9" s="7">
        <v>1</v>
      </c>
      <c r="F9" s="7">
        <v>0</v>
      </c>
      <c r="G9" s="7">
        <v>2</v>
      </c>
      <c r="H9" s="7">
        <v>0</v>
      </c>
      <c r="I9" s="7">
        <v>3</v>
      </c>
      <c r="J9" s="7">
        <v>2</v>
      </c>
      <c r="K9" s="7">
        <v>0</v>
      </c>
      <c r="L9" s="7">
        <v>0</v>
      </c>
      <c r="M9" s="7">
        <v>0</v>
      </c>
      <c r="N9" s="7">
        <v>0</v>
      </c>
      <c r="O9" s="7">
        <v>4</v>
      </c>
      <c r="P9" s="7">
        <v>0</v>
      </c>
      <c r="Q9" s="7">
        <v>1</v>
      </c>
      <c r="R9" s="8">
        <f>SUM(D9:Q9)</f>
        <v>15</v>
      </c>
      <c r="S9" s="58"/>
      <c r="T9" s="9"/>
      <c r="U9" s="129"/>
      <c r="V9" s="10" t="s">
        <v>88</v>
      </c>
      <c r="W9" s="7">
        <v>0</v>
      </c>
      <c r="X9" s="7">
        <v>0</v>
      </c>
      <c r="Y9" s="7">
        <v>0</v>
      </c>
      <c r="Z9" s="7">
        <v>0</v>
      </c>
      <c r="AA9" s="7">
        <v>1</v>
      </c>
      <c r="AB9" s="7">
        <v>0</v>
      </c>
      <c r="AC9" s="7">
        <v>1</v>
      </c>
      <c r="AD9" s="7">
        <v>0</v>
      </c>
      <c r="AE9" s="7">
        <f>SUM(W9:AD9)</f>
        <v>2</v>
      </c>
      <c r="AF9" s="8">
        <f>R9+AE9</f>
        <v>17</v>
      </c>
    </row>
    <row r="10" spans="2:32" x14ac:dyDescent="0.15">
      <c r="B10" s="129"/>
      <c r="C10" s="10" t="s">
        <v>32</v>
      </c>
      <c r="D10" s="7" t="s">
        <v>90</v>
      </c>
      <c r="E10" s="7" t="s">
        <v>90</v>
      </c>
      <c r="F10" s="7" t="s">
        <v>90</v>
      </c>
      <c r="G10" s="7" t="s">
        <v>90</v>
      </c>
      <c r="H10" s="7" t="s">
        <v>90</v>
      </c>
      <c r="I10" s="7" t="s">
        <v>90</v>
      </c>
      <c r="J10" s="7" t="s">
        <v>90</v>
      </c>
      <c r="K10" s="7" t="s">
        <v>90</v>
      </c>
      <c r="L10" s="7" t="s">
        <v>90</v>
      </c>
      <c r="M10" s="7" t="s">
        <v>90</v>
      </c>
      <c r="N10" s="7" t="s">
        <v>90</v>
      </c>
      <c r="O10" s="7" t="s">
        <v>90</v>
      </c>
      <c r="P10" s="7" t="s">
        <v>90</v>
      </c>
      <c r="Q10" s="7" t="s">
        <v>90</v>
      </c>
      <c r="R10" s="8" t="s">
        <v>90</v>
      </c>
      <c r="S10" s="9"/>
      <c r="T10" s="9"/>
      <c r="U10" s="129"/>
      <c r="V10" s="10" t="s">
        <v>32</v>
      </c>
      <c r="W10" s="7" t="s">
        <v>90</v>
      </c>
      <c r="X10" s="7" t="s">
        <v>90</v>
      </c>
      <c r="Y10" s="7" t="s">
        <v>90</v>
      </c>
      <c r="Z10" s="7" t="s">
        <v>90</v>
      </c>
      <c r="AA10" s="7" t="s">
        <v>90</v>
      </c>
      <c r="AB10" s="7" t="s">
        <v>90</v>
      </c>
      <c r="AC10" s="7" t="s">
        <v>90</v>
      </c>
      <c r="AD10" s="7" t="s">
        <v>90</v>
      </c>
      <c r="AE10" s="7" t="s">
        <v>90</v>
      </c>
      <c r="AF10" s="49" t="s">
        <v>90</v>
      </c>
    </row>
    <row r="11" spans="2:32" x14ac:dyDescent="0.15">
      <c r="B11" s="129"/>
      <c r="C11" s="10" t="s">
        <v>33</v>
      </c>
      <c r="D11" s="7" t="s">
        <v>90</v>
      </c>
      <c r="E11" s="7" t="s">
        <v>90</v>
      </c>
      <c r="F11" s="7" t="s">
        <v>90</v>
      </c>
      <c r="G11" s="7" t="s">
        <v>90</v>
      </c>
      <c r="H11" s="7" t="s">
        <v>90</v>
      </c>
      <c r="I11" s="7" t="s">
        <v>90</v>
      </c>
      <c r="J11" s="7" t="s">
        <v>90</v>
      </c>
      <c r="K11" s="7" t="s">
        <v>90</v>
      </c>
      <c r="L11" s="7" t="s">
        <v>90</v>
      </c>
      <c r="M11" s="7" t="s">
        <v>90</v>
      </c>
      <c r="N11" s="7" t="s">
        <v>90</v>
      </c>
      <c r="O11" s="7" t="s">
        <v>90</v>
      </c>
      <c r="P11" s="7" t="s">
        <v>90</v>
      </c>
      <c r="Q11" s="7" t="s">
        <v>90</v>
      </c>
      <c r="R11" s="8" t="s">
        <v>90</v>
      </c>
      <c r="S11" s="9"/>
      <c r="T11" s="9"/>
      <c r="U11" s="129"/>
      <c r="V11" s="10" t="s">
        <v>33</v>
      </c>
      <c r="W11" s="7" t="s">
        <v>90</v>
      </c>
      <c r="X11" s="7" t="s">
        <v>90</v>
      </c>
      <c r="Y11" s="7" t="s">
        <v>90</v>
      </c>
      <c r="Z11" s="7" t="s">
        <v>90</v>
      </c>
      <c r="AA11" s="7" t="s">
        <v>90</v>
      </c>
      <c r="AB11" s="7" t="s">
        <v>90</v>
      </c>
      <c r="AC11" s="7" t="s">
        <v>90</v>
      </c>
      <c r="AD11" s="7" t="s">
        <v>90</v>
      </c>
      <c r="AE11" s="7" t="s">
        <v>90</v>
      </c>
      <c r="AF11" s="49" t="s">
        <v>90</v>
      </c>
    </row>
    <row r="12" spans="2:32" x14ac:dyDescent="0.15">
      <c r="B12" s="129"/>
      <c r="C12" s="10" t="s">
        <v>34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8">
        <f>SUM(D12:Q12)</f>
        <v>0</v>
      </c>
      <c r="S12" s="9"/>
      <c r="T12" s="9"/>
      <c r="U12" s="129"/>
      <c r="V12" s="10" t="s">
        <v>34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f>SUM(W12:AD12)</f>
        <v>0</v>
      </c>
      <c r="AF12" s="8">
        <f t="shared" ref="AF12:AF57" si="0">R12+AE12</f>
        <v>0</v>
      </c>
    </row>
    <row r="13" spans="2:32" x14ac:dyDescent="0.15">
      <c r="B13" s="129"/>
      <c r="C13" s="10" t="s">
        <v>35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8">
        <f>SUM(D13:Q13)</f>
        <v>0</v>
      </c>
      <c r="S13" s="9"/>
      <c r="T13" s="9"/>
      <c r="U13" s="129"/>
      <c r="V13" s="10" t="s">
        <v>35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f>SUM(W13:AD13)</f>
        <v>0</v>
      </c>
      <c r="AF13" s="8">
        <f t="shared" si="0"/>
        <v>0</v>
      </c>
    </row>
    <row r="14" spans="2:32" x14ac:dyDescent="0.15">
      <c r="B14" s="129"/>
      <c r="C14" s="10" t="s">
        <v>36</v>
      </c>
      <c r="D14" s="7">
        <v>1</v>
      </c>
      <c r="E14" s="7">
        <v>3</v>
      </c>
      <c r="F14" s="7">
        <v>0</v>
      </c>
      <c r="G14" s="7">
        <v>4</v>
      </c>
      <c r="H14" s="7">
        <v>2</v>
      </c>
      <c r="I14" s="7">
        <v>3</v>
      </c>
      <c r="J14" s="7">
        <v>2</v>
      </c>
      <c r="K14" s="7">
        <v>2</v>
      </c>
      <c r="L14" s="7">
        <v>0</v>
      </c>
      <c r="M14" s="7">
        <v>0</v>
      </c>
      <c r="N14" s="7">
        <v>0</v>
      </c>
      <c r="O14" s="7">
        <v>5</v>
      </c>
      <c r="P14" s="7">
        <v>0</v>
      </c>
      <c r="Q14" s="7">
        <v>0</v>
      </c>
      <c r="R14" s="8">
        <f>SUM(D14:Q14)</f>
        <v>22</v>
      </c>
      <c r="S14" s="9"/>
      <c r="T14" s="9"/>
      <c r="U14" s="129"/>
      <c r="V14" s="10" t="s">
        <v>36</v>
      </c>
      <c r="W14" s="7">
        <v>0</v>
      </c>
      <c r="X14" s="7">
        <v>0</v>
      </c>
      <c r="Y14" s="7">
        <v>0</v>
      </c>
      <c r="Z14" s="7">
        <v>0</v>
      </c>
      <c r="AA14" s="7">
        <v>3</v>
      </c>
      <c r="AB14" s="7">
        <v>0</v>
      </c>
      <c r="AC14" s="7">
        <v>0</v>
      </c>
      <c r="AD14" s="7">
        <v>2</v>
      </c>
      <c r="AE14" s="7">
        <f>SUM(W14:AD14)</f>
        <v>5</v>
      </c>
      <c r="AF14" s="8">
        <f t="shared" si="0"/>
        <v>27</v>
      </c>
    </row>
    <row r="15" spans="2:32" x14ac:dyDescent="0.15">
      <c r="B15" s="129"/>
      <c r="C15" s="10" t="s">
        <v>37</v>
      </c>
      <c r="D15" s="7" t="s">
        <v>90</v>
      </c>
      <c r="E15" s="7" t="s">
        <v>90</v>
      </c>
      <c r="F15" s="7" t="s">
        <v>90</v>
      </c>
      <c r="G15" s="7" t="s">
        <v>90</v>
      </c>
      <c r="H15" s="7" t="s">
        <v>90</v>
      </c>
      <c r="I15" s="7" t="s">
        <v>90</v>
      </c>
      <c r="J15" s="7" t="s">
        <v>90</v>
      </c>
      <c r="K15" s="7" t="s">
        <v>90</v>
      </c>
      <c r="L15" s="7" t="s">
        <v>90</v>
      </c>
      <c r="M15" s="7" t="s">
        <v>90</v>
      </c>
      <c r="N15" s="7" t="s">
        <v>90</v>
      </c>
      <c r="O15" s="7" t="s">
        <v>90</v>
      </c>
      <c r="P15" s="7" t="s">
        <v>90</v>
      </c>
      <c r="Q15" s="7" t="s">
        <v>90</v>
      </c>
      <c r="R15" s="44" t="s">
        <v>90</v>
      </c>
      <c r="S15" s="9"/>
      <c r="T15" s="9"/>
      <c r="U15" s="129"/>
      <c r="V15" s="10" t="s">
        <v>37</v>
      </c>
      <c r="W15" s="7" t="s">
        <v>90</v>
      </c>
      <c r="X15" s="7" t="s">
        <v>90</v>
      </c>
      <c r="Y15" s="7" t="s">
        <v>90</v>
      </c>
      <c r="Z15" s="7" t="s">
        <v>90</v>
      </c>
      <c r="AA15" s="7" t="s">
        <v>90</v>
      </c>
      <c r="AB15" s="7" t="s">
        <v>90</v>
      </c>
      <c r="AC15" s="7" t="s">
        <v>90</v>
      </c>
      <c r="AD15" s="7" t="s">
        <v>90</v>
      </c>
      <c r="AE15" s="7" t="s">
        <v>90</v>
      </c>
      <c r="AF15" s="8" t="s">
        <v>90</v>
      </c>
    </row>
    <row r="16" spans="2:32" ht="14.25" thickBot="1" x14ac:dyDescent="0.2">
      <c r="B16" s="141"/>
      <c r="C16" s="11" t="s">
        <v>17</v>
      </c>
      <c r="D16" s="12">
        <f>SUM(D4:D15)</f>
        <v>163</v>
      </c>
      <c r="E16" s="12">
        <f>SUM(E4:E15)</f>
        <v>143</v>
      </c>
      <c r="F16" s="12">
        <f t="shared" ref="F16:Q16" si="1">SUM(F4:F15)</f>
        <v>28</v>
      </c>
      <c r="G16" s="12">
        <f t="shared" si="1"/>
        <v>97</v>
      </c>
      <c r="H16" s="12">
        <f t="shared" si="1"/>
        <v>45</v>
      </c>
      <c r="I16" s="12">
        <f t="shared" si="1"/>
        <v>10</v>
      </c>
      <c r="J16" s="12">
        <f t="shared" si="1"/>
        <v>5</v>
      </c>
      <c r="K16" s="12">
        <f t="shared" si="1"/>
        <v>2</v>
      </c>
      <c r="L16" s="12">
        <f t="shared" si="1"/>
        <v>0</v>
      </c>
      <c r="M16" s="12">
        <f t="shared" si="1"/>
        <v>2</v>
      </c>
      <c r="N16" s="12">
        <f t="shared" si="1"/>
        <v>1</v>
      </c>
      <c r="O16" s="12">
        <f t="shared" si="1"/>
        <v>9</v>
      </c>
      <c r="P16" s="12">
        <f t="shared" si="1"/>
        <v>2</v>
      </c>
      <c r="Q16" s="12">
        <f t="shared" si="1"/>
        <v>1</v>
      </c>
      <c r="R16" s="13">
        <f>SUM(D16:Q16)</f>
        <v>508</v>
      </c>
      <c r="S16" s="9"/>
      <c r="T16" s="9"/>
      <c r="U16" s="141"/>
      <c r="V16" s="11" t="s">
        <v>17</v>
      </c>
      <c r="W16" s="12">
        <f t="shared" ref="W16:AD16" si="2">SUM(W4:W15)</f>
        <v>0</v>
      </c>
      <c r="X16" s="12">
        <f t="shared" si="2"/>
        <v>1</v>
      </c>
      <c r="Y16" s="12">
        <f t="shared" si="2"/>
        <v>2</v>
      </c>
      <c r="Z16" s="12">
        <f t="shared" si="2"/>
        <v>0</v>
      </c>
      <c r="AA16" s="12">
        <f t="shared" si="2"/>
        <v>6</v>
      </c>
      <c r="AB16" s="12">
        <f t="shared" si="2"/>
        <v>3</v>
      </c>
      <c r="AC16" s="12">
        <f t="shared" si="2"/>
        <v>14</v>
      </c>
      <c r="AD16" s="12">
        <f t="shared" si="2"/>
        <v>5</v>
      </c>
      <c r="AE16" s="12">
        <f>SUM(W16:AD16)</f>
        <v>31</v>
      </c>
      <c r="AF16" s="13">
        <f t="shared" si="0"/>
        <v>539</v>
      </c>
    </row>
    <row r="17" spans="2:32" ht="13.5" customHeight="1" x14ac:dyDescent="0.15">
      <c r="B17" s="128" t="s">
        <v>38</v>
      </c>
      <c r="C17" s="14" t="s">
        <v>39</v>
      </c>
      <c r="D17" s="7">
        <v>1</v>
      </c>
      <c r="E17" s="7">
        <v>0</v>
      </c>
      <c r="F17" s="7">
        <v>0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8">
        <f>SUM(D17:Q17)</f>
        <v>2</v>
      </c>
      <c r="S17" s="9"/>
      <c r="T17" s="9"/>
      <c r="U17" s="128" t="s">
        <v>38</v>
      </c>
      <c r="V17" s="14" t="s">
        <v>39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f>SUM(W17:AD17)</f>
        <v>0</v>
      </c>
      <c r="AF17" s="8">
        <f t="shared" si="0"/>
        <v>2</v>
      </c>
    </row>
    <row r="18" spans="2:32" x14ac:dyDescent="0.15">
      <c r="B18" s="129"/>
      <c r="C18" s="15" t="s">
        <v>40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8">
        <f>SUM(D18:Q18)</f>
        <v>0</v>
      </c>
      <c r="S18" s="9"/>
      <c r="T18" s="9"/>
      <c r="U18" s="129"/>
      <c r="V18" s="15" t="s">
        <v>40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f>SUM(W18:AD18)</f>
        <v>0</v>
      </c>
      <c r="AF18" s="8">
        <f t="shared" si="0"/>
        <v>0</v>
      </c>
    </row>
    <row r="19" spans="2:32" x14ac:dyDescent="0.15">
      <c r="B19" s="129"/>
      <c r="C19" s="15" t="s">
        <v>41</v>
      </c>
      <c r="D19" s="7">
        <v>0</v>
      </c>
      <c r="E19" s="7">
        <v>1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8">
        <f t="shared" ref="R19:R25" si="3">SUM(D19:Q19)</f>
        <v>2</v>
      </c>
      <c r="S19" s="9"/>
      <c r="T19" s="9"/>
      <c r="U19" s="129"/>
      <c r="V19" s="15" t="s">
        <v>41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f t="shared" ref="AE19:AE56" si="4">SUM(W19:AD19)</f>
        <v>0</v>
      </c>
      <c r="AF19" s="8">
        <f t="shared" si="0"/>
        <v>2</v>
      </c>
    </row>
    <row r="20" spans="2:32" x14ac:dyDescent="0.15">
      <c r="B20" s="129"/>
      <c r="C20" s="15" t="s">
        <v>42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8">
        <f t="shared" si="3"/>
        <v>0</v>
      </c>
      <c r="S20" s="9"/>
      <c r="T20" s="9"/>
      <c r="U20" s="129"/>
      <c r="V20" s="15" t="s">
        <v>42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f t="shared" si="4"/>
        <v>0</v>
      </c>
      <c r="AF20" s="8">
        <f t="shared" si="0"/>
        <v>0</v>
      </c>
    </row>
    <row r="21" spans="2:32" x14ac:dyDescent="0.15">
      <c r="B21" s="129"/>
      <c r="C21" s="15" t="s">
        <v>43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44">
        <f t="shared" si="3"/>
        <v>1</v>
      </c>
      <c r="S21" s="9"/>
      <c r="T21" s="9"/>
      <c r="U21" s="129"/>
      <c r="V21" s="15" t="s">
        <v>43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f>SUM(W21:AD21)</f>
        <v>0</v>
      </c>
      <c r="AF21" s="8">
        <f>R21+AE21</f>
        <v>1</v>
      </c>
    </row>
    <row r="22" spans="2:32" x14ac:dyDescent="0.15">
      <c r="B22" s="129"/>
      <c r="C22" s="10" t="s">
        <v>44</v>
      </c>
      <c r="D22" s="7">
        <v>14</v>
      </c>
      <c r="E22" s="7">
        <v>11</v>
      </c>
      <c r="F22" s="7">
        <v>3</v>
      </c>
      <c r="G22" s="7">
        <v>13</v>
      </c>
      <c r="H22" s="7">
        <v>4</v>
      </c>
      <c r="I22" s="7">
        <v>2</v>
      </c>
      <c r="J22" s="7">
        <v>0</v>
      </c>
      <c r="K22" s="7">
        <v>1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0</v>
      </c>
      <c r="R22" s="8">
        <f>SUM(D22:Q22)</f>
        <v>49</v>
      </c>
      <c r="S22" s="9"/>
      <c r="T22" s="9"/>
      <c r="U22" s="129"/>
      <c r="V22" s="10" t="s">
        <v>44</v>
      </c>
      <c r="W22" s="7">
        <v>0</v>
      </c>
      <c r="X22" s="7">
        <v>0</v>
      </c>
      <c r="Y22" s="7">
        <v>2</v>
      </c>
      <c r="Z22" s="7">
        <v>0</v>
      </c>
      <c r="AA22" s="7">
        <v>0</v>
      </c>
      <c r="AB22" s="7">
        <v>0</v>
      </c>
      <c r="AC22" s="7">
        <v>6</v>
      </c>
      <c r="AD22" s="7">
        <v>0</v>
      </c>
      <c r="AE22" s="7">
        <f>SUM(W22:AD22)</f>
        <v>8</v>
      </c>
      <c r="AF22" s="49">
        <f>R22+AE22</f>
        <v>57</v>
      </c>
    </row>
    <row r="23" spans="2:32" x14ac:dyDescent="0.15">
      <c r="B23" s="129"/>
      <c r="C23" s="10" t="s">
        <v>45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1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8">
        <f>SUM(D23:Q23)</f>
        <v>2</v>
      </c>
      <c r="S23" s="9"/>
      <c r="T23" s="9"/>
      <c r="U23" s="129"/>
      <c r="V23" s="10" t="s">
        <v>45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f>SUM(W23:AD23)</f>
        <v>0</v>
      </c>
      <c r="AF23" s="49">
        <f>R23+AE23</f>
        <v>2</v>
      </c>
    </row>
    <row r="24" spans="2:32" x14ac:dyDescent="0.15">
      <c r="B24" s="129"/>
      <c r="C24" s="10" t="s">
        <v>16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8">
        <f t="shared" si="3"/>
        <v>2</v>
      </c>
      <c r="S24" s="9"/>
      <c r="T24" s="9"/>
      <c r="U24" s="129"/>
      <c r="V24" s="10" t="s">
        <v>16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f>SUM(W24:AD24)</f>
        <v>0</v>
      </c>
      <c r="AF24" s="8">
        <f>R24+AE24</f>
        <v>2</v>
      </c>
    </row>
    <row r="25" spans="2:32" ht="14.25" thickBot="1" x14ac:dyDescent="0.2">
      <c r="B25" s="130"/>
      <c r="C25" s="11" t="s">
        <v>17</v>
      </c>
      <c r="D25" s="12">
        <f>SUM(D17:D24)</f>
        <v>18</v>
      </c>
      <c r="E25" s="12">
        <f>SUM(E17:E24)</f>
        <v>12</v>
      </c>
      <c r="F25" s="12">
        <f t="shared" ref="F25:Q25" si="5">SUM(F17:F24)</f>
        <v>3</v>
      </c>
      <c r="G25" s="12">
        <f t="shared" si="5"/>
        <v>15</v>
      </c>
      <c r="H25" s="12">
        <f t="shared" si="5"/>
        <v>4</v>
      </c>
      <c r="I25" s="12">
        <f t="shared" si="5"/>
        <v>4</v>
      </c>
      <c r="J25" s="12">
        <f t="shared" si="5"/>
        <v>0</v>
      </c>
      <c r="K25" s="12">
        <f t="shared" si="5"/>
        <v>1</v>
      </c>
      <c r="L25" s="12">
        <f t="shared" si="5"/>
        <v>0</v>
      </c>
      <c r="M25" s="12">
        <f t="shared" si="5"/>
        <v>1</v>
      </c>
      <c r="N25" s="12">
        <f t="shared" si="5"/>
        <v>0</v>
      </c>
      <c r="O25" s="12">
        <f t="shared" si="5"/>
        <v>0</v>
      </c>
      <c r="P25" s="12">
        <f t="shared" si="5"/>
        <v>0</v>
      </c>
      <c r="Q25" s="12">
        <f t="shared" si="5"/>
        <v>0</v>
      </c>
      <c r="R25" s="13">
        <f t="shared" si="3"/>
        <v>58</v>
      </c>
      <c r="S25" s="9"/>
      <c r="T25" s="9"/>
      <c r="U25" s="130"/>
      <c r="V25" s="11" t="s">
        <v>17</v>
      </c>
      <c r="W25" s="12">
        <f t="shared" ref="W25:AD25" si="6">SUM(W17:W24)</f>
        <v>0</v>
      </c>
      <c r="X25" s="12">
        <f t="shared" si="6"/>
        <v>0</v>
      </c>
      <c r="Y25" s="12">
        <f t="shared" si="6"/>
        <v>2</v>
      </c>
      <c r="Z25" s="12">
        <f t="shared" si="6"/>
        <v>0</v>
      </c>
      <c r="AA25" s="12">
        <f t="shared" si="6"/>
        <v>0</v>
      </c>
      <c r="AB25" s="12">
        <f t="shared" si="6"/>
        <v>0</v>
      </c>
      <c r="AC25" s="12">
        <f t="shared" si="6"/>
        <v>6</v>
      </c>
      <c r="AD25" s="12">
        <f t="shared" si="6"/>
        <v>0</v>
      </c>
      <c r="AE25" s="46">
        <f>SUM(W25:AD25)</f>
        <v>8</v>
      </c>
      <c r="AF25" s="13">
        <f t="shared" si="0"/>
        <v>66</v>
      </c>
    </row>
    <row r="26" spans="2:32" ht="13.5" customHeight="1" x14ac:dyDescent="0.15">
      <c r="B26" s="140" t="s">
        <v>46</v>
      </c>
      <c r="C26" s="6" t="s">
        <v>47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8">
        <f>SUM(D26:Q26)</f>
        <v>0</v>
      </c>
      <c r="S26" s="9"/>
      <c r="T26" s="9"/>
      <c r="U26" s="140" t="s">
        <v>46</v>
      </c>
      <c r="V26" s="6" t="s">
        <v>47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f t="shared" si="4"/>
        <v>0</v>
      </c>
      <c r="AF26" s="8">
        <f t="shared" si="0"/>
        <v>0</v>
      </c>
    </row>
    <row r="27" spans="2:32" x14ac:dyDescent="0.15">
      <c r="B27" s="129"/>
      <c r="C27" s="10" t="s">
        <v>48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8">
        <f>SUM(D27:Q27)</f>
        <v>0</v>
      </c>
      <c r="S27" s="9"/>
      <c r="T27" s="9"/>
      <c r="U27" s="129"/>
      <c r="V27" s="10" t="s">
        <v>48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f t="shared" si="4"/>
        <v>0</v>
      </c>
      <c r="AF27" s="8">
        <f t="shared" si="0"/>
        <v>0</v>
      </c>
    </row>
    <row r="28" spans="2:32" x14ac:dyDescent="0.15">
      <c r="B28" s="129"/>
      <c r="C28" s="10" t="s">
        <v>49</v>
      </c>
      <c r="D28" s="7">
        <v>2</v>
      </c>
      <c r="E28" s="7">
        <v>1</v>
      </c>
      <c r="F28" s="7">
        <v>0</v>
      </c>
      <c r="G28" s="7">
        <v>2</v>
      </c>
      <c r="H28" s="7">
        <v>1</v>
      </c>
      <c r="I28" s="7">
        <v>2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44">
        <f>SUM(D28:Q28)</f>
        <v>8</v>
      </c>
      <c r="S28" s="9"/>
      <c r="T28" s="9"/>
      <c r="U28" s="129"/>
      <c r="V28" s="10" t="s">
        <v>49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f t="shared" si="4"/>
        <v>0</v>
      </c>
      <c r="AF28" s="8">
        <f t="shared" si="0"/>
        <v>8</v>
      </c>
    </row>
    <row r="29" spans="2:32" x14ac:dyDescent="0.15">
      <c r="B29" s="129"/>
      <c r="C29" s="10" t="s">
        <v>50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8">
        <f t="shared" ref="R29:R57" si="7">SUM(D29:Q29)</f>
        <v>0</v>
      </c>
      <c r="S29" s="9"/>
      <c r="T29" s="9"/>
      <c r="U29" s="129"/>
      <c r="V29" s="10" t="s">
        <v>50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f t="shared" si="4"/>
        <v>0</v>
      </c>
      <c r="AF29" s="8">
        <f t="shared" si="0"/>
        <v>0</v>
      </c>
    </row>
    <row r="30" spans="2:32" x14ac:dyDescent="0.15">
      <c r="B30" s="129"/>
      <c r="C30" s="10" t="s">
        <v>51</v>
      </c>
      <c r="D30" s="7">
        <v>1</v>
      </c>
      <c r="E30" s="7">
        <v>4</v>
      </c>
      <c r="F30" s="7">
        <v>1</v>
      </c>
      <c r="G30" s="7">
        <v>3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8">
        <f t="shared" si="7"/>
        <v>9</v>
      </c>
      <c r="S30" s="9"/>
      <c r="T30" s="9"/>
      <c r="U30" s="129"/>
      <c r="V30" s="10" t="s">
        <v>51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f t="shared" si="4"/>
        <v>0</v>
      </c>
      <c r="AF30" s="8">
        <f t="shared" si="0"/>
        <v>9</v>
      </c>
    </row>
    <row r="31" spans="2:32" x14ac:dyDescent="0.15">
      <c r="B31" s="129"/>
      <c r="C31" s="10" t="s">
        <v>52</v>
      </c>
      <c r="D31" s="7">
        <v>16</v>
      </c>
      <c r="E31" s="7">
        <v>12</v>
      </c>
      <c r="F31" s="7">
        <v>1</v>
      </c>
      <c r="G31" s="7">
        <v>8</v>
      </c>
      <c r="H31" s="7">
        <v>5</v>
      </c>
      <c r="I31" s="7">
        <v>1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8">
        <f t="shared" si="7"/>
        <v>43</v>
      </c>
      <c r="S31" s="9"/>
      <c r="T31" s="9"/>
      <c r="U31" s="129"/>
      <c r="V31" s="10" t="s">
        <v>52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1</v>
      </c>
      <c r="AD31" s="7">
        <v>0</v>
      </c>
      <c r="AE31" s="7">
        <f t="shared" si="4"/>
        <v>1</v>
      </c>
      <c r="AF31" s="8">
        <f t="shared" si="0"/>
        <v>44</v>
      </c>
    </row>
    <row r="32" spans="2:32" x14ac:dyDescent="0.15">
      <c r="B32" s="129"/>
      <c r="C32" s="15" t="s">
        <v>53</v>
      </c>
      <c r="D32" s="7">
        <v>0</v>
      </c>
      <c r="E32" s="7">
        <v>0</v>
      </c>
      <c r="F32" s="7">
        <v>0</v>
      </c>
      <c r="G32" s="7">
        <v>1</v>
      </c>
      <c r="H32" s="7">
        <v>1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8">
        <f t="shared" si="7"/>
        <v>2</v>
      </c>
      <c r="S32" s="9"/>
      <c r="T32" s="9"/>
      <c r="U32" s="129"/>
      <c r="V32" s="15" t="s">
        <v>53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f t="shared" si="4"/>
        <v>0</v>
      </c>
      <c r="AF32" s="8">
        <f t="shared" si="0"/>
        <v>2</v>
      </c>
    </row>
    <row r="33" spans="2:32" x14ac:dyDescent="0.15">
      <c r="B33" s="129"/>
      <c r="C33" s="10" t="s">
        <v>54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8">
        <f t="shared" si="7"/>
        <v>0</v>
      </c>
      <c r="S33" s="9"/>
      <c r="T33" s="9"/>
      <c r="U33" s="129"/>
      <c r="V33" s="10" t="s">
        <v>54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f t="shared" si="4"/>
        <v>0</v>
      </c>
      <c r="AF33" s="8">
        <f t="shared" si="0"/>
        <v>0</v>
      </c>
    </row>
    <row r="34" spans="2:32" x14ac:dyDescent="0.15">
      <c r="B34" s="129"/>
      <c r="C34" s="10" t="s">
        <v>55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8">
        <f t="shared" si="7"/>
        <v>0</v>
      </c>
      <c r="S34" s="9"/>
      <c r="T34" s="9"/>
      <c r="U34" s="129"/>
      <c r="V34" s="10" t="s">
        <v>55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f t="shared" si="4"/>
        <v>0</v>
      </c>
      <c r="AF34" s="8">
        <f t="shared" si="0"/>
        <v>0</v>
      </c>
    </row>
    <row r="35" spans="2:32" x14ac:dyDescent="0.15">
      <c r="B35" s="129"/>
      <c r="C35" s="10" t="s">
        <v>56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8">
        <f t="shared" si="7"/>
        <v>0</v>
      </c>
      <c r="S35" s="9"/>
      <c r="T35" s="9"/>
      <c r="U35" s="129"/>
      <c r="V35" s="10" t="s">
        <v>56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f t="shared" si="4"/>
        <v>0</v>
      </c>
      <c r="AF35" s="8">
        <f t="shared" si="0"/>
        <v>0</v>
      </c>
    </row>
    <row r="36" spans="2:32" x14ac:dyDescent="0.15">
      <c r="B36" s="129"/>
      <c r="C36" s="10" t="s">
        <v>57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8">
        <f t="shared" si="7"/>
        <v>0</v>
      </c>
      <c r="S36" s="9"/>
      <c r="T36" s="9"/>
      <c r="U36" s="129"/>
      <c r="V36" s="10" t="s">
        <v>57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f t="shared" si="4"/>
        <v>0</v>
      </c>
      <c r="AF36" s="8">
        <f t="shared" si="0"/>
        <v>0</v>
      </c>
    </row>
    <row r="37" spans="2:32" x14ac:dyDescent="0.15">
      <c r="B37" s="129"/>
      <c r="C37" s="10" t="s">
        <v>16</v>
      </c>
      <c r="D37" s="7">
        <v>0</v>
      </c>
      <c r="E37" s="7">
        <v>0</v>
      </c>
      <c r="F37" s="7">
        <v>0</v>
      </c>
      <c r="G37" s="7">
        <v>2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8">
        <f t="shared" si="7"/>
        <v>3</v>
      </c>
      <c r="S37" s="9"/>
      <c r="T37" s="9"/>
      <c r="U37" s="129"/>
      <c r="V37" s="10" t="s">
        <v>16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f t="shared" si="4"/>
        <v>0</v>
      </c>
      <c r="AF37" s="8">
        <f t="shared" si="0"/>
        <v>3</v>
      </c>
    </row>
    <row r="38" spans="2:32" ht="14.25" thickBot="1" x14ac:dyDescent="0.2">
      <c r="B38" s="141"/>
      <c r="C38" s="11" t="s">
        <v>17</v>
      </c>
      <c r="D38" s="12">
        <f>SUM(D26:D37)</f>
        <v>19</v>
      </c>
      <c r="E38" s="12">
        <f>SUM(E26:E37)</f>
        <v>17</v>
      </c>
      <c r="F38" s="12">
        <f t="shared" ref="F38:Q38" si="8">SUM(F26:F37)</f>
        <v>2</v>
      </c>
      <c r="G38" s="12">
        <f t="shared" si="8"/>
        <v>16</v>
      </c>
      <c r="H38" s="12">
        <f t="shared" si="8"/>
        <v>8</v>
      </c>
      <c r="I38" s="12">
        <f t="shared" si="8"/>
        <v>3</v>
      </c>
      <c r="J38" s="12">
        <f t="shared" si="8"/>
        <v>0</v>
      </c>
      <c r="K38" s="12">
        <f t="shared" si="8"/>
        <v>0</v>
      </c>
      <c r="L38" s="12">
        <f t="shared" si="8"/>
        <v>0</v>
      </c>
      <c r="M38" s="12">
        <f t="shared" si="8"/>
        <v>0</v>
      </c>
      <c r="N38" s="12">
        <f t="shared" si="8"/>
        <v>0</v>
      </c>
      <c r="O38" s="12">
        <f t="shared" si="8"/>
        <v>0</v>
      </c>
      <c r="P38" s="12">
        <f t="shared" si="8"/>
        <v>0</v>
      </c>
      <c r="Q38" s="12">
        <f t="shared" si="8"/>
        <v>0</v>
      </c>
      <c r="R38" s="42">
        <f t="shared" si="7"/>
        <v>65</v>
      </c>
      <c r="S38" s="9"/>
      <c r="T38" s="9"/>
      <c r="U38" s="141"/>
      <c r="V38" s="11" t="s">
        <v>17</v>
      </c>
      <c r="W38" s="12">
        <f t="shared" ref="W38:AD38" si="9">SUM(W26:W37)</f>
        <v>0</v>
      </c>
      <c r="X38" s="12">
        <f t="shared" si="9"/>
        <v>0</v>
      </c>
      <c r="Y38" s="12">
        <f t="shared" si="9"/>
        <v>0</v>
      </c>
      <c r="Z38" s="12">
        <f t="shared" si="9"/>
        <v>0</v>
      </c>
      <c r="AA38" s="12">
        <f t="shared" si="9"/>
        <v>0</v>
      </c>
      <c r="AB38" s="12">
        <f t="shared" si="9"/>
        <v>0</v>
      </c>
      <c r="AC38" s="12">
        <f t="shared" si="9"/>
        <v>1</v>
      </c>
      <c r="AD38" s="12">
        <f t="shared" si="9"/>
        <v>0</v>
      </c>
      <c r="AE38" s="46">
        <f t="shared" si="4"/>
        <v>1</v>
      </c>
      <c r="AF38" s="13">
        <f t="shared" si="0"/>
        <v>66</v>
      </c>
    </row>
    <row r="39" spans="2:32" ht="13.5" customHeight="1" x14ac:dyDescent="0.15">
      <c r="B39" s="128" t="s">
        <v>58</v>
      </c>
      <c r="C39" s="16" t="s">
        <v>59</v>
      </c>
      <c r="D39" s="7">
        <v>191</v>
      </c>
      <c r="E39" s="7">
        <v>178</v>
      </c>
      <c r="F39" s="7">
        <v>33</v>
      </c>
      <c r="G39" s="7">
        <v>217</v>
      </c>
      <c r="H39" s="7">
        <v>93</v>
      </c>
      <c r="I39" s="7">
        <v>15</v>
      </c>
      <c r="J39" s="7">
        <v>0</v>
      </c>
      <c r="K39" s="7">
        <v>3</v>
      </c>
      <c r="L39" s="7">
        <v>0</v>
      </c>
      <c r="M39" s="7">
        <v>4</v>
      </c>
      <c r="N39" s="7">
        <v>0</v>
      </c>
      <c r="O39" s="7">
        <v>1</v>
      </c>
      <c r="P39" s="7">
        <v>4</v>
      </c>
      <c r="Q39" s="7">
        <v>0</v>
      </c>
      <c r="R39" s="44">
        <f t="shared" si="7"/>
        <v>739</v>
      </c>
      <c r="S39" s="9"/>
      <c r="T39" s="9"/>
      <c r="U39" s="128" t="s">
        <v>58</v>
      </c>
      <c r="V39" s="16" t="s">
        <v>59</v>
      </c>
      <c r="W39" s="7">
        <v>0</v>
      </c>
      <c r="X39" s="7">
        <v>0</v>
      </c>
      <c r="Y39" s="7">
        <v>5</v>
      </c>
      <c r="Z39" s="7">
        <v>0</v>
      </c>
      <c r="AA39" s="7">
        <v>0</v>
      </c>
      <c r="AB39" s="7">
        <v>2</v>
      </c>
      <c r="AC39" s="7">
        <v>47</v>
      </c>
      <c r="AD39" s="7">
        <v>11</v>
      </c>
      <c r="AE39" s="7">
        <f t="shared" si="4"/>
        <v>65</v>
      </c>
      <c r="AF39" s="8">
        <f t="shared" si="0"/>
        <v>804</v>
      </c>
    </row>
    <row r="40" spans="2:32" x14ac:dyDescent="0.15">
      <c r="B40" s="129"/>
      <c r="C40" s="10" t="s">
        <v>60</v>
      </c>
      <c r="D40" s="7">
        <v>1</v>
      </c>
      <c r="E40" s="7">
        <v>1</v>
      </c>
      <c r="F40" s="7">
        <v>0</v>
      </c>
      <c r="G40" s="7">
        <v>1</v>
      </c>
      <c r="H40" s="7">
        <v>0</v>
      </c>
      <c r="I40" s="7">
        <v>1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8">
        <f t="shared" si="7"/>
        <v>5</v>
      </c>
      <c r="S40" s="9"/>
      <c r="T40" s="9"/>
      <c r="U40" s="129"/>
      <c r="V40" s="10" t="s">
        <v>60</v>
      </c>
      <c r="W40" s="7">
        <v>0</v>
      </c>
      <c r="X40" s="7">
        <v>0</v>
      </c>
      <c r="Y40" s="7">
        <v>0</v>
      </c>
      <c r="Z40" s="7">
        <v>0</v>
      </c>
      <c r="AA40" s="7">
        <v>2</v>
      </c>
      <c r="AB40" s="7">
        <v>0</v>
      </c>
      <c r="AC40" s="7">
        <v>0</v>
      </c>
      <c r="AD40" s="7">
        <v>0</v>
      </c>
      <c r="AE40" s="7">
        <f t="shared" si="4"/>
        <v>2</v>
      </c>
      <c r="AF40" s="8">
        <f t="shared" si="0"/>
        <v>7</v>
      </c>
    </row>
    <row r="41" spans="2:32" x14ac:dyDescent="0.15">
      <c r="B41" s="129"/>
      <c r="C41" s="10" t="s">
        <v>61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8">
        <f t="shared" si="7"/>
        <v>0</v>
      </c>
      <c r="S41" s="9"/>
      <c r="T41" s="9"/>
      <c r="U41" s="129"/>
      <c r="V41" s="10" t="s">
        <v>61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f t="shared" si="4"/>
        <v>0</v>
      </c>
      <c r="AF41" s="8">
        <f t="shared" si="0"/>
        <v>0</v>
      </c>
    </row>
    <row r="42" spans="2:32" x14ac:dyDescent="0.15">
      <c r="B42" s="129"/>
      <c r="C42" s="10" t="s">
        <v>62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8">
        <f t="shared" si="7"/>
        <v>0</v>
      </c>
      <c r="S42" s="9"/>
      <c r="T42" s="9"/>
      <c r="U42" s="129"/>
      <c r="V42" s="10" t="s">
        <v>62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f t="shared" si="4"/>
        <v>0</v>
      </c>
      <c r="AF42" s="8">
        <f t="shared" si="0"/>
        <v>0</v>
      </c>
    </row>
    <row r="43" spans="2:32" x14ac:dyDescent="0.15">
      <c r="B43" s="129"/>
      <c r="C43" s="10" t="s">
        <v>63</v>
      </c>
      <c r="D43" s="7" t="s">
        <v>91</v>
      </c>
      <c r="E43" s="7" t="s">
        <v>91</v>
      </c>
      <c r="F43" s="7" t="s">
        <v>91</v>
      </c>
      <c r="G43" s="7" t="s">
        <v>91</v>
      </c>
      <c r="H43" s="7" t="s">
        <v>91</v>
      </c>
      <c r="I43" s="7" t="s">
        <v>91</v>
      </c>
      <c r="J43" s="7" t="s">
        <v>91</v>
      </c>
      <c r="K43" s="7" t="s">
        <v>91</v>
      </c>
      <c r="L43" s="7" t="s">
        <v>91</v>
      </c>
      <c r="M43" s="7" t="s">
        <v>91</v>
      </c>
      <c r="N43" s="7" t="s">
        <v>91</v>
      </c>
      <c r="O43" s="7" t="s">
        <v>91</v>
      </c>
      <c r="P43" s="7" t="s">
        <v>91</v>
      </c>
      <c r="Q43" s="7" t="s">
        <v>91</v>
      </c>
      <c r="R43" s="8" t="s">
        <v>91</v>
      </c>
      <c r="S43" s="9"/>
      <c r="T43" s="9"/>
      <c r="U43" s="129"/>
      <c r="V43" s="10" t="s">
        <v>63</v>
      </c>
      <c r="W43" s="7" t="s">
        <v>90</v>
      </c>
      <c r="X43" s="7" t="s">
        <v>90</v>
      </c>
      <c r="Y43" s="7" t="s">
        <v>90</v>
      </c>
      <c r="Z43" s="7" t="s">
        <v>90</v>
      </c>
      <c r="AA43" s="7" t="s">
        <v>90</v>
      </c>
      <c r="AB43" s="7" t="s">
        <v>90</v>
      </c>
      <c r="AC43" s="7" t="s">
        <v>90</v>
      </c>
      <c r="AD43" s="7" t="s">
        <v>90</v>
      </c>
      <c r="AE43" s="7" t="s">
        <v>90</v>
      </c>
      <c r="AF43" s="49" t="s">
        <v>90</v>
      </c>
    </row>
    <row r="44" spans="2:32" x14ac:dyDescent="0.15">
      <c r="B44" s="129"/>
      <c r="C44" s="10" t="s">
        <v>16</v>
      </c>
      <c r="D44" s="7">
        <v>0</v>
      </c>
      <c r="E44" s="7">
        <v>0</v>
      </c>
      <c r="F44" s="7">
        <v>0</v>
      </c>
      <c r="G44" s="7">
        <v>1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8">
        <f t="shared" si="7"/>
        <v>1</v>
      </c>
      <c r="S44" s="9"/>
      <c r="T44" s="9"/>
      <c r="U44" s="129"/>
      <c r="V44" s="10" t="s">
        <v>16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f t="shared" si="4"/>
        <v>0</v>
      </c>
      <c r="AF44" s="8">
        <f t="shared" si="0"/>
        <v>1</v>
      </c>
    </row>
    <row r="45" spans="2:32" ht="14.25" thickBot="1" x14ac:dyDescent="0.2">
      <c r="B45" s="130"/>
      <c r="C45" s="11" t="s">
        <v>17</v>
      </c>
      <c r="D45" s="12">
        <f>SUM(D39:D44)</f>
        <v>192</v>
      </c>
      <c r="E45" s="12">
        <f>SUM(E39:E44)</f>
        <v>179</v>
      </c>
      <c r="F45" s="12">
        <f t="shared" ref="F45:Q45" si="10">SUM(F39:F44)</f>
        <v>33</v>
      </c>
      <c r="G45" s="12">
        <f t="shared" si="10"/>
        <v>219</v>
      </c>
      <c r="H45" s="12">
        <f t="shared" si="10"/>
        <v>93</v>
      </c>
      <c r="I45" s="12">
        <f t="shared" si="10"/>
        <v>16</v>
      </c>
      <c r="J45" s="12">
        <f t="shared" si="10"/>
        <v>1</v>
      </c>
      <c r="K45" s="12">
        <f t="shared" si="10"/>
        <v>3</v>
      </c>
      <c r="L45" s="12">
        <f t="shared" si="10"/>
        <v>0</v>
      </c>
      <c r="M45" s="12">
        <f t="shared" si="10"/>
        <v>4</v>
      </c>
      <c r="N45" s="12">
        <f t="shared" si="10"/>
        <v>0</v>
      </c>
      <c r="O45" s="12">
        <f t="shared" si="10"/>
        <v>1</v>
      </c>
      <c r="P45" s="12">
        <f t="shared" si="10"/>
        <v>4</v>
      </c>
      <c r="Q45" s="12">
        <f t="shared" si="10"/>
        <v>0</v>
      </c>
      <c r="R45" s="13">
        <f t="shared" si="7"/>
        <v>745</v>
      </c>
      <c r="S45" s="9"/>
      <c r="T45" s="9"/>
      <c r="U45" s="130"/>
      <c r="V45" s="11" t="s">
        <v>17</v>
      </c>
      <c r="W45" s="12">
        <f t="shared" ref="W45:AD45" si="11">SUM(W39:W44)</f>
        <v>0</v>
      </c>
      <c r="X45" s="12">
        <f t="shared" si="11"/>
        <v>0</v>
      </c>
      <c r="Y45" s="12">
        <f t="shared" si="11"/>
        <v>5</v>
      </c>
      <c r="Z45" s="12">
        <f t="shared" si="11"/>
        <v>0</v>
      </c>
      <c r="AA45" s="12">
        <f t="shared" si="11"/>
        <v>2</v>
      </c>
      <c r="AB45" s="12">
        <f t="shared" si="11"/>
        <v>2</v>
      </c>
      <c r="AC45" s="12">
        <f t="shared" si="11"/>
        <v>47</v>
      </c>
      <c r="AD45" s="12">
        <f t="shared" si="11"/>
        <v>11</v>
      </c>
      <c r="AE45" s="46">
        <f t="shared" si="4"/>
        <v>67</v>
      </c>
      <c r="AF45" s="13">
        <f t="shared" si="0"/>
        <v>812</v>
      </c>
    </row>
    <row r="46" spans="2:32" ht="13.5" customHeight="1" x14ac:dyDescent="0.15">
      <c r="B46" s="128" t="s">
        <v>64</v>
      </c>
      <c r="C46" s="16" t="s">
        <v>65</v>
      </c>
      <c r="D46" s="7">
        <v>5</v>
      </c>
      <c r="E46" s="7">
        <v>3</v>
      </c>
      <c r="F46" s="7">
        <v>0</v>
      </c>
      <c r="G46" s="7">
        <v>7</v>
      </c>
      <c r="H46" s="7">
        <v>1</v>
      </c>
      <c r="I46" s="7">
        <v>1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8">
        <f t="shared" si="7"/>
        <v>18</v>
      </c>
      <c r="S46" s="9"/>
      <c r="T46" s="9"/>
      <c r="U46" s="128" t="s">
        <v>64</v>
      </c>
      <c r="V46" s="16" t="s">
        <v>65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1</v>
      </c>
      <c r="AC46" s="7">
        <v>1</v>
      </c>
      <c r="AD46" s="7">
        <v>0</v>
      </c>
      <c r="AE46" s="7">
        <f t="shared" si="4"/>
        <v>2</v>
      </c>
      <c r="AF46" s="8">
        <f t="shared" si="0"/>
        <v>20</v>
      </c>
    </row>
    <row r="47" spans="2:32" x14ac:dyDescent="0.15">
      <c r="B47" s="129"/>
      <c r="C47" s="10" t="s">
        <v>66</v>
      </c>
      <c r="D47" s="7">
        <v>13</v>
      </c>
      <c r="E47" s="7">
        <v>4</v>
      </c>
      <c r="F47" s="7">
        <v>1</v>
      </c>
      <c r="G47" s="7">
        <v>1</v>
      </c>
      <c r="H47" s="7">
        <v>5</v>
      </c>
      <c r="I47" s="7">
        <v>0</v>
      </c>
      <c r="J47" s="7">
        <v>0</v>
      </c>
      <c r="K47" s="7">
        <v>1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8">
        <f t="shared" si="7"/>
        <v>25</v>
      </c>
      <c r="S47" s="9"/>
      <c r="T47" s="9"/>
      <c r="U47" s="129"/>
      <c r="V47" s="10" t="s">
        <v>66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2</v>
      </c>
      <c r="AE47" s="7">
        <f t="shared" si="4"/>
        <v>2</v>
      </c>
      <c r="AF47" s="8">
        <f t="shared" si="0"/>
        <v>27</v>
      </c>
    </row>
    <row r="48" spans="2:32" x14ac:dyDescent="0.15">
      <c r="B48" s="129"/>
      <c r="C48" s="10" t="s">
        <v>67</v>
      </c>
      <c r="D48" s="7">
        <v>0</v>
      </c>
      <c r="E48" s="7">
        <v>2</v>
      </c>
      <c r="F48" s="7">
        <v>0</v>
      </c>
      <c r="G48" s="7">
        <v>2</v>
      </c>
      <c r="H48" s="7">
        <v>1</v>
      </c>
      <c r="I48" s="7">
        <v>2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1</v>
      </c>
      <c r="Q48" s="7">
        <v>0</v>
      </c>
      <c r="R48" s="8">
        <f t="shared" si="7"/>
        <v>8</v>
      </c>
      <c r="S48" s="9"/>
      <c r="T48" s="9"/>
      <c r="U48" s="129"/>
      <c r="V48" s="10" t="s">
        <v>67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f t="shared" si="4"/>
        <v>0</v>
      </c>
      <c r="AF48" s="8">
        <f t="shared" si="0"/>
        <v>8</v>
      </c>
    </row>
    <row r="49" spans="2:33" x14ac:dyDescent="0.15">
      <c r="B49" s="129"/>
      <c r="C49" s="15" t="s">
        <v>68</v>
      </c>
      <c r="D49" s="7">
        <v>10</v>
      </c>
      <c r="E49" s="7">
        <v>5</v>
      </c>
      <c r="F49" s="7">
        <v>0</v>
      </c>
      <c r="G49" s="7">
        <v>5</v>
      </c>
      <c r="H49" s="7">
        <v>4</v>
      </c>
      <c r="I49" s="7">
        <v>2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1</v>
      </c>
      <c r="R49" s="18">
        <f t="shared" si="7"/>
        <v>27</v>
      </c>
      <c r="S49" s="9"/>
      <c r="T49" s="9"/>
      <c r="U49" s="129"/>
      <c r="V49" s="15" t="s">
        <v>68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f t="shared" si="4"/>
        <v>0</v>
      </c>
      <c r="AF49" s="8">
        <f t="shared" si="0"/>
        <v>27</v>
      </c>
    </row>
    <row r="50" spans="2:33" x14ac:dyDescent="0.15">
      <c r="B50" s="129"/>
      <c r="C50" s="10" t="s">
        <v>16</v>
      </c>
      <c r="D50" s="7">
        <v>0</v>
      </c>
      <c r="E50" s="7">
        <v>0</v>
      </c>
      <c r="F50" s="7">
        <v>0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44">
        <f t="shared" si="7"/>
        <v>1</v>
      </c>
      <c r="S50" s="9"/>
      <c r="T50" s="9"/>
      <c r="U50" s="129"/>
      <c r="V50" s="10" t="s">
        <v>16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f t="shared" si="4"/>
        <v>0</v>
      </c>
      <c r="AF50" s="8">
        <f t="shared" si="0"/>
        <v>1</v>
      </c>
    </row>
    <row r="51" spans="2:33" ht="14.25" thickBot="1" x14ac:dyDescent="0.2">
      <c r="B51" s="130"/>
      <c r="C51" s="11" t="s">
        <v>17</v>
      </c>
      <c r="D51" s="17">
        <f>SUM(D46:D50)</f>
        <v>28</v>
      </c>
      <c r="E51" s="17">
        <f>SUM(E46:E50)</f>
        <v>14</v>
      </c>
      <c r="F51" s="17">
        <f t="shared" ref="F51:Q51" si="12">SUM(F46:F50)</f>
        <v>1</v>
      </c>
      <c r="G51" s="17">
        <f t="shared" si="12"/>
        <v>16</v>
      </c>
      <c r="H51" s="17">
        <f t="shared" si="12"/>
        <v>11</v>
      </c>
      <c r="I51" s="17">
        <f t="shared" si="12"/>
        <v>5</v>
      </c>
      <c r="J51" s="17">
        <f t="shared" si="12"/>
        <v>1</v>
      </c>
      <c r="K51" s="17">
        <f t="shared" si="12"/>
        <v>1</v>
      </c>
      <c r="L51" s="17">
        <f t="shared" si="12"/>
        <v>0</v>
      </c>
      <c r="M51" s="17">
        <f t="shared" si="12"/>
        <v>0</v>
      </c>
      <c r="N51" s="17">
        <f t="shared" si="12"/>
        <v>0</v>
      </c>
      <c r="O51" s="17">
        <f t="shared" si="12"/>
        <v>0</v>
      </c>
      <c r="P51" s="17">
        <f t="shared" si="12"/>
        <v>1</v>
      </c>
      <c r="Q51" s="17">
        <f t="shared" si="12"/>
        <v>1</v>
      </c>
      <c r="R51" s="13">
        <f t="shared" si="7"/>
        <v>79</v>
      </c>
      <c r="S51" s="9"/>
      <c r="T51" s="9"/>
      <c r="U51" s="130"/>
      <c r="V51" s="11" t="s">
        <v>17</v>
      </c>
      <c r="W51" s="17">
        <f t="shared" ref="W51:AD51" si="13">SUM(W46:W50)</f>
        <v>0</v>
      </c>
      <c r="X51" s="17">
        <f t="shared" si="13"/>
        <v>0</v>
      </c>
      <c r="Y51" s="17">
        <f t="shared" si="13"/>
        <v>0</v>
      </c>
      <c r="Z51" s="17">
        <f t="shared" si="13"/>
        <v>0</v>
      </c>
      <c r="AA51" s="17">
        <f>SUM(AA46:AA50)</f>
        <v>0</v>
      </c>
      <c r="AB51" s="17">
        <f t="shared" si="13"/>
        <v>1</v>
      </c>
      <c r="AC51" s="17">
        <f t="shared" si="13"/>
        <v>1</v>
      </c>
      <c r="AD51" s="17">
        <f t="shared" si="13"/>
        <v>2</v>
      </c>
      <c r="AE51" s="46">
        <f t="shared" si="4"/>
        <v>4</v>
      </c>
      <c r="AF51" s="13">
        <f t="shared" si="0"/>
        <v>83</v>
      </c>
    </row>
    <row r="52" spans="2:33" ht="14.25" thickBot="1" x14ac:dyDescent="0.2">
      <c r="B52" s="133" t="s">
        <v>69</v>
      </c>
      <c r="C52" s="134"/>
      <c r="D52" s="19">
        <v>7</v>
      </c>
      <c r="E52" s="19">
        <v>8</v>
      </c>
      <c r="F52" s="19">
        <v>1</v>
      </c>
      <c r="G52" s="19">
        <v>13</v>
      </c>
      <c r="H52" s="19">
        <v>1</v>
      </c>
      <c r="I52" s="19">
        <v>4</v>
      </c>
      <c r="J52" s="19">
        <v>1</v>
      </c>
      <c r="K52" s="19">
        <v>3</v>
      </c>
      <c r="L52" s="19">
        <v>0</v>
      </c>
      <c r="M52" s="19">
        <v>2</v>
      </c>
      <c r="N52" s="19">
        <v>1</v>
      </c>
      <c r="O52" s="19">
        <v>1</v>
      </c>
      <c r="P52" s="19">
        <v>0</v>
      </c>
      <c r="Q52" s="19">
        <v>0</v>
      </c>
      <c r="R52" s="42">
        <f t="shared" si="7"/>
        <v>42</v>
      </c>
      <c r="S52" s="9"/>
      <c r="T52" s="9"/>
      <c r="U52" s="133" t="s">
        <v>69</v>
      </c>
      <c r="V52" s="134"/>
      <c r="W52" s="19">
        <v>0</v>
      </c>
      <c r="X52" s="19">
        <v>0</v>
      </c>
      <c r="Y52" s="19">
        <v>0</v>
      </c>
      <c r="Z52" s="19">
        <v>0</v>
      </c>
      <c r="AA52" s="19">
        <v>1</v>
      </c>
      <c r="AB52" s="19">
        <v>0</v>
      </c>
      <c r="AC52" s="19">
        <v>1</v>
      </c>
      <c r="AD52" s="19">
        <v>1</v>
      </c>
      <c r="AE52" s="55">
        <f t="shared" si="4"/>
        <v>3</v>
      </c>
      <c r="AF52" s="18">
        <f>R52+AE52</f>
        <v>45</v>
      </c>
    </row>
    <row r="53" spans="2:33" ht="14.25" thickBot="1" x14ac:dyDescent="0.2">
      <c r="B53" s="133" t="s">
        <v>70</v>
      </c>
      <c r="C53" s="134"/>
      <c r="D53" s="19" t="s">
        <v>91</v>
      </c>
      <c r="E53" s="19" t="s">
        <v>91</v>
      </c>
      <c r="F53" s="19" t="s">
        <v>91</v>
      </c>
      <c r="G53" s="19" t="s">
        <v>91</v>
      </c>
      <c r="H53" s="19" t="s">
        <v>91</v>
      </c>
      <c r="I53" s="19" t="s">
        <v>91</v>
      </c>
      <c r="J53" s="19" t="s">
        <v>91</v>
      </c>
      <c r="K53" s="19" t="s">
        <v>91</v>
      </c>
      <c r="L53" s="19" t="s">
        <v>91</v>
      </c>
      <c r="M53" s="19" t="s">
        <v>91</v>
      </c>
      <c r="N53" s="19" t="s">
        <v>91</v>
      </c>
      <c r="O53" s="19" t="s">
        <v>91</v>
      </c>
      <c r="P53" s="19" t="s">
        <v>91</v>
      </c>
      <c r="Q53" s="19" t="s">
        <v>91</v>
      </c>
      <c r="R53" s="20" t="s">
        <v>91</v>
      </c>
      <c r="S53" s="9"/>
      <c r="T53" s="9"/>
      <c r="U53" s="133" t="s">
        <v>70</v>
      </c>
      <c r="V53" s="134"/>
      <c r="W53" s="41" t="s">
        <v>91</v>
      </c>
      <c r="X53" s="19" t="s">
        <v>91</v>
      </c>
      <c r="Y53" s="19" t="s">
        <v>91</v>
      </c>
      <c r="Z53" s="19" t="s">
        <v>91</v>
      </c>
      <c r="AA53" s="19" t="s">
        <v>91</v>
      </c>
      <c r="AB53" s="19" t="s">
        <v>91</v>
      </c>
      <c r="AC53" s="19" t="s">
        <v>91</v>
      </c>
      <c r="AD53" s="19" t="s">
        <v>91</v>
      </c>
      <c r="AE53" s="55" t="s">
        <v>91</v>
      </c>
      <c r="AF53" s="60" t="s">
        <v>91</v>
      </c>
      <c r="AG53" s="59"/>
    </row>
    <row r="54" spans="2:33" ht="13.5" customHeight="1" x14ac:dyDescent="0.15">
      <c r="B54" s="128" t="s">
        <v>71</v>
      </c>
      <c r="C54" s="16" t="s">
        <v>72</v>
      </c>
      <c r="D54" s="7">
        <v>23</v>
      </c>
      <c r="E54" s="7">
        <v>9</v>
      </c>
      <c r="F54" s="7">
        <v>3</v>
      </c>
      <c r="G54" s="7">
        <v>40</v>
      </c>
      <c r="H54" s="7">
        <v>1</v>
      </c>
      <c r="I54" s="7">
        <v>10</v>
      </c>
      <c r="J54" s="7">
        <v>0</v>
      </c>
      <c r="K54" s="7">
        <v>0</v>
      </c>
      <c r="L54" s="7">
        <v>0</v>
      </c>
      <c r="M54" s="7">
        <v>1</v>
      </c>
      <c r="N54" s="7">
        <v>2</v>
      </c>
      <c r="O54" s="7">
        <v>0</v>
      </c>
      <c r="P54" s="7">
        <v>1</v>
      </c>
      <c r="Q54" s="7">
        <v>0</v>
      </c>
      <c r="R54" s="8">
        <f t="shared" si="7"/>
        <v>90</v>
      </c>
      <c r="S54" s="9"/>
      <c r="T54" s="9"/>
      <c r="U54" s="128" t="s">
        <v>71</v>
      </c>
      <c r="V54" s="16" t="s">
        <v>72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1</v>
      </c>
      <c r="AD54" s="7">
        <v>0</v>
      </c>
      <c r="AE54" s="7">
        <f t="shared" si="4"/>
        <v>1</v>
      </c>
      <c r="AF54" s="43">
        <f t="shared" si="0"/>
        <v>91</v>
      </c>
    </row>
    <row r="55" spans="2:33" x14ac:dyDescent="0.15">
      <c r="B55" s="129"/>
      <c r="C55" s="10" t="s">
        <v>73</v>
      </c>
      <c r="D55" s="7">
        <v>10</v>
      </c>
      <c r="E55" s="7">
        <v>3</v>
      </c>
      <c r="F55" s="7">
        <v>0</v>
      </c>
      <c r="G55" s="7">
        <v>19</v>
      </c>
      <c r="H55" s="7">
        <v>3</v>
      </c>
      <c r="I55" s="7">
        <v>9</v>
      </c>
      <c r="J55" s="7">
        <v>0</v>
      </c>
      <c r="K55" s="7">
        <v>0</v>
      </c>
      <c r="L55" s="7">
        <v>0</v>
      </c>
      <c r="M55" s="7">
        <v>0</v>
      </c>
      <c r="N55" s="7">
        <v>2</v>
      </c>
      <c r="O55" s="7">
        <v>0</v>
      </c>
      <c r="P55" s="7">
        <v>0</v>
      </c>
      <c r="Q55" s="7">
        <v>0</v>
      </c>
      <c r="R55" s="8">
        <f t="shared" si="7"/>
        <v>46</v>
      </c>
      <c r="S55" s="9"/>
      <c r="T55" s="9"/>
      <c r="U55" s="129"/>
      <c r="V55" s="10" t="s">
        <v>73</v>
      </c>
      <c r="W55" s="7">
        <v>0</v>
      </c>
      <c r="X55" s="7">
        <v>0</v>
      </c>
      <c r="Y55" s="7">
        <v>1</v>
      </c>
      <c r="Z55" s="7">
        <v>1</v>
      </c>
      <c r="AA55" s="7">
        <v>0</v>
      </c>
      <c r="AB55" s="7">
        <v>0</v>
      </c>
      <c r="AC55" s="7">
        <v>2</v>
      </c>
      <c r="AD55" s="7">
        <v>0</v>
      </c>
      <c r="AE55" s="7">
        <f t="shared" si="4"/>
        <v>4</v>
      </c>
      <c r="AF55" s="8">
        <f t="shared" si="0"/>
        <v>50</v>
      </c>
    </row>
    <row r="56" spans="2:33" x14ac:dyDescent="0.15">
      <c r="B56" s="129"/>
      <c r="C56" s="15" t="s">
        <v>74</v>
      </c>
      <c r="D56" s="7">
        <v>1</v>
      </c>
      <c r="E56" s="7">
        <v>0</v>
      </c>
      <c r="F56" s="7">
        <v>2</v>
      </c>
      <c r="G56" s="7">
        <v>4</v>
      </c>
      <c r="H56" s="7">
        <v>0</v>
      </c>
      <c r="I56" s="7">
        <v>1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8">
        <f t="shared" si="7"/>
        <v>8</v>
      </c>
      <c r="S56" s="9"/>
      <c r="T56" s="9"/>
      <c r="U56" s="129"/>
      <c r="V56" s="15" t="s">
        <v>74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f t="shared" si="4"/>
        <v>0</v>
      </c>
      <c r="AF56" s="8">
        <f t="shared" si="0"/>
        <v>8</v>
      </c>
    </row>
    <row r="57" spans="2:33" ht="14.25" thickBot="1" x14ac:dyDescent="0.2">
      <c r="B57" s="130"/>
      <c r="C57" s="11" t="s">
        <v>17</v>
      </c>
      <c r="D57" s="17">
        <f>SUM(D54:D56)</f>
        <v>34</v>
      </c>
      <c r="E57" s="17">
        <f>SUM(E54:E56)</f>
        <v>12</v>
      </c>
      <c r="F57" s="17">
        <f t="shared" ref="F57:Q57" si="14">SUM(F54:F56)</f>
        <v>5</v>
      </c>
      <c r="G57" s="17">
        <f t="shared" si="14"/>
        <v>63</v>
      </c>
      <c r="H57" s="17">
        <f t="shared" si="14"/>
        <v>4</v>
      </c>
      <c r="I57" s="17">
        <f t="shared" si="14"/>
        <v>20</v>
      </c>
      <c r="J57" s="17">
        <f t="shared" si="14"/>
        <v>0</v>
      </c>
      <c r="K57" s="17">
        <f t="shared" si="14"/>
        <v>0</v>
      </c>
      <c r="L57" s="17">
        <f t="shared" si="14"/>
        <v>0</v>
      </c>
      <c r="M57" s="17">
        <f t="shared" si="14"/>
        <v>1</v>
      </c>
      <c r="N57" s="17">
        <f t="shared" si="14"/>
        <v>4</v>
      </c>
      <c r="O57" s="17">
        <f t="shared" si="14"/>
        <v>0</v>
      </c>
      <c r="P57" s="17">
        <f t="shared" si="14"/>
        <v>1</v>
      </c>
      <c r="Q57" s="17">
        <f t="shared" si="14"/>
        <v>0</v>
      </c>
      <c r="R57" s="13">
        <f t="shared" si="7"/>
        <v>144</v>
      </c>
      <c r="S57" s="9"/>
      <c r="T57" s="9"/>
      <c r="U57" s="130"/>
      <c r="V57" s="11" t="s">
        <v>17</v>
      </c>
      <c r="W57" s="17">
        <f t="shared" ref="W57:AB57" si="15">SUM(W54:W56)</f>
        <v>0</v>
      </c>
      <c r="X57" s="17">
        <f t="shared" si="15"/>
        <v>0</v>
      </c>
      <c r="Y57" s="17">
        <f t="shared" si="15"/>
        <v>1</v>
      </c>
      <c r="Z57" s="17">
        <f t="shared" si="15"/>
        <v>1</v>
      </c>
      <c r="AA57" s="17">
        <f t="shared" si="15"/>
        <v>0</v>
      </c>
      <c r="AB57" s="17">
        <f t="shared" si="15"/>
        <v>0</v>
      </c>
      <c r="AC57" s="17">
        <f>SUM(AC54:AC56)</f>
        <v>3</v>
      </c>
      <c r="AD57" s="17">
        <f>SUM(AD54:AD56)</f>
        <v>0</v>
      </c>
      <c r="AE57" s="46">
        <f>SUM(W57:AD57)</f>
        <v>5</v>
      </c>
      <c r="AF57" s="13">
        <f t="shared" si="0"/>
        <v>149</v>
      </c>
    </row>
    <row r="58" spans="2:33" ht="14.25" thickBot="1" x14ac:dyDescent="0.2">
      <c r="B58" s="131" t="s">
        <v>75</v>
      </c>
      <c r="C58" s="132"/>
      <c r="D58" s="41">
        <f>D16+D25+D38+D45+D51+D52+D57</f>
        <v>461</v>
      </c>
      <c r="E58" s="19">
        <f t="shared" ref="E58:R58" si="16">E16+E25+E38+E45+E51+E52+E57</f>
        <v>385</v>
      </c>
      <c r="F58" s="19">
        <f t="shared" si="16"/>
        <v>73</v>
      </c>
      <c r="G58" s="19">
        <f t="shared" si="16"/>
        <v>439</v>
      </c>
      <c r="H58" s="19">
        <f t="shared" si="16"/>
        <v>166</v>
      </c>
      <c r="I58" s="19">
        <f t="shared" si="16"/>
        <v>62</v>
      </c>
      <c r="J58" s="19">
        <f t="shared" si="16"/>
        <v>8</v>
      </c>
      <c r="K58" s="19">
        <f t="shared" si="16"/>
        <v>10</v>
      </c>
      <c r="L58" s="19">
        <f t="shared" si="16"/>
        <v>0</v>
      </c>
      <c r="M58" s="19">
        <f t="shared" si="16"/>
        <v>10</v>
      </c>
      <c r="N58" s="19">
        <f t="shared" si="16"/>
        <v>6</v>
      </c>
      <c r="O58" s="19">
        <f t="shared" si="16"/>
        <v>11</v>
      </c>
      <c r="P58" s="19">
        <f t="shared" si="16"/>
        <v>8</v>
      </c>
      <c r="Q58" s="19">
        <f t="shared" si="16"/>
        <v>2</v>
      </c>
      <c r="R58" s="56">
        <f t="shared" si="16"/>
        <v>1641</v>
      </c>
      <c r="S58" s="9"/>
      <c r="T58" s="9"/>
      <c r="U58" s="131" t="s">
        <v>75</v>
      </c>
      <c r="V58" s="132"/>
      <c r="W58" s="41">
        <f>W16+W25+W38+W45+W51+W52+W57</f>
        <v>0</v>
      </c>
      <c r="X58" s="19">
        <f t="shared" ref="X58:AF58" si="17">X16+X25+X38+X45+X51+X52+X57</f>
        <v>1</v>
      </c>
      <c r="Y58" s="19">
        <f t="shared" si="17"/>
        <v>10</v>
      </c>
      <c r="Z58" s="19">
        <f t="shared" si="17"/>
        <v>1</v>
      </c>
      <c r="AA58" s="19">
        <f t="shared" si="17"/>
        <v>9</v>
      </c>
      <c r="AB58" s="19">
        <f t="shared" si="17"/>
        <v>6</v>
      </c>
      <c r="AC58" s="19">
        <f t="shared" si="17"/>
        <v>73</v>
      </c>
      <c r="AD58" s="19">
        <f t="shared" si="17"/>
        <v>19</v>
      </c>
      <c r="AE58" s="19">
        <f t="shared" si="17"/>
        <v>119</v>
      </c>
      <c r="AF58" s="56">
        <f t="shared" si="17"/>
        <v>1760</v>
      </c>
    </row>
    <row r="59" spans="2:33" x14ac:dyDescent="0.15">
      <c r="B59" s="22" t="s">
        <v>109</v>
      </c>
    </row>
  </sheetData>
  <mergeCells count="23">
    <mergeCell ref="B54:B57"/>
    <mergeCell ref="U54:U57"/>
    <mergeCell ref="B58:C58"/>
    <mergeCell ref="U58:V58"/>
    <mergeCell ref="B46:B51"/>
    <mergeCell ref="U46:U51"/>
    <mergeCell ref="B52:C52"/>
    <mergeCell ref="U52:V52"/>
    <mergeCell ref="B53:C53"/>
    <mergeCell ref="U53:V53"/>
    <mergeCell ref="B17:B25"/>
    <mergeCell ref="U17:U25"/>
    <mergeCell ref="B26:B38"/>
    <mergeCell ref="U26:U38"/>
    <mergeCell ref="B39:B45"/>
    <mergeCell ref="U39:U45"/>
    <mergeCell ref="B2:C3"/>
    <mergeCell ref="D2:R2"/>
    <mergeCell ref="U2:V3"/>
    <mergeCell ref="W2:AE2"/>
    <mergeCell ref="AF2:AF3"/>
    <mergeCell ref="B4:B16"/>
    <mergeCell ref="U4:U16"/>
  </mergeCells>
  <phoneticPr fontId="1"/>
  <pageMargins left="0" right="0" top="0.74803149606299213" bottom="0.74803149606299213" header="0.31496062992125984" footer="0.31496062992125984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opLeftCell="I19" zoomScaleNormal="100" zoomScaleSheetLayoutView="130" workbookViewId="0">
      <selection activeCell="AE37" sqref="AE37"/>
    </sheetView>
  </sheetViews>
  <sheetFormatPr defaultRowHeight="13.5" x14ac:dyDescent="0.15"/>
  <cols>
    <col min="1" max="1" width="3.375" customWidth="1"/>
    <col min="19" max="20" width="2.125" customWidth="1"/>
  </cols>
  <sheetData>
    <row r="1" spans="2:32" ht="14.25" thickBot="1" x14ac:dyDescent="0.2">
      <c r="B1" t="s">
        <v>105</v>
      </c>
      <c r="AF1" s="70"/>
    </row>
    <row r="2" spans="2:32" x14ac:dyDescent="0.15">
      <c r="B2" s="142" t="s">
        <v>0</v>
      </c>
      <c r="C2" s="143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  <c r="U2" s="142" t="s">
        <v>0</v>
      </c>
      <c r="V2" s="143"/>
      <c r="W2" s="191" t="s">
        <v>2</v>
      </c>
      <c r="X2" s="136"/>
      <c r="Y2" s="136"/>
      <c r="Z2" s="136"/>
      <c r="AA2" s="136"/>
      <c r="AB2" s="136"/>
      <c r="AC2" s="136"/>
      <c r="AD2" s="136"/>
      <c r="AE2" s="136"/>
      <c r="AF2" s="163" t="s">
        <v>93</v>
      </c>
    </row>
    <row r="3" spans="2:32" ht="48.75" thickBot="1" x14ac:dyDescent="0.2">
      <c r="B3" s="144"/>
      <c r="C3" s="145"/>
      <c r="D3" s="2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4" t="s">
        <v>17</v>
      </c>
      <c r="U3" s="144"/>
      <c r="V3" s="145"/>
      <c r="W3" s="69" t="s">
        <v>18</v>
      </c>
      <c r="X3" s="3" t="s">
        <v>19</v>
      </c>
      <c r="Y3" s="3" t="s">
        <v>20</v>
      </c>
      <c r="Z3" s="3" t="s">
        <v>21</v>
      </c>
      <c r="AA3" s="3" t="s">
        <v>22</v>
      </c>
      <c r="AB3" s="3" t="s">
        <v>85</v>
      </c>
      <c r="AC3" s="54" t="s">
        <v>108</v>
      </c>
      <c r="AD3" s="40" t="s">
        <v>24</v>
      </c>
      <c r="AE3" s="3" t="s">
        <v>17</v>
      </c>
      <c r="AF3" s="164"/>
    </row>
    <row r="4" spans="2:32" ht="14.25" thickBot="1" x14ac:dyDescent="0.2">
      <c r="B4" s="178" t="s">
        <v>95</v>
      </c>
      <c r="C4" s="178"/>
      <c r="D4" s="72">
        <v>2547</v>
      </c>
      <c r="E4" s="73">
        <v>943</v>
      </c>
      <c r="F4" s="74">
        <v>1996</v>
      </c>
      <c r="G4" s="73">
        <v>5067</v>
      </c>
      <c r="H4" s="73">
        <v>89</v>
      </c>
      <c r="I4" s="73">
        <v>2034</v>
      </c>
      <c r="J4" s="73">
        <v>502</v>
      </c>
      <c r="K4" s="73">
        <v>223</v>
      </c>
      <c r="L4" s="73">
        <v>64</v>
      </c>
      <c r="M4" s="73">
        <v>790</v>
      </c>
      <c r="N4" s="73">
        <v>356</v>
      </c>
      <c r="O4" s="73">
        <v>45</v>
      </c>
      <c r="P4" s="73">
        <v>163</v>
      </c>
      <c r="Q4" s="73">
        <v>11</v>
      </c>
      <c r="R4" s="75">
        <f>SUM(D4:Q4)</f>
        <v>14830</v>
      </c>
      <c r="S4" s="76"/>
      <c r="T4" s="76"/>
      <c r="U4" s="167" t="s">
        <v>95</v>
      </c>
      <c r="V4" s="167"/>
      <c r="W4" s="81">
        <v>4</v>
      </c>
      <c r="X4" s="82">
        <v>8</v>
      </c>
      <c r="Y4" s="82">
        <v>13</v>
      </c>
      <c r="Z4" s="82">
        <v>1</v>
      </c>
      <c r="AA4" s="82">
        <v>397</v>
      </c>
      <c r="AB4" s="82">
        <v>129</v>
      </c>
      <c r="AC4" s="82">
        <v>356</v>
      </c>
      <c r="AD4" s="82">
        <v>366</v>
      </c>
      <c r="AE4" s="84">
        <f>SUM(W4:AD4)</f>
        <v>1274</v>
      </c>
      <c r="AF4" s="80">
        <f>R4+AE4</f>
        <v>16104</v>
      </c>
    </row>
    <row r="5" spans="2:32" ht="14.25" thickBot="1" x14ac:dyDescent="0.2">
      <c r="B5" s="179" t="s">
        <v>96</v>
      </c>
      <c r="C5" s="180"/>
      <c r="D5" s="81">
        <v>8</v>
      </c>
      <c r="E5" s="82">
        <v>0</v>
      </c>
      <c r="F5" s="83">
        <v>0</v>
      </c>
      <c r="G5" s="82">
        <v>7</v>
      </c>
      <c r="H5" s="82">
        <v>0</v>
      </c>
      <c r="I5" s="82">
        <v>3</v>
      </c>
      <c r="J5" s="82">
        <v>0</v>
      </c>
      <c r="K5" s="82">
        <v>0</v>
      </c>
      <c r="L5" s="82">
        <v>0</v>
      </c>
      <c r="M5" s="82">
        <v>1</v>
      </c>
      <c r="N5" s="82">
        <v>1</v>
      </c>
      <c r="O5" s="82">
        <v>0</v>
      </c>
      <c r="P5" s="82">
        <v>1</v>
      </c>
      <c r="Q5" s="82">
        <v>0</v>
      </c>
      <c r="R5" s="84">
        <f>SUM(D5:Q5)</f>
        <v>21</v>
      </c>
      <c r="S5" s="76"/>
      <c r="T5" s="76"/>
      <c r="U5" s="168" t="s">
        <v>96</v>
      </c>
      <c r="V5" s="169"/>
      <c r="W5" s="81">
        <v>0</v>
      </c>
      <c r="X5" s="82">
        <v>0</v>
      </c>
      <c r="Y5" s="82">
        <v>0</v>
      </c>
      <c r="Z5" s="83">
        <v>0</v>
      </c>
      <c r="AA5" s="82">
        <v>0</v>
      </c>
      <c r="AB5" s="82">
        <v>0</v>
      </c>
      <c r="AC5" s="82">
        <v>1</v>
      </c>
      <c r="AD5" s="82">
        <v>0</v>
      </c>
      <c r="AE5" s="84">
        <f>SUM(W5:AD5)</f>
        <v>1</v>
      </c>
      <c r="AF5" s="80">
        <f t="shared" ref="AF5" si="0">R5+AE5</f>
        <v>22</v>
      </c>
    </row>
    <row r="6" spans="2:32" ht="42" customHeight="1" x14ac:dyDescent="0.15">
      <c r="B6" s="183" t="s">
        <v>97</v>
      </c>
      <c r="C6" s="66" t="s">
        <v>77</v>
      </c>
      <c r="D6" s="125">
        <v>5</v>
      </c>
      <c r="E6" s="126">
        <v>3</v>
      </c>
      <c r="F6" s="126">
        <v>8</v>
      </c>
      <c r="G6" s="126">
        <v>17</v>
      </c>
      <c r="H6" s="126">
        <v>0</v>
      </c>
      <c r="I6" s="126">
        <v>14</v>
      </c>
      <c r="J6" s="126">
        <v>2</v>
      </c>
      <c r="K6" s="126">
        <v>2</v>
      </c>
      <c r="L6" s="126">
        <v>0</v>
      </c>
      <c r="M6" s="126">
        <v>3</v>
      </c>
      <c r="N6" s="126">
        <v>4</v>
      </c>
      <c r="O6" s="126">
        <v>0</v>
      </c>
      <c r="P6" s="126">
        <v>0</v>
      </c>
      <c r="Q6" s="126">
        <v>0</v>
      </c>
      <c r="R6" s="127">
        <f t="shared" ref="R6:R13" si="1">SUM(D6:Q6)</f>
        <v>58</v>
      </c>
      <c r="S6" s="76"/>
      <c r="T6" s="76"/>
      <c r="U6" s="172" t="s">
        <v>97</v>
      </c>
      <c r="V6" s="89" t="s">
        <v>77</v>
      </c>
      <c r="W6" s="96">
        <v>0</v>
      </c>
      <c r="X6" s="97">
        <v>0</v>
      </c>
      <c r="Y6" s="97">
        <v>0</v>
      </c>
      <c r="Z6" s="97">
        <v>0</v>
      </c>
      <c r="AA6" s="97">
        <v>0</v>
      </c>
      <c r="AB6" s="97">
        <v>0</v>
      </c>
      <c r="AC6" s="97">
        <v>0</v>
      </c>
      <c r="AD6" s="97">
        <v>2</v>
      </c>
      <c r="AE6" s="98">
        <f>SUM(W6:AD6)</f>
        <v>2</v>
      </c>
      <c r="AF6" s="85">
        <f t="shared" ref="AF6:AF34" si="2">R6+AE6</f>
        <v>60</v>
      </c>
    </row>
    <row r="7" spans="2:32" x14ac:dyDescent="0.15">
      <c r="B7" s="184"/>
      <c r="C7" s="66" t="s">
        <v>78</v>
      </c>
      <c r="D7" s="86">
        <v>3</v>
      </c>
      <c r="E7" s="87">
        <v>4</v>
      </c>
      <c r="F7" s="90">
        <v>10</v>
      </c>
      <c r="G7" s="87">
        <v>13</v>
      </c>
      <c r="H7" s="87">
        <v>0</v>
      </c>
      <c r="I7" s="87">
        <v>2</v>
      </c>
      <c r="J7" s="87">
        <v>1</v>
      </c>
      <c r="K7" s="87">
        <v>0</v>
      </c>
      <c r="L7" s="87">
        <v>0</v>
      </c>
      <c r="M7" s="87">
        <v>2</v>
      </c>
      <c r="N7" s="87">
        <v>1</v>
      </c>
      <c r="O7" s="87">
        <v>0</v>
      </c>
      <c r="P7" s="87">
        <v>0</v>
      </c>
      <c r="Q7" s="87">
        <v>0</v>
      </c>
      <c r="R7" s="88">
        <f t="shared" si="1"/>
        <v>36</v>
      </c>
      <c r="S7" s="76"/>
      <c r="T7" s="76"/>
      <c r="U7" s="173"/>
      <c r="V7" s="89" t="s">
        <v>78</v>
      </c>
      <c r="W7" s="86">
        <v>0</v>
      </c>
      <c r="X7" s="87">
        <v>0</v>
      </c>
      <c r="Y7" s="87">
        <v>0</v>
      </c>
      <c r="Z7" s="87">
        <v>0</v>
      </c>
      <c r="AA7" s="87">
        <v>2</v>
      </c>
      <c r="AB7" s="87">
        <v>0</v>
      </c>
      <c r="AC7" s="87">
        <v>0</v>
      </c>
      <c r="AD7" s="87">
        <v>2</v>
      </c>
      <c r="AE7" s="88">
        <f t="shared" ref="AE7:AE12" si="3">SUM(W7:AD7)</f>
        <v>4</v>
      </c>
      <c r="AF7" s="85">
        <f t="shared" si="2"/>
        <v>40</v>
      </c>
    </row>
    <row r="8" spans="2:32" x14ac:dyDescent="0.15">
      <c r="B8" s="184"/>
      <c r="C8" s="66" t="s">
        <v>79</v>
      </c>
      <c r="D8" s="86">
        <v>0</v>
      </c>
      <c r="E8" s="87">
        <v>0</v>
      </c>
      <c r="F8" s="90">
        <v>1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8">
        <f t="shared" si="1"/>
        <v>1</v>
      </c>
      <c r="S8" s="76"/>
      <c r="T8" s="76"/>
      <c r="U8" s="173"/>
      <c r="V8" s="89" t="s">
        <v>79</v>
      </c>
      <c r="W8" s="86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8">
        <f t="shared" si="3"/>
        <v>0</v>
      </c>
      <c r="AF8" s="85">
        <f t="shared" si="2"/>
        <v>1</v>
      </c>
    </row>
    <row r="9" spans="2:32" x14ac:dyDescent="0.15">
      <c r="B9" s="184"/>
      <c r="C9" s="66" t="s">
        <v>80</v>
      </c>
      <c r="D9" s="86">
        <v>6</v>
      </c>
      <c r="E9" s="87">
        <v>2</v>
      </c>
      <c r="F9" s="90">
        <v>0</v>
      </c>
      <c r="G9" s="87">
        <v>8</v>
      </c>
      <c r="H9" s="87">
        <v>0</v>
      </c>
      <c r="I9" s="87">
        <v>3</v>
      </c>
      <c r="J9" s="87">
        <v>0</v>
      </c>
      <c r="K9" s="87">
        <v>0</v>
      </c>
      <c r="L9" s="87">
        <v>0</v>
      </c>
      <c r="M9" s="87">
        <v>0</v>
      </c>
      <c r="N9" s="87">
        <v>1</v>
      </c>
      <c r="O9" s="87">
        <v>0</v>
      </c>
      <c r="P9" s="87">
        <v>0</v>
      </c>
      <c r="Q9" s="87">
        <v>0</v>
      </c>
      <c r="R9" s="88">
        <f t="shared" si="1"/>
        <v>20</v>
      </c>
      <c r="S9" s="76"/>
      <c r="T9" s="76"/>
      <c r="U9" s="173"/>
      <c r="V9" s="89" t="s">
        <v>80</v>
      </c>
      <c r="W9" s="86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8">
        <f t="shared" si="3"/>
        <v>0</v>
      </c>
      <c r="AF9" s="85">
        <f t="shared" si="2"/>
        <v>20</v>
      </c>
    </row>
    <row r="10" spans="2:32" ht="24" x14ac:dyDescent="0.15">
      <c r="B10" s="184"/>
      <c r="C10" s="67" t="s">
        <v>81</v>
      </c>
      <c r="D10" s="92" t="s">
        <v>90</v>
      </c>
      <c r="E10" s="93" t="s">
        <v>90</v>
      </c>
      <c r="F10" s="100" t="s">
        <v>90</v>
      </c>
      <c r="G10" s="93" t="s">
        <v>90</v>
      </c>
      <c r="H10" s="93" t="s">
        <v>90</v>
      </c>
      <c r="I10" s="93" t="s">
        <v>90</v>
      </c>
      <c r="J10" s="93" t="s">
        <v>90</v>
      </c>
      <c r="K10" s="93" t="s">
        <v>90</v>
      </c>
      <c r="L10" s="93" t="s">
        <v>90</v>
      </c>
      <c r="M10" s="93" t="s">
        <v>90</v>
      </c>
      <c r="N10" s="93" t="s">
        <v>90</v>
      </c>
      <c r="O10" s="93" t="s">
        <v>90</v>
      </c>
      <c r="P10" s="93" t="s">
        <v>90</v>
      </c>
      <c r="Q10" s="93" t="s">
        <v>90</v>
      </c>
      <c r="R10" s="94" t="s">
        <v>110</v>
      </c>
      <c r="S10" s="76"/>
      <c r="T10" s="76"/>
      <c r="U10" s="173"/>
      <c r="V10" s="91" t="s">
        <v>81</v>
      </c>
      <c r="W10" s="92" t="s">
        <v>90</v>
      </c>
      <c r="X10" s="93" t="s">
        <v>90</v>
      </c>
      <c r="Y10" s="93" t="s">
        <v>90</v>
      </c>
      <c r="Z10" s="93" t="s">
        <v>90</v>
      </c>
      <c r="AA10" s="93" t="s">
        <v>90</v>
      </c>
      <c r="AB10" s="93" t="s">
        <v>90</v>
      </c>
      <c r="AC10" s="93" t="s">
        <v>90</v>
      </c>
      <c r="AD10" s="93" t="s">
        <v>90</v>
      </c>
      <c r="AE10" s="94" t="s">
        <v>90</v>
      </c>
      <c r="AF10" s="95" t="s">
        <v>90</v>
      </c>
    </row>
    <row r="11" spans="2:32" ht="27" x14ac:dyDescent="0.15">
      <c r="B11" s="184"/>
      <c r="C11" s="66" t="s">
        <v>82</v>
      </c>
      <c r="D11" s="86">
        <v>0</v>
      </c>
      <c r="E11" s="87">
        <v>0</v>
      </c>
      <c r="F11" s="90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8">
        <f t="shared" si="1"/>
        <v>0</v>
      </c>
      <c r="S11" s="76"/>
      <c r="T11" s="76"/>
      <c r="U11" s="173"/>
      <c r="V11" s="89" t="s">
        <v>82</v>
      </c>
      <c r="W11" s="86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8">
        <f t="shared" si="3"/>
        <v>0</v>
      </c>
      <c r="AF11" s="85">
        <f t="shared" si="2"/>
        <v>0</v>
      </c>
    </row>
    <row r="12" spans="2:32" x14ac:dyDescent="0.15">
      <c r="B12" s="184"/>
      <c r="C12" s="66" t="s">
        <v>83</v>
      </c>
      <c r="D12" s="86">
        <v>0</v>
      </c>
      <c r="E12" s="87">
        <v>1</v>
      </c>
      <c r="F12" s="90">
        <v>1</v>
      </c>
      <c r="G12" s="87">
        <v>2</v>
      </c>
      <c r="H12" s="87">
        <v>0</v>
      </c>
      <c r="I12" s="87">
        <v>1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8">
        <f t="shared" si="1"/>
        <v>5</v>
      </c>
      <c r="S12" s="76"/>
      <c r="T12" s="76"/>
      <c r="U12" s="173"/>
      <c r="V12" s="89" t="s">
        <v>83</v>
      </c>
      <c r="W12" s="86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8">
        <f t="shared" si="3"/>
        <v>0</v>
      </c>
      <c r="AF12" s="85">
        <f t="shared" si="2"/>
        <v>5</v>
      </c>
    </row>
    <row r="13" spans="2:32" x14ac:dyDescent="0.15">
      <c r="B13" s="184"/>
      <c r="C13" s="66" t="s">
        <v>16</v>
      </c>
      <c r="D13" s="86">
        <v>3</v>
      </c>
      <c r="E13" s="87">
        <v>0</v>
      </c>
      <c r="F13" s="90">
        <v>0</v>
      </c>
      <c r="G13" s="87">
        <v>1</v>
      </c>
      <c r="H13" s="87">
        <v>0</v>
      </c>
      <c r="I13" s="87">
        <v>0</v>
      </c>
      <c r="J13" s="87">
        <v>1</v>
      </c>
      <c r="K13" s="87">
        <v>0</v>
      </c>
      <c r="L13" s="87">
        <v>0</v>
      </c>
      <c r="M13" s="87">
        <v>0</v>
      </c>
      <c r="N13" s="87">
        <v>1</v>
      </c>
      <c r="O13" s="87">
        <v>0</v>
      </c>
      <c r="P13" s="87">
        <v>0</v>
      </c>
      <c r="Q13" s="87">
        <v>0</v>
      </c>
      <c r="R13" s="88">
        <f t="shared" si="1"/>
        <v>6</v>
      </c>
      <c r="S13" s="76"/>
      <c r="T13" s="76"/>
      <c r="U13" s="173"/>
      <c r="V13" s="89" t="s">
        <v>16</v>
      </c>
      <c r="W13" s="86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8">
        <f>SUM(W13:AD13)</f>
        <v>0</v>
      </c>
      <c r="AF13" s="115">
        <f t="shared" si="2"/>
        <v>6</v>
      </c>
    </row>
    <row r="14" spans="2:32" ht="13.5" customHeight="1" x14ac:dyDescent="0.15">
      <c r="B14" s="185"/>
      <c r="C14" s="68" t="s">
        <v>76</v>
      </c>
      <c r="D14" s="96">
        <f t="shared" ref="D14:Q14" si="4">SUM(D6:D13)</f>
        <v>17</v>
      </c>
      <c r="E14" s="97">
        <f t="shared" si="4"/>
        <v>10</v>
      </c>
      <c r="F14" s="97">
        <f t="shared" si="4"/>
        <v>20</v>
      </c>
      <c r="G14" s="97">
        <f t="shared" si="4"/>
        <v>41</v>
      </c>
      <c r="H14" s="97">
        <f t="shared" si="4"/>
        <v>0</v>
      </c>
      <c r="I14" s="97">
        <f t="shared" si="4"/>
        <v>20</v>
      </c>
      <c r="J14" s="97">
        <f t="shared" si="4"/>
        <v>4</v>
      </c>
      <c r="K14" s="97">
        <f t="shared" si="4"/>
        <v>2</v>
      </c>
      <c r="L14" s="97">
        <f t="shared" si="4"/>
        <v>0</v>
      </c>
      <c r="M14" s="97">
        <f t="shared" si="4"/>
        <v>5</v>
      </c>
      <c r="N14" s="97">
        <f t="shared" si="4"/>
        <v>7</v>
      </c>
      <c r="O14" s="97">
        <f t="shared" si="4"/>
        <v>0</v>
      </c>
      <c r="P14" s="97">
        <f t="shared" si="4"/>
        <v>0</v>
      </c>
      <c r="Q14" s="97">
        <f t="shared" si="4"/>
        <v>0</v>
      </c>
      <c r="R14" s="98">
        <f>SUM(D14:Q14)</f>
        <v>126</v>
      </c>
      <c r="S14" s="76"/>
      <c r="T14" s="76"/>
      <c r="U14" s="174"/>
      <c r="V14" s="99" t="s">
        <v>76</v>
      </c>
      <c r="W14" s="124">
        <f t="shared" ref="W14:AE14" si="5">SUM(W6:W13)</f>
        <v>0</v>
      </c>
      <c r="X14" s="87">
        <f t="shared" si="5"/>
        <v>0</v>
      </c>
      <c r="Y14" s="87">
        <f t="shared" si="5"/>
        <v>0</v>
      </c>
      <c r="Z14" s="87">
        <f t="shared" ref="Z14" si="6">SUM(Z6:Z13)</f>
        <v>0</v>
      </c>
      <c r="AA14" s="97">
        <f t="shared" si="5"/>
        <v>2</v>
      </c>
      <c r="AB14" s="97">
        <f t="shared" si="5"/>
        <v>0</v>
      </c>
      <c r="AC14" s="97">
        <f t="shared" si="5"/>
        <v>0</v>
      </c>
      <c r="AD14" s="97">
        <f t="shared" si="5"/>
        <v>4</v>
      </c>
      <c r="AE14" s="98">
        <f t="shared" si="5"/>
        <v>6</v>
      </c>
      <c r="AF14" s="110">
        <f>R14+AE14</f>
        <v>132</v>
      </c>
    </row>
    <row r="15" spans="2:32" ht="42" customHeight="1" x14ac:dyDescent="0.15">
      <c r="B15" s="183" t="s">
        <v>98</v>
      </c>
      <c r="C15" s="62" t="s">
        <v>77</v>
      </c>
      <c r="D15" s="86">
        <v>20</v>
      </c>
      <c r="E15" s="87">
        <v>3</v>
      </c>
      <c r="F15" s="90">
        <v>2</v>
      </c>
      <c r="G15" s="87">
        <v>30</v>
      </c>
      <c r="H15" s="87">
        <v>1</v>
      </c>
      <c r="I15" s="87">
        <v>30</v>
      </c>
      <c r="J15" s="87">
        <v>4</v>
      </c>
      <c r="K15" s="87">
        <v>1</v>
      </c>
      <c r="L15" s="87">
        <v>0</v>
      </c>
      <c r="M15" s="87">
        <v>8</v>
      </c>
      <c r="N15" s="87">
        <v>1</v>
      </c>
      <c r="O15" s="87">
        <v>0</v>
      </c>
      <c r="P15" s="87">
        <v>0</v>
      </c>
      <c r="Q15" s="87">
        <v>0</v>
      </c>
      <c r="R15" s="88">
        <f>SUM(D15:Q15)</f>
        <v>100</v>
      </c>
      <c r="S15" s="76"/>
      <c r="T15" s="76"/>
      <c r="U15" s="172" t="s">
        <v>98</v>
      </c>
      <c r="V15" s="89" t="s">
        <v>77</v>
      </c>
      <c r="W15" s="86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1</v>
      </c>
      <c r="AD15" s="87">
        <v>0</v>
      </c>
      <c r="AE15" s="88">
        <f>SUM(W15:AD15)</f>
        <v>1</v>
      </c>
      <c r="AF15" s="110">
        <f t="shared" si="2"/>
        <v>101</v>
      </c>
    </row>
    <row r="16" spans="2:32" x14ac:dyDescent="0.15">
      <c r="B16" s="184"/>
      <c r="C16" s="62" t="s">
        <v>78</v>
      </c>
      <c r="D16" s="86">
        <v>4</v>
      </c>
      <c r="E16" s="87">
        <v>2</v>
      </c>
      <c r="F16" s="90">
        <v>4</v>
      </c>
      <c r="G16" s="87">
        <v>14</v>
      </c>
      <c r="H16" s="87">
        <v>0</v>
      </c>
      <c r="I16" s="87">
        <v>1</v>
      </c>
      <c r="J16" s="87">
        <v>0</v>
      </c>
      <c r="K16" s="87">
        <v>1</v>
      </c>
      <c r="L16" s="87">
        <v>0</v>
      </c>
      <c r="M16" s="87">
        <v>0</v>
      </c>
      <c r="N16" s="87">
        <v>0</v>
      </c>
      <c r="O16" s="87">
        <v>1</v>
      </c>
      <c r="P16" s="87">
        <v>0</v>
      </c>
      <c r="Q16" s="87">
        <v>0</v>
      </c>
      <c r="R16" s="88">
        <f>SUM(D16:Q16)</f>
        <v>27</v>
      </c>
      <c r="S16" s="76"/>
      <c r="T16" s="76"/>
      <c r="U16" s="173"/>
      <c r="V16" s="89" t="s">
        <v>78</v>
      </c>
      <c r="W16" s="86">
        <v>0</v>
      </c>
      <c r="X16" s="87">
        <v>0</v>
      </c>
      <c r="Y16" s="87">
        <v>0</v>
      </c>
      <c r="Z16" s="87">
        <v>0</v>
      </c>
      <c r="AA16" s="87">
        <v>2</v>
      </c>
      <c r="AB16" s="87">
        <v>0</v>
      </c>
      <c r="AC16" s="87">
        <v>1</v>
      </c>
      <c r="AD16" s="87">
        <v>2</v>
      </c>
      <c r="AE16" s="88">
        <f t="shared" ref="AE16:AE22" si="7">SUM(W16:AD16)</f>
        <v>5</v>
      </c>
      <c r="AF16" s="85">
        <f t="shared" si="2"/>
        <v>32</v>
      </c>
    </row>
    <row r="17" spans="1:32" x14ac:dyDescent="0.15">
      <c r="B17" s="184"/>
      <c r="C17" s="62" t="s">
        <v>79</v>
      </c>
      <c r="D17" s="86">
        <v>0</v>
      </c>
      <c r="E17" s="87">
        <v>0</v>
      </c>
      <c r="F17" s="90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8">
        <f>SUM(D17:Q17)</f>
        <v>0</v>
      </c>
      <c r="S17" s="76"/>
      <c r="T17" s="76"/>
      <c r="U17" s="173"/>
      <c r="V17" s="89" t="s">
        <v>79</v>
      </c>
      <c r="W17" s="86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8">
        <f t="shared" si="7"/>
        <v>0</v>
      </c>
      <c r="AF17" s="85">
        <f t="shared" si="2"/>
        <v>0</v>
      </c>
    </row>
    <row r="18" spans="1:32" x14ac:dyDescent="0.15">
      <c r="B18" s="184"/>
      <c r="C18" s="62" t="s">
        <v>80</v>
      </c>
      <c r="D18" s="86">
        <v>13</v>
      </c>
      <c r="E18" s="87">
        <v>1</v>
      </c>
      <c r="F18" s="90">
        <v>0</v>
      </c>
      <c r="G18" s="87">
        <v>3</v>
      </c>
      <c r="H18" s="87">
        <v>0</v>
      </c>
      <c r="I18" s="87">
        <v>1</v>
      </c>
      <c r="J18" s="87">
        <v>0</v>
      </c>
      <c r="K18" s="87">
        <v>0</v>
      </c>
      <c r="L18" s="87">
        <v>0</v>
      </c>
      <c r="M18" s="87">
        <v>0</v>
      </c>
      <c r="N18" s="87">
        <v>1</v>
      </c>
      <c r="O18" s="87">
        <v>0</v>
      </c>
      <c r="P18" s="87">
        <v>0</v>
      </c>
      <c r="Q18" s="87">
        <v>0</v>
      </c>
      <c r="R18" s="88">
        <f>SUM(D18:Q18)</f>
        <v>19</v>
      </c>
      <c r="S18" s="76"/>
      <c r="T18" s="76"/>
      <c r="U18" s="173"/>
      <c r="V18" s="89" t="s">
        <v>80</v>
      </c>
      <c r="W18" s="86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8">
        <f t="shared" si="7"/>
        <v>0</v>
      </c>
      <c r="AF18" s="85">
        <f t="shared" si="2"/>
        <v>19</v>
      </c>
    </row>
    <row r="19" spans="1:32" ht="24" x14ac:dyDescent="0.15">
      <c r="B19" s="184"/>
      <c r="C19" s="63" t="s">
        <v>81</v>
      </c>
      <c r="D19" s="92" t="s">
        <v>90</v>
      </c>
      <c r="E19" s="93" t="s">
        <v>90</v>
      </c>
      <c r="F19" s="100" t="s">
        <v>90</v>
      </c>
      <c r="G19" s="93" t="s">
        <v>90</v>
      </c>
      <c r="H19" s="93" t="s">
        <v>90</v>
      </c>
      <c r="I19" s="93" t="s">
        <v>90</v>
      </c>
      <c r="J19" s="93" t="s">
        <v>90</v>
      </c>
      <c r="K19" s="93" t="s">
        <v>90</v>
      </c>
      <c r="L19" s="93" t="s">
        <v>90</v>
      </c>
      <c r="M19" s="93" t="s">
        <v>90</v>
      </c>
      <c r="N19" s="93" t="s">
        <v>90</v>
      </c>
      <c r="O19" s="93" t="s">
        <v>90</v>
      </c>
      <c r="P19" s="93" t="s">
        <v>90</v>
      </c>
      <c r="Q19" s="93" t="s">
        <v>90</v>
      </c>
      <c r="R19" s="94" t="s">
        <v>90</v>
      </c>
      <c r="S19" s="76"/>
      <c r="T19" s="76"/>
      <c r="U19" s="173"/>
      <c r="V19" s="91" t="s">
        <v>81</v>
      </c>
      <c r="W19" s="92" t="s">
        <v>90</v>
      </c>
      <c r="X19" s="93" t="s">
        <v>90</v>
      </c>
      <c r="Y19" s="93" t="s">
        <v>90</v>
      </c>
      <c r="Z19" s="93" t="s">
        <v>90</v>
      </c>
      <c r="AA19" s="93" t="s">
        <v>90</v>
      </c>
      <c r="AB19" s="93" t="s">
        <v>90</v>
      </c>
      <c r="AC19" s="93" t="s">
        <v>90</v>
      </c>
      <c r="AD19" s="93" t="s">
        <v>90</v>
      </c>
      <c r="AE19" s="94" t="s">
        <v>90</v>
      </c>
      <c r="AF19" s="95" t="s">
        <v>90</v>
      </c>
    </row>
    <row r="20" spans="1:32" ht="27" x14ac:dyDescent="0.15">
      <c r="B20" s="184"/>
      <c r="C20" s="62" t="s">
        <v>82</v>
      </c>
      <c r="D20" s="86">
        <v>0</v>
      </c>
      <c r="E20" s="87">
        <v>0</v>
      </c>
      <c r="F20" s="90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8">
        <f>SUM(D20:Q20)</f>
        <v>0</v>
      </c>
      <c r="S20" s="76"/>
      <c r="T20" s="76"/>
      <c r="U20" s="173"/>
      <c r="V20" s="89" t="s">
        <v>82</v>
      </c>
      <c r="W20" s="86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8">
        <f t="shared" si="7"/>
        <v>0</v>
      </c>
      <c r="AF20" s="85">
        <f t="shared" si="2"/>
        <v>0</v>
      </c>
    </row>
    <row r="21" spans="1:32" x14ac:dyDescent="0.15">
      <c r="B21" s="184"/>
      <c r="C21" s="62" t="s">
        <v>83</v>
      </c>
      <c r="D21" s="86">
        <v>0</v>
      </c>
      <c r="E21" s="87">
        <v>0</v>
      </c>
      <c r="F21" s="90">
        <v>0</v>
      </c>
      <c r="G21" s="87">
        <v>1</v>
      </c>
      <c r="H21" s="87">
        <v>0</v>
      </c>
      <c r="I21" s="87">
        <v>2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8">
        <f>SUM(D21:Q21)</f>
        <v>3</v>
      </c>
      <c r="S21" s="76"/>
      <c r="T21" s="76"/>
      <c r="U21" s="173"/>
      <c r="V21" s="89" t="s">
        <v>83</v>
      </c>
      <c r="W21" s="86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8">
        <f t="shared" si="7"/>
        <v>0</v>
      </c>
      <c r="AF21" s="85">
        <f t="shared" si="2"/>
        <v>3</v>
      </c>
    </row>
    <row r="22" spans="1:32" x14ac:dyDescent="0.15">
      <c r="B22" s="184"/>
      <c r="C22" s="62" t="s">
        <v>16</v>
      </c>
      <c r="D22" s="86">
        <v>1</v>
      </c>
      <c r="E22" s="87">
        <v>0</v>
      </c>
      <c r="F22" s="90">
        <v>0</v>
      </c>
      <c r="G22" s="87">
        <v>3</v>
      </c>
      <c r="H22" s="87">
        <v>0</v>
      </c>
      <c r="I22" s="87">
        <v>1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8">
        <f>SUM(D22:Q22)</f>
        <v>5</v>
      </c>
      <c r="S22" s="76"/>
      <c r="T22" s="76"/>
      <c r="U22" s="173"/>
      <c r="V22" s="89" t="s">
        <v>16</v>
      </c>
      <c r="W22" s="86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8">
        <f t="shared" si="7"/>
        <v>0</v>
      </c>
      <c r="AF22" s="115">
        <f t="shared" si="2"/>
        <v>5</v>
      </c>
    </row>
    <row r="23" spans="1:32" ht="14.25" customHeight="1" x14ac:dyDescent="0.15">
      <c r="B23" s="184"/>
      <c r="C23" s="65" t="s">
        <v>76</v>
      </c>
      <c r="D23" s="111">
        <f t="shared" ref="D23:Q23" si="8">SUM(D15:D22)</f>
        <v>38</v>
      </c>
      <c r="E23" s="112">
        <f t="shared" si="8"/>
        <v>6</v>
      </c>
      <c r="F23" s="112">
        <f t="shared" si="8"/>
        <v>6</v>
      </c>
      <c r="G23" s="112">
        <f t="shared" si="8"/>
        <v>51</v>
      </c>
      <c r="H23" s="112">
        <f t="shared" si="8"/>
        <v>1</v>
      </c>
      <c r="I23" s="112">
        <f t="shared" si="8"/>
        <v>35</v>
      </c>
      <c r="J23" s="112">
        <f t="shared" si="8"/>
        <v>4</v>
      </c>
      <c r="K23" s="112">
        <f t="shared" si="8"/>
        <v>2</v>
      </c>
      <c r="L23" s="112">
        <f t="shared" si="8"/>
        <v>0</v>
      </c>
      <c r="M23" s="112">
        <f t="shared" si="8"/>
        <v>8</v>
      </c>
      <c r="N23" s="112">
        <f t="shared" si="8"/>
        <v>2</v>
      </c>
      <c r="O23" s="112">
        <f t="shared" si="8"/>
        <v>1</v>
      </c>
      <c r="P23" s="112">
        <f t="shared" si="8"/>
        <v>0</v>
      </c>
      <c r="Q23" s="112">
        <f t="shared" si="8"/>
        <v>0</v>
      </c>
      <c r="R23" s="114">
        <f>SUM(D23:Q23)</f>
        <v>154</v>
      </c>
      <c r="S23" s="76"/>
      <c r="T23" s="76"/>
      <c r="U23" s="174"/>
      <c r="V23" s="89" t="s">
        <v>76</v>
      </c>
      <c r="W23" s="123">
        <f t="shared" ref="W23:AD23" si="9">SUM(W15:W22)</f>
        <v>0</v>
      </c>
      <c r="X23" s="87">
        <f>SUM(X15:X22)</f>
        <v>0</v>
      </c>
      <c r="Y23" s="87">
        <f t="shared" si="9"/>
        <v>0</v>
      </c>
      <c r="Z23" s="87">
        <f t="shared" ref="Z23" si="10">SUM(Z15:Z22)</f>
        <v>0</v>
      </c>
      <c r="AA23" s="87">
        <f t="shared" si="9"/>
        <v>2</v>
      </c>
      <c r="AB23" s="87">
        <f t="shared" si="9"/>
        <v>0</v>
      </c>
      <c r="AC23" s="87">
        <f t="shared" si="9"/>
        <v>2</v>
      </c>
      <c r="AD23" s="87">
        <f t="shared" si="9"/>
        <v>2</v>
      </c>
      <c r="AE23" s="88">
        <f>SUM(W23:AD23)</f>
        <v>6</v>
      </c>
      <c r="AF23" s="115">
        <f>R23+AE23</f>
        <v>160</v>
      </c>
    </row>
    <row r="24" spans="1:32" x14ac:dyDescent="0.15">
      <c r="A24" s="118"/>
      <c r="B24" s="186" t="s">
        <v>111</v>
      </c>
      <c r="C24" s="62" t="s">
        <v>77</v>
      </c>
      <c r="D24" s="86">
        <v>0</v>
      </c>
      <c r="E24" s="87">
        <v>1</v>
      </c>
      <c r="F24" s="90">
        <v>0</v>
      </c>
      <c r="G24" s="87">
        <v>1</v>
      </c>
      <c r="H24" s="87">
        <v>0</v>
      </c>
      <c r="I24" s="87">
        <v>3</v>
      </c>
      <c r="J24" s="87">
        <v>0</v>
      </c>
      <c r="K24" s="87">
        <v>0</v>
      </c>
      <c r="L24" s="87">
        <v>0</v>
      </c>
      <c r="M24" s="87">
        <v>0</v>
      </c>
      <c r="N24" s="87">
        <v>1</v>
      </c>
      <c r="O24" s="87">
        <v>0</v>
      </c>
      <c r="P24" s="87">
        <v>0</v>
      </c>
      <c r="Q24" s="87">
        <v>0</v>
      </c>
      <c r="R24" s="88">
        <f>SUM(D24:Q24)</f>
        <v>6</v>
      </c>
      <c r="S24" s="76"/>
      <c r="T24" s="109"/>
      <c r="U24" s="175" t="s">
        <v>99</v>
      </c>
      <c r="V24" s="89" t="s">
        <v>77</v>
      </c>
      <c r="W24" s="86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8">
        <f>SUM(W24:AD24)</f>
        <v>0</v>
      </c>
      <c r="AF24" s="115">
        <f t="shared" si="2"/>
        <v>6</v>
      </c>
    </row>
    <row r="25" spans="1:32" x14ac:dyDescent="0.15">
      <c r="A25" s="118"/>
      <c r="B25" s="187"/>
      <c r="C25" s="62" t="s">
        <v>78</v>
      </c>
      <c r="D25" s="86">
        <v>0</v>
      </c>
      <c r="E25" s="87">
        <v>0</v>
      </c>
      <c r="F25" s="90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2</v>
      </c>
      <c r="N25" s="87">
        <v>0</v>
      </c>
      <c r="O25" s="87">
        <v>0</v>
      </c>
      <c r="P25" s="87">
        <v>0</v>
      </c>
      <c r="Q25" s="87">
        <v>0</v>
      </c>
      <c r="R25" s="88">
        <f t="shared" ref="R25:R27" si="11">SUM(D25:Q25)</f>
        <v>2</v>
      </c>
      <c r="S25" s="76"/>
      <c r="T25" s="109"/>
      <c r="U25" s="176"/>
      <c r="V25" s="89" t="s">
        <v>78</v>
      </c>
      <c r="W25" s="86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1</v>
      </c>
      <c r="AE25" s="88">
        <f t="shared" ref="AE25:AE29" si="12">SUM(W25:AD25)</f>
        <v>1</v>
      </c>
      <c r="AF25" s="85">
        <f t="shared" si="2"/>
        <v>3</v>
      </c>
    </row>
    <row r="26" spans="1:32" x14ac:dyDescent="0.15">
      <c r="A26" s="118"/>
      <c r="B26" s="187"/>
      <c r="C26" s="62" t="s">
        <v>79</v>
      </c>
      <c r="D26" s="86">
        <v>0</v>
      </c>
      <c r="E26" s="87">
        <v>0</v>
      </c>
      <c r="F26" s="90">
        <v>0</v>
      </c>
      <c r="G26" s="87">
        <v>1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8">
        <f t="shared" si="11"/>
        <v>1</v>
      </c>
      <c r="S26" s="76"/>
      <c r="T26" s="109"/>
      <c r="U26" s="176"/>
      <c r="V26" s="89" t="s">
        <v>79</v>
      </c>
      <c r="W26" s="86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8">
        <f t="shared" si="12"/>
        <v>0</v>
      </c>
      <c r="AF26" s="85">
        <f t="shared" si="2"/>
        <v>1</v>
      </c>
    </row>
    <row r="27" spans="1:32" x14ac:dyDescent="0.15">
      <c r="A27" s="118"/>
      <c r="B27" s="187"/>
      <c r="C27" s="62" t="s">
        <v>80</v>
      </c>
      <c r="D27" s="86">
        <v>0</v>
      </c>
      <c r="E27" s="87">
        <v>0</v>
      </c>
      <c r="F27" s="90">
        <v>0</v>
      </c>
      <c r="G27" s="87">
        <v>1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8">
        <f t="shared" si="11"/>
        <v>1</v>
      </c>
      <c r="S27" s="76"/>
      <c r="T27" s="109"/>
      <c r="U27" s="176"/>
      <c r="V27" s="89" t="s">
        <v>80</v>
      </c>
      <c r="W27" s="86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8">
        <f t="shared" si="12"/>
        <v>0</v>
      </c>
      <c r="AF27" s="85">
        <f t="shared" si="2"/>
        <v>1</v>
      </c>
    </row>
    <row r="28" spans="1:32" ht="24" x14ac:dyDescent="0.15">
      <c r="A28" s="118"/>
      <c r="B28" s="187"/>
      <c r="C28" s="63" t="s">
        <v>81</v>
      </c>
      <c r="D28" s="92" t="s">
        <v>90</v>
      </c>
      <c r="E28" s="93" t="s">
        <v>90</v>
      </c>
      <c r="F28" s="100" t="s">
        <v>90</v>
      </c>
      <c r="G28" s="93" t="s">
        <v>90</v>
      </c>
      <c r="H28" s="93" t="s">
        <v>90</v>
      </c>
      <c r="I28" s="93" t="s">
        <v>90</v>
      </c>
      <c r="J28" s="93" t="s">
        <v>90</v>
      </c>
      <c r="K28" s="93" t="s">
        <v>90</v>
      </c>
      <c r="L28" s="93" t="s">
        <v>90</v>
      </c>
      <c r="M28" s="93" t="s">
        <v>90</v>
      </c>
      <c r="N28" s="93" t="s">
        <v>90</v>
      </c>
      <c r="O28" s="93" t="s">
        <v>90</v>
      </c>
      <c r="P28" s="93" t="s">
        <v>90</v>
      </c>
      <c r="Q28" s="93" t="s">
        <v>90</v>
      </c>
      <c r="R28" s="94" t="s">
        <v>90</v>
      </c>
      <c r="S28" s="76"/>
      <c r="T28" s="109"/>
      <c r="U28" s="176"/>
      <c r="V28" s="91" t="s">
        <v>81</v>
      </c>
      <c r="W28" s="92" t="s">
        <v>90</v>
      </c>
      <c r="X28" s="93" t="s">
        <v>90</v>
      </c>
      <c r="Y28" s="93" t="s">
        <v>90</v>
      </c>
      <c r="Z28" s="93" t="s">
        <v>90</v>
      </c>
      <c r="AA28" s="93" t="s">
        <v>90</v>
      </c>
      <c r="AB28" s="93" t="s">
        <v>90</v>
      </c>
      <c r="AC28" s="93" t="s">
        <v>90</v>
      </c>
      <c r="AD28" s="93" t="s">
        <v>90</v>
      </c>
      <c r="AE28" s="94" t="s">
        <v>90</v>
      </c>
      <c r="AF28" s="95" t="s">
        <v>90</v>
      </c>
    </row>
    <row r="29" spans="1:32" ht="27" x14ac:dyDescent="0.15">
      <c r="A29" s="118"/>
      <c r="B29" s="187"/>
      <c r="C29" s="62" t="s">
        <v>82</v>
      </c>
      <c r="D29" s="86">
        <v>0</v>
      </c>
      <c r="E29" s="87">
        <v>0</v>
      </c>
      <c r="F29" s="90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8">
        <f>SUM(D29:Q29)</f>
        <v>0</v>
      </c>
      <c r="S29" s="76"/>
      <c r="T29" s="109"/>
      <c r="U29" s="176"/>
      <c r="V29" s="89" t="s">
        <v>82</v>
      </c>
      <c r="W29" s="86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8">
        <f t="shared" si="12"/>
        <v>0</v>
      </c>
      <c r="AF29" s="85">
        <f t="shared" si="2"/>
        <v>0</v>
      </c>
    </row>
    <row r="30" spans="1:32" x14ac:dyDescent="0.15">
      <c r="A30" s="118"/>
      <c r="B30" s="187"/>
      <c r="C30" s="62" t="s">
        <v>83</v>
      </c>
      <c r="D30" s="86">
        <v>1</v>
      </c>
      <c r="E30" s="87">
        <v>0</v>
      </c>
      <c r="F30" s="90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8">
        <f>SUM(D30:Q30)</f>
        <v>1</v>
      </c>
      <c r="S30" s="76"/>
      <c r="T30" s="109"/>
      <c r="U30" s="176"/>
      <c r="V30" s="89" t="s">
        <v>83</v>
      </c>
      <c r="W30" s="86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8">
        <f>SUM(W30:AD30)</f>
        <v>0</v>
      </c>
      <c r="AF30" s="85">
        <f t="shared" si="2"/>
        <v>1</v>
      </c>
    </row>
    <row r="31" spans="1:32" x14ac:dyDescent="0.15">
      <c r="A31" s="118"/>
      <c r="B31" s="187"/>
      <c r="C31" s="65" t="s">
        <v>16</v>
      </c>
      <c r="D31" s="111">
        <v>1</v>
      </c>
      <c r="E31" s="112">
        <v>0</v>
      </c>
      <c r="F31" s="113">
        <v>0</v>
      </c>
      <c r="G31" s="112">
        <v>0</v>
      </c>
      <c r="H31" s="112">
        <v>0</v>
      </c>
      <c r="I31" s="112">
        <v>1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  <c r="Q31" s="112">
        <v>0</v>
      </c>
      <c r="R31" s="114">
        <f>SUM(D31:Q31)</f>
        <v>2</v>
      </c>
      <c r="S31" s="76"/>
      <c r="T31" s="109"/>
      <c r="U31" s="176"/>
      <c r="V31" s="102" t="s">
        <v>16</v>
      </c>
      <c r="W31" s="86">
        <v>0</v>
      </c>
      <c r="X31" s="87">
        <v>0</v>
      </c>
      <c r="Y31" s="120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8">
        <f>SUM(W31:AD31)</f>
        <v>0</v>
      </c>
      <c r="AF31" s="115">
        <f t="shared" si="2"/>
        <v>2</v>
      </c>
    </row>
    <row r="32" spans="1:32" ht="13.5" customHeight="1" x14ac:dyDescent="0.15">
      <c r="A32" s="118"/>
      <c r="B32" s="188"/>
      <c r="C32" s="62" t="s">
        <v>76</v>
      </c>
      <c r="D32" s="86">
        <f t="shared" ref="D32:Q32" si="13">SUM(D24:D31)</f>
        <v>2</v>
      </c>
      <c r="E32" s="87">
        <f t="shared" si="13"/>
        <v>1</v>
      </c>
      <c r="F32" s="87">
        <f t="shared" si="13"/>
        <v>0</v>
      </c>
      <c r="G32" s="87">
        <f t="shared" si="13"/>
        <v>3</v>
      </c>
      <c r="H32" s="87">
        <f t="shared" si="13"/>
        <v>0</v>
      </c>
      <c r="I32" s="87">
        <f t="shared" si="13"/>
        <v>4</v>
      </c>
      <c r="J32" s="87">
        <f t="shared" si="13"/>
        <v>0</v>
      </c>
      <c r="K32" s="87">
        <f t="shared" si="13"/>
        <v>0</v>
      </c>
      <c r="L32" s="87">
        <f t="shared" si="13"/>
        <v>0</v>
      </c>
      <c r="M32" s="87">
        <f t="shared" si="13"/>
        <v>2</v>
      </c>
      <c r="N32" s="87">
        <f t="shared" si="13"/>
        <v>1</v>
      </c>
      <c r="O32" s="87">
        <f t="shared" si="13"/>
        <v>0</v>
      </c>
      <c r="P32" s="87">
        <f t="shared" si="13"/>
        <v>0</v>
      </c>
      <c r="Q32" s="87">
        <f t="shared" si="13"/>
        <v>0</v>
      </c>
      <c r="R32" s="88">
        <f>SUM(D32:Q32)</f>
        <v>13</v>
      </c>
      <c r="S32" s="76"/>
      <c r="T32" s="109"/>
      <c r="U32" s="177"/>
      <c r="V32" s="117" t="s">
        <v>76</v>
      </c>
      <c r="W32" s="96">
        <f t="shared" ref="W32:AD32" si="14">SUM(W24:W31)</f>
        <v>0</v>
      </c>
      <c r="X32" s="97">
        <f>SUM(X24:X31)</f>
        <v>0</v>
      </c>
      <c r="Y32" s="97">
        <f t="shared" si="14"/>
        <v>0</v>
      </c>
      <c r="Z32" s="97">
        <f t="shared" si="14"/>
        <v>0</v>
      </c>
      <c r="AA32" s="97">
        <f t="shared" si="14"/>
        <v>0</v>
      </c>
      <c r="AB32" s="97">
        <f t="shared" si="14"/>
        <v>0</v>
      </c>
      <c r="AC32" s="97">
        <f t="shared" si="14"/>
        <v>0</v>
      </c>
      <c r="AD32" s="97">
        <f t="shared" si="14"/>
        <v>1</v>
      </c>
      <c r="AE32" s="98">
        <f>SUM(W32:AD32)</f>
        <v>1</v>
      </c>
      <c r="AF32" s="85">
        <f>R32+AE32</f>
        <v>14</v>
      </c>
    </row>
    <row r="33" spans="1:32" ht="14.25" thickBot="1" x14ac:dyDescent="0.2">
      <c r="A33" s="118"/>
      <c r="B33" s="181" t="s">
        <v>112</v>
      </c>
      <c r="C33" s="182"/>
      <c r="D33" s="103">
        <f t="shared" ref="D33:Q33" si="15">D14+D23+D32</f>
        <v>57</v>
      </c>
      <c r="E33" s="104">
        <f t="shared" si="15"/>
        <v>17</v>
      </c>
      <c r="F33" s="104">
        <f t="shared" si="15"/>
        <v>26</v>
      </c>
      <c r="G33" s="104">
        <f t="shared" si="15"/>
        <v>95</v>
      </c>
      <c r="H33" s="104">
        <f t="shared" si="15"/>
        <v>1</v>
      </c>
      <c r="I33" s="104">
        <f t="shared" si="15"/>
        <v>59</v>
      </c>
      <c r="J33" s="104">
        <f t="shared" si="15"/>
        <v>8</v>
      </c>
      <c r="K33" s="104">
        <f t="shared" si="15"/>
        <v>4</v>
      </c>
      <c r="L33" s="104">
        <f t="shared" si="15"/>
        <v>0</v>
      </c>
      <c r="M33" s="104">
        <f t="shared" si="15"/>
        <v>15</v>
      </c>
      <c r="N33" s="104">
        <f t="shared" si="15"/>
        <v>10</v>
      </c>
      <c r="O33" s="104">
        <f t="shared" si="15"/>
        <v>1</v>
      </c>
      <c r="P33" s="104">
        <f t="shared" si="15"/>
        <v>0</v>
      </c>
      <c r="Q33" s="104">
        <f t="shared" si="15"/>
        <v>0</v>
      </c>
      <c r="R33" s="106">
        <f>SUM(D33:Q33)</f>
        <v>293</v>
      </c>
      <c r="S33" s="76"/>
      <c r="T33" s="76"/>
      <c r="U33" s="170" t="s">
        <v>113</v>
      </c>
      <c r="V33" s="171"/>
      <c r="W33" s="103">
        <f t="shared" ref="W33:AD33" si="16">W14+W23+W32</f>
        <v>0</v>
      </c>
      <c r="X33" s="104">
        <f t="shared" si="16"/>
        <v>0</v>
      </c>
      <c r="Y33" s="104">
        <f t="shared" si="16"/>
        <v>0</v>
      </c>
      <c r="Z33" s="104">
        <f t="shared" si="16"/>
        <v>0</v>
      </c>
      <c r="AA33" s="104">
        <f t="shared" si="16"/>
        <v>4</v>
      </c>
      <c r="AB33" s="104">
        <f t="shared" si="16"/>
        <v>0</v>
      </c>
      <c r="AC33" s="104">
        <f t="shared" si="16"/>
        <v>2</v>
      </c>
      <c r="AD33" s="104">
        <f t="shared" si="16"/>
        <v>7</v>
      </c>
      <c r="AE33" s="106">
        <f>SUM(W33:AD33)</f>
        <v>13</v>
      </c>
      <c r="AF33" s="101">
        <f>R33+AE33</f>
        <v>306</v>
      </c>
    </row>
    <row r="34" spans="1:32" ht="14.25" thickBot="1" x14ac:dyDescent="0.2">
      <c r="B34" s="165" t="s">
        <v>100</v>
      </c>
      <c r="C34" s="166"/>
      <c r="D34" s="103">
        <f t="shared" ref="D34:R34" si="17">D4+D5+D33</f>
        <v>2612</v>
      </c>
      <c r="E34" s="104">
        <f t="shared" si="17"/>
        <v>960</v>
      </c>
      <c r="F34" s="104">
        <f t="shared" si="17"/>
        <v>2022</v>
      </c>
      <c r="G34" s="104">
        <f t="shared" si="17"/>
        <v>5169</v>
      </c>
      <c r="H34" s="104">
        <f t="shared" si="17"/>
        <v>90</v>
      </c>
      <c r="I34" s="104">
        <f t="shared" si="17"/>
        <v>2096</v>
      </c>
      <c r="J34" s="104">
        <f t="shared" si="17"/>
        <v>510</v>
      </c>
      <c r="K34" s="104">
        <f t="shared" si="17"/>
        <v>227</v>
      </c>
      <c r="L34" s="104">
        <f t="shared" si="17"/>
        <v>64</v>
      </c>
      <c r="M34" s="104">
        <f t="shared" si="17"/>
        <v>806</v>
      </c>
      <c r="N34" s="104">
        <f t="shared" si="17"/>
        <v>367</v>
      </c>
      <c r="O34" s="104">
        <f t="shared" si="17"/>
        <v>46</v>
      </c>
      <c r="P34" s="104">
        <f t="shared" si="17"/>
        <v>164</v>
      </c>
      <c r="Q34" s="104">
        <f t="shared" si="17"/>
        <v>11</v>
      </c>
      <c r="R34" s="106">
        <f t="shared" si="17"/>
        <v>15144</v>
      </c>
      <c r="S34" s="76"/>
      <c r="T34" s="76"/>
      <c r="U34" s="189" t="s">
        <v>100</v>
      </c>
      <c r="V34" s="190"/>
      <c r="W34" s="81">
        <f t="shared" ref="W34:AD34" si="18">W4+W5+W33</f>
        <v>4</v>
      </c>
      <c r="X34" s="82">
        <f t="shared" si="18"/>
        <v>8</v>
      </c>
      <c r="Y34" s="82">
        <f t="shared" si="18"/>
        <v>13</v>
      </c>
      <c r="Z34" s="82">
        <f t="shared" si="18"/>
        <v>1</v>
      </c>
      <c r="AA34" s="82">
        <f t="shared" si="18"/>
        <v>401</v>
      </c>
      <c r="AB34" s="82">
        <f t="shared" si="18"/>
        <v>129</v>
      </c>
      <c r="AC34" s="82">
        <f t="shared" si="18"/>
        <v>359</v>
      </c>
      <c r="AD34" s="82">
        <f t="shared" si="18"/>
        <v>373</v>
      </c>
      <c r="AE34" s="105">
        <f>SUM(W34:AD34)</f>
        <v>1288</v>
      </c>
      <c r="AF34" s="80">
        <f t="shared" si="2"/>
        <v>16432</v>
      </c>
    </row>
    <row r="35" spans="1:32" x14ac:dyDescent="0.15">
      <c r="B35" t="s">
        <v>109</v>
      </c>
    </row>
  </sheetData>
  <mergeCells count="19">
    <mergeCell ref="B24:B32"/>
    <mergeCell ref="U34:V34"/>
    <mergeCell ref="W2:AE2"/>
    <mergeCell ref="AF2:AF3"/>
    <mergeCell ref="B34:C34"/>
    <mergeCell ref="B2:C3"/>
    <mergeCell ref="D2:R2"/>
    <mergeCell ref="U2:V3"/>
    <mergeCell ref="U4:V4"/>
    <mergeCell ref="U5:V5"/>
    <mergeCell ref="U33:V33"/>
    <mergeCell ref="U6:U14"/>
    <mergeCell ref="U15:U23"/>
    <mergeCell ref="U24:U32"/>
    <mergeCell ref="B4:C4"/>
    <mergeCell ref="B5:C5"/>
    <mergeCell ref="B33:C33"/>
    <mergeCell ref="B6:B14"/>
    <mergeCell ref="B15:B23"/>
  </mergeCells>
  <phoneticPr fontId="1"/>
  <pageMargins left="0.7" right="0.7" top="0.75" bottom="0.75" header="0.3" footer="0.3"/>
  <pageSetup paperSize="8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opLeftCell="A16" zoomScaleNormal="100" zoomScaleSheetLayoutView="130" workbookViewId="0">
      <selection activeCell="AG38" sqref="AG38"/>
    </sheetView>
  </sheetViews>
  <sheetFormatPr defaultRowHeight="13.5" x14ac:dyDescent="0.15"/>
  <cols>
    <col min="1" max="1" width="3.375" customWidth="1"/>
    <col min="19" max="20" width="2.125" customWidth="1"/>
  </cols>
  <sheetData>
    <row r="1" spans="1:32" s="22" customFormat="1" ht="14.25" thickBot="1" x14ac:dyDescent="0.2">
      <c r="B1" s="39" t="s">
        <v>106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F1" s="61"/>
    </row>
    <row r="2" spans="1:32" x14ac:dyDescent="0.15">
      <c r="B2" s="142" t="s">
        <v>0</v>
      </c>
      <c r="C2" s="143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  <c r="U2" s="142" t="s">
        <v>0</v>
      </c>
      <c r="V2" s="143"/>
      <c r="W2" s="191" t="s">
        <v>2</v>
      </c>
      <c r="X2" s="136"/>
      <c r="Y2" s="136"/>
      <c r="Z2" s="136"/>
      <c r="AA2" s="136"/>
      <c r="AB2" s="136"/>
      <c r="AC2" s="136"/>
      <c r="AD2" s="136"/>
      <c r="AE2" s="136"/>
      <c r="AF2" s="163" t="s">
        <v>93</v>
      </c>
    </row>
    <row r="3" spans="1:32" ht="48.75" thickBot="1" x14ac:dyDescent="0.2">
      <c r="B3" s="144"/>
      <c r="C3" s="145"/>
      <c r="D3" s="2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4" t="s">
        <v>17</v>
      </c>
      <c r="U3" s="144"/>
      <c r="V3" s="145"/>
      <c r="W3" s="69" t="s">
        <v>18</v>
      </c>
      <c r="X3" s="3" t="s">
        <v>19</v>
      </c>
      <c r="Y3" s="3" t="s">
        <v>20</v>
      </c>
      <c r="Z3" s="3" t="s">
        <v>21</v>
      </c>
      <c r="AA3" s="3" t="s">
        <v>22</v>
      </c>
      <c r="AB3" s="3" t="s">
        <v>85</v>
      </c>
      <c r="AC3" s="54" t="s">
        <v>108</v>
      </c>
      <c r="AD3" s="40" t="s">
        <v>24</v>
      </c>
      <c r="AE3" s="3" t="s">
        <v>17</v>
      </c>
      <c r="AF3" s="164"/>
    </row>
    <row r="4" spans="1:32" ht="14.25" thickBot="1" x14ac:dyDescent="0.2">
      <c r="B4" s="178" t="s">
        <v>95</v>
      </c>
      <c r="C4" s="178"/>
      <c r="D4" s="72">
        <v>2005</v>
      </c>
      <c r="E4" s="73">
        <v>853</v>
      </c>
      <c r="F4" s="74">
        <v>2838</v>
      </c>
      <c r="G4" s="73">
        <v>5493</v>
      </c>
      <c r="H4" s="73">
        <v>77</v>
      </c>
      <c r="I4" s="73">
        <v>2201</v>
      </c>
      <c r="J4" s="73">
        <v>539</v>
      </c>
      <c r="K4" s="73">
        <v>278</v>
      </c>
      <c r="L4" s="73">
        <v>75</v>
      </c>
      <c r="M4" s="73">
        <v>1021</v>
      </c>
      <c r="N4" s="73">
        <v>703</v>
      </c>
      <c r="O4" s="73">
        <v>47</v>
      </c>
      <c r="P4" s="73">
        <v>177</v>
      </c>
      <c r="Q4" s="73">
        <v>10</v>
      </c>
      <c r="R4" s="75">
        <f>SUM(D4:Q4)</f>
        <v>16317</v>
      </c>
      <c r="S4" s="76"/>
      <c r="T4" s="76"/>
      <c r="U4" s="167" t="s">
        <v>95</v>
      </c>
      <c r="V4" s="167"/>
      <c r="W4" s="77">
        <v>8</v>
      </c>
      <c r="X4" s="78">
        <v>17</v>
      </c>
      <c r="Y4" s="78">
        <v>7</v>
      </c>
      <c r="Z4" s="78">
        <v>0</v>
      </c>
      <c r="AA4" s="78">
        <v>572</v>
      </c>
      <c r="AB4" s="78">
        <v>151</v>
      </c>
      <c r="AC4" s="78">
        <v>470</v>
      </c>
      <c r="AD4" s="78">
        <v>487</v>
      </c>
      <c r="AE4" s="79">
        <f>SUM(W4:AD4)</f>
        <v>1712</v>
      </c>
      <c r="AF4" s="80">
        <f>R4+AE4</f>
        <v>18029</v>
      </c>
    </row>
    <row r="5" spans="1:32" ht="14.25" thickBot="1" x14ac:dyDescent="0.2">
      <c r="B5" s="179" t="s">
        <v>96</v>
      </c>
      <c r="C5" s="180"/>
      <c r="D5" s="81">
        <v>0</v>
      </c>
      <c r="E5" s="82">
        <v>0</v>
      </c>
      <c r="F5" s="83">
        <v>1</v>
      </c>
      <c r="G5" s="82">
        <v>3</v>
      </c>
      <c r="H5" s="82">
        <v>0</v>
      </c>
      <c r="I5" s="82">
        <v>3</v>
      </c>
      <c r="J5" s="82">
        <v>0</v>
      </c>
      <c r="K5" s="82">
        <v>0</v>
      </c>
      <c r="L5" s="82">
        <v>0</v>
      </c>
      <c r="M5" s="82">
        <v>1</v>
      </c>
      <c r="N5" s="82">
        <v>0</v>
      </c>
      <c r="O5" s="82">
        <v>0</v>
      </c>
      <c r="P5" s="82">
        <v>0</v>
      </c>
      <c r="Q5" s="82">
        <v>0</v>
      </c>
      <c r="R5" s="84">
        <f>SUM(D5:Q5)</f>
        <v>8</v>
      </c>
      <c r="S5" s="76"/>
      <c r="T5" s="76"/>
      <c r="U5" s="168" t="s">
        <v>96</v>
      </c>
      <c r="V5" s="169"/>
      <c r="W5" s="81">
        <v>0</v>
      </c>
      <c r="X5" s="82">
        <v>0</v>
      </c>
      <c r="Y5" s="82">
        <v>0</v>
      </c>
      <c r="Z5" s="82">
        <v>0</v>
      </c>
      <c r="AA5" s="82">
        <v>0</v>
      </c>
      <c r="AB5" s="82">
        <v>1</v>
      </c>
      <c r="AC5" s="82">
        <v>0</v>
      </c>
      <c r="AD5" s="82">
        <v>0</v>
      </c>
      <c r="AE5" s="84">
        <f>SUM(W5:AD5)</f>
        <v>1</v>
      </c>
      <c r="AF5" s="80">
        <f t="shared" ref="AF5" si="0">R5+AE5</f>
        <v>9</v>
      </c>
    </row>
    <row r="6" spans="1:32" ht="13.5" customHeight="1" x14ac:dyDescent="0.15">
      <c r="B6" s="183" t="s">
        <v>97</v>
      </c>
      <c r="C6" s="66" t="s">
        <v>77</v>
      </c>
      <c r="D6" s="86">
        <v>3</v>
      </c>
      <c r="E6" s="87">
        <v>1</v>
      </c>
      <c r="F6" s="87">
        <v>2</v>
      </c>
      <c r="G6" s="87">
        <v>9</v>
      </c>
      <c r="H6" s="87">
        <v>0</v>
      </c>
      <c r="I6" s="87">
        <v>10</v>
      </c>
      <c r="J6" s="87">
        <v>1</v>
      </c>
      <c r="K6" s="87">
        <v>2</v>
      </c>
      <c r="L6" s="87">
        <v>1</v>
      </c>
      <c r="M6" s="87">
        <v>0</v>
      </c>
      <c r="N6" s="87">
        <v>2</v>
      </c>
      <c r="O6" s="87">
        <v>0</v>
      </c>
      <c r="P6" s="87">
        <v>0</v>
      </c>
      <c r="Q6" s="87">
        <v>0</v>
      </c>
      <c r="R6" s="88">
        <f t="shared" ref="R6:R13" si="1">SUM(D6:Q6)</f>
        <v>31</v>
      </c>
      <c r="S6" s="76"/>
      <c r="T6" s="76"/>
      <c r="U6" s="172" t="s">
        <v>97</v>
      </c>
      <c r="V6" s="89" t="s">
        <v>77</v>
      </c>
      <c r="W6" s="86">
        <v>0</v>
      </c>
      <c r="X6" s="87">
        <v>0</v>
      </c>
      <c r="Y6" s="87">
        <v>0</v>
      </c>
      <c r="Z6" s="87">
        <v>0</v>
      </c>
      <c r="AA6" s="87">
        <v>0</v>
      </c>
      <c r="AB6" s="87">
        <v>0</v>
      </c>
      <c r="AC6" s="87">
        <v>0</v>
      </c>
      <c r="AD6" s="87">
        <v>0</v>
      </c>
      <c r="AE6" s="88">
        <f>SUM(W6:AD6)</f>
        <v>0</v>
      </c>
      <c r="AF6" s="85">
        <f t="shared" ref="AF6:AF34" si="2">R6+AE6</f>
        <v>31</v>
      </c>
    </row>
    <row r="7" spans="1:32" x14ac:dyDescent="0.15">
      <c r="B7" s="184"/>
      <c r="C7" s="66" t="s">
        <v>78</v>
      </c>
      <c r="D7" s="86">
        <v>1</v>
      </c>
      <c r="E7" s="87">
        <v>1</v>
      </c>
      <c r="F7" s="90">
        <v>2</v>
      </c>
      <c r="G7" s="87">
        <v>3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1</v>
      </c>
      <c r="Q7" s="87">
        <v>0</v>
      </c>
      <c r="R7" s="88">
        <f t="shared" si="1"/>
        <v>8</v>
      </c>
      <c r="S7" s="76"/>
      <c r="T7" s="76"/>
      <c r="U7" s="173"/>
      <c r="V7" s="89" t="s">
        <v>78</v>
      </c>
      <c r="W7" s="86">
        <v>0</v>
      </c>
      <c r="X7" s="87">
        <v>0</v>
      </c>
      <c r="Y7" s="87">
        <v>0</v>
      </c>
      <c r="Z7" s="87">
        <v>0</v>
      </c>
      <c r="AA7" s="87">
        <v>1</v>
      </c>
      <c r="AB7" s="87">
        <v>0</v>
      </c>
      <c r="AC7" s="87">
        <v>0</v>
      </c>
      <c r="AD7" s="87">
        <v>0</v>
      </c>
      <c r="AE7" s="88">
        <f t="shared" ref="AE7:AE12" si="3">SUM(W7:AD7)</f>
        <v>1</v>
      </c>
      <c r="AF7" s="85">
        <f t="shared" si="2"/>
        <v>9</v>
      </c>
    </row>
    <row r="8" spans="1:32" x14ac:dyDescent="0.15">
      <c r="B8" s="184"/>
      <c r="C8" s="66" t="s">
        <v>79</v>
      </c>
      <c r="D8" s="86">
        <v>0</v>
      </c>
      <c r="E8" s="87">
        <v>0</v>
      </c>
      <c r="F8" s="90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8">
        <f t="shared" si="1"/>
        <v>0</v>
      </c>
      <c r="S8" s="76"/>
      <c r="T8" s="76"/>
      <c r="U8" s="173"/>
      <c r="V8" s="89" t="s">
        <v>79</v>
      </c>
      <c r="W8" s="86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8">
        <f t="shared" si="3"/>
        <v>0</v>
      </c>
      <c r="AF8" s="85">
        <f t="shared" si="2"/>
        <v>0</v>
      </c>
    </row>
    <row r="9" spans="1:32" x14ac:dyDescent="0.15">
      <c r="B9" s="184"/>
      <c r="C9" s="66" t="s">
        <v>80</v>
      </c>
      <c r="D9" s="86">
        <v>4</v>
      </c>
      <c r="E9" s="87">
        <v>1</v>
      </c>
      <c r="F9" s="90">
        <v>2</v>
      </c>
      <c r="G9" s="87">
        <v>5</v>
      </c>
      <c r="H9" s="87">
        <v>0</v>
      </c>
      <c r="I9" s="87">
        <v>1</v>
      </c>
      <c r="J9" s="87">
        <v>0</v>
      </c>
      <c r="K9" s="87">
        <v>0</v>
      </c>
      <c r="L9" s="87">
        <v>1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8">
        <f t="shared" si="1"/>
        <v>14</v>
      </c>
      <c r="S9" s="76"/>
      <c r="T9" s="76"/>
      <c r="U9" s="173"/>
      <c r="V9" s="89" t="s">
        <v>80</v>
      </c>
      <c r="W9" s="86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8">
        <f t="shared" si="3"/>
        <v>0</v>
      </c>
      <c r="AF9" s="85">
        <f t="shared" si="2"/>
        <v>14</v>
      </c>
    </row>
    <row r="10" spans="1:32" ht="24" x14ac:dyDescent="0.15">
      <c r="B10" s="184"/>
      <c r="C10" s="67" t="s">
        <v>81</v>
      </c>
      <c r="D10" s="92" t="s">
        <v>117</v>
      </c>
      <c r="E10" s="93" t="s">
        <v>117</v>
      </c>
      <c r="F10" s="100" t="s">
        <v>90</v>
      </c>
      <c r="G10" s="93" t="s">
        <v>90</v>
      </c>
      <c r="H10" s="93" t="s">
        <v>90</v>
      </c>
      <c r="I10" s="93" t="s">
        <v>116</v>
      </c>
      <c r="J10" s="93" t="s">
        <v>90</v>
      </c>
      <c r="K10" s="93" t="s">
        <v>90</v>
      </c>
      <c r="L10" s="93" t="s">
        <v>90</v>
      </c>
      <c r="M10" s="93" t="s">
        <v>90</v>
      </c>
      <c r="N10" s="93" t="s">
        <v>90</v>
      </c>
      <c r="O10" s="93" t="s">
        <v>90</v>
      </c>
      <c r="P10" s="93" t="s">
        <v>90</v>
      </c>
      <c r="Q10" s="93" t="s">
        <v>90</v>
      </c>
      <c r="R10" s="94" t="s">
        <v>90</v>
      </c>
      <c r="S10" s="76"/>
      <c r="T10" s="76"/>
      <c r="U10" s="173"/>
      <c r="V10" s="91" t="s">
        <v>81</v>
      </c>
      <c r="W10" s="92" t="s">
        <v>90</v>
      </c>
      <c r="X10" s="93" t="s">
        <v>90</v>
      </c>
      <c r="Y10" s="93" t="s">
        <v>90</v>
      </c>
      <c r="Z10" s="93" t="s">
        <v>90</v>
      </c>
      <c r="AA10" s="93" t="s">
        <v>90</v>
      </c>
      <c r="AB10" s="93" t="s">
        <v>90</v>
      </c>
      <c r="AC10" s="93" t="s">
        <v>90</v>
      </c>
      <c r="AD10" s="93" t="s">
        <v>90</v>
      </c>
      <c r="AE10" s="94" t="s">
        <v>90</v>
      </c>
      <c r="AF10" s="95" t="s">
        <v>90</v>
      </c>
    </row>
    <row r="11" spans="1:32" ht="27" x14ac:dyDescent="0.15">
      <c r="B11" s="184"/>
      <c r="C11" s="66" t="s">
        <v>82</v>
      </c>
      <c r="D11" s="86">
        <v>0</v>
      </c>
      <c r="E11" s="87">
        <v>0</v>
      </c>
      <c r="F11" s="90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8">
        <f t="shared" si="1"/>
        <v>0</v>
      </c>
      <c r="S11" s="76"/>
      <c r="T11" s="76"/>
      <c r="U11" s="173"/>
      <c r="V11" s="89" t="s">
        <v>82</v>
      </c>
      <c r="W11" s="86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8">
        <f t="shared" si="3"/>
        <v>0</v>
      </c>
      <c r="AF11" s="85">
        <f t="shared" si="2"/>
        <v>0</v>
      </c>
    </row>
    <row r="12" spans="1:32" x14ac:dyDescent="0.15">
      <c r="B12" s="184"/>
      <c r="C12" s="66" t="s">
        <v>83</v>
      </c>
      <c r="D12" s="86">
        <v>0</v>
      </c>
      <c r="E12" s="87">
        <v>0</v>
      </c>
      <c r="F12" s="90">
        <v>0</v>
      </c>
      <c r="G12" s="87">
        <v>4</v>
      </c>
      <c r="H12" s="87">
        <v>0</v>
      </c>
      <c r="I12" s="87">
        <v>3</v>
      </c>
      <c r="J12" s="87">
        <v>1</v>
      </c>
      <c r="K12" s="87">
        <v>0</v>
      </c>
      <c r="L12" s="87">
        <v>0</v>
      </c>
      <c r="M12" s="87">
        <v>1</v>
      </c>
      <c r="N12" s="87">
        <v>1</v>
      </c>
      <c r="O12" s="87">
        <v>0</v>
      </c>
      <c r="P12" s="87">
        <v>0</v>
      </c>
      <c r="Q12" s="87">
        <v>0</v>
      </c>
      <c r="R12" s="88">
        <f t="shared" si="1"/>
        <v>10</v>
      </c>
      <c r="S12" s="76"/>
      <c r="T12" s="76"/>
      <c r="U12" s="173"/>
      <c r="V12" s="89" t="s">
        <v>83</v>
      </c>
      <c r="W12" s="86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8">
        <f t="shared" si="3"/>
        <v>0</v>
      </c>
      <c r="AF12" s="85">
        <f t="shared" si="2"/>
        <v>10</v>
      </c>
    </row>
    <row r="13" spans="1:32" x14ac:dyDescent="0.15">
      <c r="B13" s="184"/>
      <c r="C13" s="66" t="s">
        <v>16</v>
      </c>
      <c r="D13" s="86">
        <v>0</v>
      </c>
      <c r="E13" s="87">
        <v>0</v>
      </c>
      <c r="F13" s="90">
        <v>0</v>
      </c>
      <c r="G13" s="87">
        <v>1</v>
      </c>
      <c r="H13" s="87">
        <v>0</v>
      </c>
      <c r="I13" s="87">
        <v>1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8">
        <f t="shared" si="1"/>
        <v>2</v>
      </c>
      <c r="S13" s="76"/>
      <c r="T13" s="76"/>
      <c r="U13" s="173"/>
      <c r="V13" s="89" t="s">
        <v>16</v>
      </c>
      <c r="W13" s="86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8">
        <f>SUM(W13:AD13)</f>
        <v>0</v>
      </c>
      <c r="AF13" s="115">
        <f t="shared" si="2"/>
        <v>2</v>
      </c>
    </row>
    <row r="14" spans="1:32" ht="13.5" customHeight="1" x14ac:dyDescent="0.15">
      <c r="B14" s="185"/>
      <c r="C14" s="68" t="s">
        <v>76</v>
      </c>
      <c r="D14" s="96">
        <f t="shared" ref="D14:Q14" si="4">SUM(D6:D13)</f>
        <v>8</v>
      </c>
      <c r="E14" s="97">
        <f t="shared" si="4"/>
        <v>3</v>
      </c>
      <c r="F14" s="97">
        <f t="shared" si="4"/>
        <v>6</v>
      </c>
      <c r="G14" s="97">
        <f t="shared" si="4"/>
        <v>22</v>
      </c>
      <c r="H14" s="97">
        <f t="shared" si="4"/>
        <v>0</v>
      </c>
      <c r="I14" s="97">
        <f t="shared" si="4"/>
        <v>15</v>
      </c>
      <c r="J14" s="97">
        <f t="shared" si="4"/>
        <v>2</v>
      </c>
      <c r="K14" s="97">
        <f t="shared" si="4"/>
        <v>2</v>
      </c>
      <c r="L14" s="97">
        <f t="shared" si="4"/>
        <v>2</v>
      </c>
      <c r="M14" s="97">
        <f t="shared" si="4"/>
        <v>1</v>
      </c>
      <c r="N14" s="97">
        <f t="shared" si="4"/>
        <v>3</v>
      </c>
      <c r="O14" s="97">
        <f t="shared" si="4"/>
        <v>0</v>
      </c>
      <c r="P14" s="97">
        <f t="shared" si="4"/>
        <v>1</v>
      </c>
      <c r="Q14" s="97">
        <f t="shared" si="4"/>
        <v>0</v>
      </c>
      <c r="R14" s="88">
        <f>SUM(D14:Q14)</f>
        <v>65</v>
      </c>
      <c r="S14" s="76"/>
      <c r="T14" s="76"/>
      <c r="U14" s="174"/>
      <c r="V14" s="99" t="s">
        <v>76</v>
      </c>
      <c r="W14" s="107">
        <f t="shared" ref="W14:AD14" si="5">SUM(W6:W13)</f>
        <v>0</v>
      </c>
      <c r="X14" s="78">
        <f t="shared" si="5"/>
        <v>0</v>
      </c>
      <c r="Y14" s="78">
        <f t="shared" si="5"/>
        <v>0</v>
      </c>
      <c r="Z14" s="78">
        <f t="shared" si="5"/>
        <v>0</v>
      </c>
      <c r="AA14" s="78">
        <f t="shared" si="5"/>
        <v>1</v>
      </c>
      <c r="AB14" s="78">
        <f t="shared" si="5"/>
        <v>0</v>
      </c>
      <c r="AC14" s="78">
        <f t="shared" si="5"/>
        <v>0</v>
      </c>
      <c r="AD14" s="78">
        <f t="shared" si="5"/>
        <v>0</v>
      </c>
      <c r="AE14" s="108">
        <f>SUM(AE6:AE13)</f>
        <v>1</v>
      </c>
      <c r="AF14" s="115">
        <f>R14+AE14</f>
        <v>66</v>
      </c>
    </row>
    <row r="15" spans="1:32" x14ac:dyDescent="0.15">
      <c r="A15" s="118"/>
      <c r="B15" s="183" t="s">
        <v>98</v>
      </c>
      <c r="C15" s="62" t="s">
        <v>77</v>
      </c>
      <c r="D15" s="86">
        <v>11</v>
      </c>
      <c r="E15" s="87">
        <v>1</v>
      </c>
      <c r="F15" s="90">
        <v>1</v>
      </c>
      <c r="G15" s="87">
        <v>8</v>
      </c>
      <c r="H15" s="87">
        <v>0</v>
      </c>
      <c r="I15" s="87">
        <v>12</v>
      </c>
      <c r="J15" s="87">
        <v>1</v>
      </c>
      <c r="K15" s="87">
        <v>1</v>
      </c>
      <c r="L15" s="87">
        <v>0</v>
      </c>
      <c r="M15" s="87">
        <v>0</v>
      </c>
      <c r="N15" s="87">
        <v>3</v>
      </c>
      <c r="O15" s="87">
        <v>0</v>
      </c>
      <c r="P15" s="87">
        <v>0</v>
      </c>
      <c r="Q15" s="87">
        <v>0</v>
      </c>
      <c r="R15" s="88">
        <f>SUM(D15:Q15)</f>
        <v>38</v>
      </c>
      <c r="S15" s="76"/>
      <c r="T15" s="76"/>
      <c r="U15" s="172" t="s">
        <v>98</v>
      </c>
      <c r="V15" s="89" t="s">
        <v>77</v>
      </c>
      <c r="W15" s="86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1</v>
      </c>
      <c r="AD15" s="87">
        <v>0</v>
      </c>
      <c r="AE15" s="88">
        <f>SUM(W15:AD15)</f>
        <v>1</v>
      </c>
      <c r="AF15" s="85">
        <f t="shared" si="2"/>
        <v>39</v>
      </c>
    </row>
    <row r="16" spans="1:32" x14ac:dyDescent="0.15">
      <c r="A16" s="118"/>
      <c r="B16" s="184"/>
      <c r="C16" s="62" t="s">
        <v>78</v>
      </c>
      <c r="D16" s="86">
        <v>1</v>
      </c>
      <c r="E16" s="87">
        <v>1</v>
      </c>
      <c r="F16" s="90">
        <v>2</v>
      </c>
      <c r="G16" s="87">
        <v>1</v>
      </c>
      <c r="H16" s="87">
        <v>0</v>
      </c>
      <c r="I16" s="87">
        <v>1</v>
      </c>
      <c r="J16" s="87">
        <v>0</v>
      </c>
      <c r="K16" s="87">
        <v>0</v>
      </c>
      <c r="L16" s="87">
        <v>0</v>
      </c>
      <c r="M16" s="87">
        <v>0</v>
      </c>
      <c r="N16" s="87">
        <v>1</v>
      </c>
      <c r="O16" s="87">
        <v>0</v>
      </c>
      <c r="P16" s="87">
        <v>0</v>
      </c>
      <c r="Q16" s="87">
        <v>0</v>
      </c>
      <c r="R16" s="88">
        <f>SUM(D16:Q16)</f>
        <v>7</v>
      </c>
      <c r="S16" s="76"/>
      <c r="T16" s="76"/>
      <c r="U16" s="173"/>
      <c r="V16" s="89" t="s">
        <v>78</v>
      </c>
      <c r="W16" s="86">
        <v>0</v>
      </c>
      <c r="X16" s="87">
        <v>0</v>
      </c>
      <c r="Y16" s="87">
        <v>0</v>
      </c>
      <c r="Z16" s="87">
        <v>0</v>
      </c>
      <c r="AA16" s="87">
        <v>1</v>
      </c>
      <c r="AB16" s="87">
        <v>0</v>
      </c>
      <c r="AC16" s="87">
        <v>0</v>
      </c>
      <c r="AD16" s="87">
        <v>0</v>
      </c>
      <c r="AE16" s="88">
        <f t="shared" ref="AE16:AE22" si="6">SUM(W16:AD16)</f>
        <v>1</v>
      </c>
      <c r="AF16" s="85">
        <f t="shared" si="2"/>
        <v>8</v>
      </c>
    </row>
    <row r="17" spans="1:32" x14ac:dyDescent="0.15">
      <c r="A17" s="118"/>
      <c r="B17" s="184"/>
      <c r="C17" s="62" t="s">
        <v>79</v>
      </c>
      <c r="D17" s="86">
        <v>0</v>
      </c>
      <c r="E17" s="87">
        <v>0</v>
      </c>
      <c r="F17" s="90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8">
        <f>SUM(D17:Q17)</f>
        <v>0</v>
      </c>
      <c r="S17" s="76"/>
      <c r="T17" s="76"/>
      <c r="U17" s="173"/>
      <c r="V17" s="89" t="s">
        <v>79</v>
      </c>
      <c r="W17" s="86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8">
        <f t="shared" si="6"/>
        <v>0</v>
      </c>
      <c r="AF17" s="85">
        <f t="shared" si="2"/>
        <v>0</v>
      </c>
    </row>
    <row r="18" spans="1:32" x14ac:dyDescent="0.15">
      <c r="A18" s="118"/>
      <c r="B18" s="184"/>
      <c r="C18" s="62" t="s">
        <v>80</v>
      </c>
      <c r="D18" s="86">
        <v>3</v>
      </c>
      <c r="E18" s="87">
        <v>2</v>
      </c>
      <c r="F18" s="90">
        <v>0</v>
      </c>
      <c r="G18" s="87">
        <v>7</v>
      </c>
      <c r="H18" s="87">
        <v>0</v>
      </c>
      <c r="I18" s="87">
        <v>1</v>
      </c>
      <c r="J18" s="87">
        <v>1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8">
        <f>SUM(D18:Q18)</f>
        <v>14</v>
      </c>
      <c r="S18" s="76"/>
      <c r="T18" s="76"/>
      <c r="U18" s="173"/>
      <c r="V18" s="89" t="s">
        <v>80</v>
      </c>
      <c r="W18" s="86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8">
        <f t="shared" si="6"/>
        <v>0</v>
      </c>
      <c r="AF18" s="85">
        <f t="shared" si="2"/>
        <v>14</v>
      </c>
    </row>
    <row r="19" spans="1:32" ht="24" x14ac:dyDescent="0.15">
      <c r="A19" s="118"/>
      <c r="B19" s="184"/>
      <c r="C19" s="63" t="s">
        <v>81</v>
      </c>
      <c r="D19" s="92" t="s">
        <v>90</v>
      </c>
      <c r="E19" s="93" t="s">
        <v>90</v>
      </c>
      <c r="F19" s="100" t="s">
        <v>90</v>
      </c>
      <c r="G19" s="93" t="s">
        <v>90</v>
      </c>
      <c r="H19" s="93" t="s">
        <v>90</v>
      </c>
      <c r="I19" s="93" t="s">
        <v>90</v>
      </c>
      <c r="J19" s="93" t="s">
        <v>90</v>
      </c>
      <c r="K19" s="93" t="s">
        <v>90</v>
      </c>
      <c r="L19" s="93" t="s">
        <v>90</v>
      </c>
      <c r="M19" s="93" t="s">
        <v>90</v>
      </c>
      <c r="N19" s="93" t="s">
        <v>90</v>
      </c>
      <c r="O19" s="93" t="s">
        <v>90</v>
      </c>
      <c r="P19" s="93" t="s">
        <v>90</v>
      </c>
      <c r="Q19" s="93" t="s">
        <v>90</v>
      </c>
      <c r="R19" s="94" t="s">
        <v>90</v>
      </c>
      <c r="S19" s="76"/>
      <c r="T19" s="76"/>
      <c r="U19" s="173"/>
      <c r="V19" s="91" t="s">
        <v>81</v>
      </c>
      <c r="W19" s="92" t="s">
        <v>90</v>
      </c>
      <c r="X19" s="93" t="s">
        <v>90</v>
      </c>
      <c r="Y19" s="93" t="s">
        <v>90</v>
      </c>
      <c r="Z19" s="93" t="s">
        <v>90</v>
      </c>
      <c r="AA19" s="93" t="s">
        <v>90</v>
      </c>
      <c r="AB19" s="93" t="s">
        <v>90</v>
      </c>
      <c r="AC19" s="93" t="s">
        <v>90</v>
      </c>
      <c r="AD19" s="93" t="s">
        <v>90</v>
      </c>
      <c r="AE19" s="94" t="s">
        <v>90</v>
      </c>
      <c r="AF19" s="95" t="s">
        <v>90</v>
      </c>
    </row>
    <row r="20" spans="1:32" ht="27" x14ac:dyDescent="0.15">
      <c r="A20" s="118"/>
      <c r="B20" s="184"/>
      <c r="C20" s="62" t="s">
        <v>82</v>
      </c>
      <c r="D20" s="86">
        <v>0</v>
      </c>
      <c r="E20" s="87">
        <v>0</v>
      </c>
      <c r="F20" s="90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8">
        <f>SUM(D20:Q20)</f>
        <v>0</v>
      </c>
      <c r="S20" s="76"/>
      <c r="T20" s="76"/>
      <c r="U20" s="173"/>
      <c r="V20" s="89" t="s">
        <v>82</v>
      </c>
      <c r="W20" s="86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8">
        <f t="shared" si="6"/>
        <v>0</v>
      </c>
      <c r="AF20" s="85">
        <f t="shared" si="2"/>
        <v>0</v>
      </c>
    </row>
    <row r="21" spans="1:32" x14ac:dyDescent="0.15">
      <c r="A21" s="118"/>
      <c r="B21" s="184"/>
      <c r="C21" s="62" t="s">
        <v>83</v>
      </c>
      <c r="D21" s="86">
        <v>0</v>
      </c>
      <c r="E21" s="87">
        <v>0</v>
      </c>
      <c r="F21" s="90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8">
        <f>SUM(D21:Q21)</f>
        <v>0</v>
      </c>
      <c r="S21" s="76"/>
      <c r="T21" s="76"/>
      <c r="U21" s="173"/>
      <c r="V21" s="89" t="s">
        <v>83</v>
      </c>
      <c r="W21" s="86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1</v>
      </c>
      <c r="AD21" s="87">
        <v>0</v>
      </c>
      <c r="AE21" s="88">
        <f t="shared" si="6"/>
        <v>1</v>
      </c>
      <c r="AF21" s="115">
        <f t="shared" si="2"/>
        <v>1</v>
      </c>
    </row>
    <row r="22" spans="1:32" x14ac:dyDescent="0.15">
      <c r="A22" s="118"/>
      <c r="B22" s="184"/>
      <c r="C22" s="62" t="s">
        <v>16</v>
      </c>
      <c r="D22" s="86">
        <v>0</v>
      </c>
      <c r="E22" s="87">
        <v>0</v>
      </c>
      <c r="F22" s="90">
        <v>0</v>
      </c>
      <c r="G22" s="87">
        <v>2</v>
      </c>
      <c r="H22" s="87">
        <v>0</v>
      </c>
      <c r="I22" s="87">
        <v>1</v>
      </c>
      <c r="J22" s="87">
        <v>0</v>
      </c>
      <c r="K22" s="87">
        <v>0</v>
      </c>
      <c r="L22" s="87">
        <v>0</v>
      </c>
      <c r="M22" s="87">
        <v>1</v>
      </c>
      <c r="N22" s="87">
        <v>0</v>
      </c>
      <c r="O22" s="87">
        <v>0</v>
      </c>
      <c r="P22" s="87">
        <v>0</v>
      </c>
      <c r="Q22" s="87">
        <v>0</v>
      </c>
      <c r="R22" s="88">
        <f>SUM(D22:Q22)</f>
        <v>4</v>
      </c>
      <c r="S22" s="76"/>
      <c r="T22" s="76"/>
      <c r="U22" s="173"/>
      <c r="V22" s="117" t="s">
        <v>16</v>
      </c>
      <c r="W22" s="90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8">
        <f t="shared" si="6"/>
        <v>0</v>
      </c>
      <c r="AF22" s="115">
        <f t="shared" si="2"/>
        <v>4</v>
      </c>
    </row>
    <row r="23" spans="1:32" ht="13.5" customHeight="1" x14ac:dyDescent="0.15">
      <c r="A23" s="118"/>
      <c r="B23" s="185"/>
      <c r="C23" s="62" t="s">
        <v>76</v>
      </c>
      <c r="D23" s="86">
        <f t="shared" ref="D23:Q23" si="7">SUM(D15:D22)</f>
        <v>15</v>
      </c>
      <c r="E23" s="87">
        <f t="shared" si="7"/>
        <v>4</v>
      </c>
      <c r="F23" s="87">
        <f t="shared" si="7"/>
        <v>3</v>
      </c>
      <c r="G23" s="87">
        <f t="shared" si="7"/>
        <v>18</v>
      </c>
      <c r="H23" s="87">
        <f t="shared" si="7"/>
        <v>0</v>
      </c>
      <c r="I23" s="87">
        <f t="shared" si="7"/>
        <v>15</v>
      </c>
      <c r="J23" s="87">
        <f t="shared" si="7"/>
        <v>2</v>
      </c>
      <c r="K23" s="87">
        <f t="shared" si="7"/>
        <v>1</v>
      </c>
      <c r="L23" s="87">
        <f t="shared" si="7"/>
        <v>0</v>
      </c>
      <c r="M23" s="87">
        <f t="shared" si="7"/>
        <v>1</v>
      </c>
      <c r="N23" s="87">
        <f t="shared" si="7"/>
        <v>4</v>
      </c>
      <c r="O23" s="87">
        <f t="shared" si="7"/>
        <v>0</v>
      </c>
      <c r="P23" s="87">
        <f t="shared" si="7"/>
        <v>0</v>
      </c>
      <c r="Q23" s="87">
        <f t="shared" si="7"/>
        <v>0</v>
      </c>
      <c r="R23" s="88">
        <f>SUM(D23:Q23)</f>
        <v>63</v>
      </c>
      <c r="S23" s="76"/>
      <c r="T23" s="76"/>
      <c r="U23" s="174"/>
      <c r="V23" s="119" t="s">
        <v>76</v>
      </c>
      <c r="W23" s="90">
        <f t="shared" ref="W23:AD23" si="8">SUM(W15:W22)</f>
        <v>0</v>
      </c>
      <c r="X23" s="87">
        <f t="shared" si="8"/>
        <v>0</v>
      </c>
      <c r="Y23" s="87">
        <f t="shared" si="8"/>
        <v>0</v>
      </c>
      <c r="Z23" s="87">
        <f t="shared" si="8"/>
        <v>0</v>
      </c>
      <c r="AA23" s="87">
        <f t="shared" si="8"/>
        <v>1</v>
      </c>
      <c r="AB23" s="87">
        <f t="shared" si="8"/>
        <v>0</v>
      </c>
      <c r="AC23" s="87">
        <f t="shared" si="8"/>
        <v>2</v>
      </c>
      <c r="AD23" s="87">
        <f t="shared" si="8"/>
        <v>0</v>
      </c>
      <c r="AE23" s="88">
        <f>SUM(W23:AD23)</f>
        <v>3</v>
      </c>
      <c r="AF23" s="115">
        <f>R23+AE23</f>
        <v>66</v>
      </c>
    </row>
    <row r="24" spans="1:32" x14ac:dyDescent="0.15">
      <c r="B24" s="183" t="s">
        <v>111</v>
      </c>
      <c r="C24" s="62" t="s">
        <v>77</v>
      </c>
      <c r="D24" s="86">
        <v>1</v>
      </c>
      <c r="E24" s="87">
        <v>0</v>
      </c>
      <c r="F24" s="90">
        <v>1</v>
      </c>
      <c r="G24" s="87">
        <v>0</v>
      </c>
      <c r="H24" s="87">
        <v>0</v>
      </c>
      <c r="I24" s="87">
        <v>1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8">
        <f>SUM(D24:Q24)</f>
        <v>3</v>
      </c>
      <c r="S24" s="76"/>
      <c r="T24" s="76"/>
      <c r="U24" s="172" t="s">
        <v>111</v>
      </c>
      <c r="V24" s="89" t="s">
        <v>77</v>
      </c>
      <c r="W24" s="86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8">
        <f>SUM(W24:AD24)</f>
        <v>0</v>
      </c>
      <c r="AF24" s="85">
        <f t="shared" si="2"/>
        <v>3</v>
      </c>
    </row>
    <row r="25" spans="1:32" x14ac:dyDescent="0.15">
      <c r="B25" s="184"/>
      <c r="C25" s="62" t="s">
        <v>78</v>
      </c>
      <c r="D25" s="86">
        <v>0</v>
      </c>
      <c r="E25" s="87">
        <v>0</v>
      </c>
      <c r="F25" s="90">
        <v>0</v>
      </c>
      <c r="G25" s="87">
        <v>0</v>
      </c>
      <c r="H25" s="87">
        <v>0</v>
      </c>
      <c r="I25" s="87">
        <v>1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8">
        <f t="shared" ref="R25:R27" si="9">SUM(D25:Q25)</f>
        <v>1</v>
      </c>
      <c r="S25" s="76"/>
      <c r="T25" s="76"/>
      <c r="U25" s="173"/>
      <c r="V25" s="89" t="s">
        <v>78</v>
      </c>
      <c r="W25" s="86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8">
        <f t="shared" ref="AE25:AE29" si="10">SUM(W25:AD25)</f>
        <v>0</v>
      </c>
      <c r="AF25" s="85">
        <f t="shared" si="2"/>
        <v>1</v>
      </c>
    </row>
    <row r="26" spans="1:32" x14ac:dyDescent="0.15">
      <c r="B26" s="184"/>
      <c r="C26" s="62" t="s">
        <v>79</v>
      </c>
      <c r="D26" s="86">
        <v>0</v>
      </c>
      <c r="E26" s="87">
        <v>0</v>
      </c>
      <c r="F26" s="90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8">
        <f t="shared" si="9"/>
        <v>0</v>
      </c>
      <c r="S26" s="76"/>
      <c r="T26" s="76"/>
      <c r="U26" s="173"/>
      <c r="V26" s="89" t="s">
        <v>79</v>
      </c>
      <c r="W26" s="86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8">
        <f t="shared" si="10"/>
        <v>0</v>
      </c>
      <c r="AF26" s="85">
        <f t="shared" si="2"/>
        <v>0</v>
      </c>
    </row>
    <row r="27" spans="1:32" x14ac:dyDescent="0.15">
      <c r="B27" s="184"/>
      <c r="C27" s="62" t="s">
        <v>80</v>
      </c>
      <c r="D27" s="86">
        <v>0</v>
      </c>
      <c r="E27" s="87">
        <v>1</v>
      </c>
      <c r="F27" s="90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8">
        <f t="shared" si="9"/>
        <v>1</v>
      </c>
      <c r="S27" s="76"/>
      <c r="T27" s="76"/>
      <c r="U27" s="173"/>
      <c r="V27" s="89" t="s">
        <v>80</v>
      </c>
      <c r="W27" s="86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8">
        <f t="shared" si="10"/>
        <v>0</v>
      </c>
      <c r="AF27" s="85">
        <f t="shared" si="2"/>
        <v>1</v>
      </c>
    </row>
    <row r="28" spans="1:32" ht="24" x14ac:dyDescent="0.15">
      <c r="B28" s="184"/>
      <c r="C28" s="63" t="s">
        <v>81</v>
      </c>
      <c r="D28" s="92" t="s">
        <v>90</v>
      </c>
      <c r="E28" s="93" t="s">
        <v>90</v>
      </c>
      <c r="F28" s="100" t="s">
        <v>90</v>
      </c>
      <c r="G28" s="93" t="s">
        <v>90</v>
      </c>
      <c r="H28" s="93" t="s">
        <v>90</v>
      </c>
      <c r="I28" s="93" t="s">
        <v>90</v>
      </c>
      <c r="J28" s="93" t="s">
        <v>90</v>
      </c>
      <c r="K28" s="93" t="s">
        <v>90</v>
      </c>
      <c r="L28" s="93" t="s">
        <v>90</v>
      </c>
      <c r="M28" s="93" t="s">
        <v>90</v>
      </c>
      <c r="N28" s="93" t="s">
        <v>90</v>
      </c>
      <c r="O28" s="93" t="s">
        <v>90</v>
      </c>
      <c r="P28" s="93" t="s">
        <v>90</v>
      </c>
      <c r="Q28" s="93" t="s">
        <v>90</v>
      </c>
      <c r="R28" s="94" t="s">
        <v>90</v>
      </c>
      <c r="S28" s="76"/>
      <c r="T28" s="76"/>
      <c r="U28" s="173"/>
      <c r="V28" s="91" t="s">
        <v>81</v>
      </c>
      <c r="W28" s="92" t="s">
        <v>90</v>
      </c>
      <c r="X28" s="93" t="s">
        <v>90</v>
      </c>
      <c r="Y28" s="93" t="s">
        <v>90</v>
      </c>
      <c r="Z28" s="93" t="s">
        <v>90</v>
      </c>
      <c r="AA28" s="93" t="s">
        <v>90</v>
      </c>
      <c r="AB28" s="93" t="s">
        <v>90</v>
      </c>
      <c r="AC28" s="93" t="s">
        <v>90</v>
      </c>
      <c r="AD28" s="93" t="s">
        <v>90</v>
      </c>
      <c r="AE28" s="94" t="s">
        <v>90</v>
      </c>
      <c r="AF28" s="95" t="s">
        <v>90</v>
      </c>
    </row>
    <row r="29" spans="1:32" ht="27" x14ac:dyDescent="0.15">
      <c r="B29" s="184"/>
      <c r="C29" s="62" t="s">
        <v>82</v>
      </c>
      <c r="D29" s="86">
        <v>0</v>
      </c>
      <c r="E29" s="87">
        <v>0</v>
      </c>
      <c r="F29" s="90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8">
        <f>SUM(D29:Q29)</f>
        <v>0</v>
      </c>
      <c r="S29" s="76"/>
      <c r="T29" s="76"/>
      <c r="U29" s="173"/>
      <c r="V29" s="89" t="s">
        <v>82</v>
      </c>
      <c r="W29" s="86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8">
        <f t="shared" si="10"/>
        <v>0</v>
      </c>
      <c r="AF29" s="85">
        <f t="shared" si="2"/>
        <v>0</v>
      </c>
    </row>
    <row r="30" spans="1:32" x14ac:dyDescent="0.15">
      <c r="B30" s="184"/>
      <c r="C30" s="62" t="s">
        <v>83</v>
      </c>
      <c r="D30" s="90">
        <v>0</v>
      </c>
      <c r="E30" s="87">
        <v>0</v>
      </c>
      <c r="F30" s="90">
        <v>0</v>
      </c>
      <c r="G30" s="87">
        <v>1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8">
        <f>SUM(D30:Q30)</f>
        <v>1</v>
      </c>
      <c r="S30" s="76"/>
      <c r="T30" s="76"/>
      <c r="U30" s="173"/>
      <c r="V30" s="117" t="s">
        <v>83</v>
      </c>
      <c r="W30" s="90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8">
        <f>SUM(W30:AD30)</f>
        <v>0</v>
      </c>
      <c r="AF30" s="85">
        <f t="shared" si="2"/>
        <v>1</v>
      </c>
    </row>
    <row r="31" spans="1:32" x14ac:dyDescent="0.15">
      <c r="B31" s="184"/>
      <c r="C31" s="62" t="s">
        <v>16</v>
      </c>
      <c r="D31" s="90">
        <v>0</v>
      </c>
      <c r="E31" s="87">
        <v>0</v>
      </c>
      <c r="F31" s="90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1</v>
      </c>
      <c r="Q31" s="87">
        <v>0</v>
      </c>
      <c r="R31" s="88">
        <f>SUM(D31:Q31)</f>
        <v>1</v>
      </c>
      <c r="S31" s="76"/>
      <c r="T31" s="76"/>
      <c r="U31" s="173"/>
      <c r="V31" s="117" t="s">
        <v>16</v>
      </c>
      <c r="W31" s="90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8">
        <f>SUM(W31:AD31)</f>
        <v>0</v>
      </c>
      <c r="AF31" s="115">
        <f t="shared" si="2"/>
        <v>1</v>
      </c>
    </row>
    <row r="32" spans="1:32" ht="13.5" customHeight="1" x14ac:dyDescent="0.15">
      <c r="B32" s="185"/>
      <c r="C32" s="64" t="s">
        <v>76</v>
      </c>
      <c r="D32" s="116">
        <f t="shared" ref="D32:Q32" si="11">SUM(D24:D31)</f>
        <v>1</v>
      </c>
      <c r="E32" s="97">
        <f t="shared" si="11"/>
        <v>1</v>
      </c>
      <c r="F32" s="97">
        <f t="shared" si="11"/>
        <v>1</v>
      </c>
      <c r="G32" s="97">
        <f t="shared" si="11"/>
        <v>1</v>
      </c>
      <c r="H32" s="97">
        <f t="shared" si="11"/>
        <v>0</v>
      </c>
      <c r="I32" s="97">
        <f t="shared" si="11"/>
        <v>2</v>
      </c>
      <c r="J32" s="97">
        <f t="shared" si="11"/>
        <v>0</v>
      </c>
      <c r="K32" s="97">
        <f t="shared" si="11"/>
        <v>0</v>
      </c>
      <c r="L32" s="97">
        <f t="shared" si="11"/>
        <v>0</v>
      </c>
      <c r="M32" s="97">
        <f t="shared" si="11"/>
        <v>0</v>
      </c>
      <c r="N32" s="97">
        <f t="shared" si="11"/>
        <v>0</v>
      </c>
      <c r="O32" s="97">
        <f t="shared" si="11"/>
        <v>0</v>
      </c>
      <c r="P32" s="97">
        <f t="shared" si="11"/>
        <v>1</v>
      </c>
      <c r="Q32" s="97">
        <f t="shared" si="11"/>
        <v>0</v>
      </c>
      <c r="R32" s="98">
        <f>SUM(D32:Q32)</f>
        <v>7</v>
      </c>
      <c r="S32" s="76"/>
      <c r="T32" s="76"/>
      <c r="U32" s="174"/>
      <c r="V32" s="119" t="s">
        <v>76</v>
      </c>
      <c r="W32" s="116">
        <f t="shared" ref="W32:AD32" si="12">SUM(W24:W31)</f>
        <v>0</v>
      </c>
      <c r="X32" s="97">
        <f t="shared" si="12"/>
        <v>0</v>
      </c>
      <c r="Y32" s="97">
        <f t="shared" si="12"/>
        <v>0</v>
      </c>
      <c r="Z32" s="97">
        <f t="shared" si="12"/>
        <v>0</v>
      </c>
      <c r="AA32" s="97">
        <f t="shared" si="12"/>
        <v>0</v>
      </c>
      <c r="AB32" s="97">
        <f t="shared" si="12"/>
        <v>0</v>
      </c>
      <c r="AC32" s="97">
        <f>SUM(AC24:AC31)</f>
        <v>0</v>
      </c>
      <c r="AD32" s="97">
        <f t="shared" si="12"/>
        <v>0</v>
      </c>
      <c r="AE32" s="98">
        <f>SUM(W32:AD32)</f>
        <v>0</v>
      </c>
      <c r="AF32" s="85">
        <f>R32+AE32</f>
        <v>7</v>
      </c>
    </row>
    <row r="33" spans="2:32" ht="14.25" thickBot="1" x14ac:dyDescent="0.2">
      <c r="B33" s="192" t="s">
        <v>112</v>
      </c>
      <c r="C33" s="182"/>
      <c r="D33" s="107">
        <f>D14+D23+D32</f>
        <v>24</v>
      </c>
      <c r="E33" s="78">
        <f t="shared" ref="E33:Q33" si="13">E14+E23+E32</f>
        <v>8</v>
      </c>
      <c r="F33" s="78">
        <f t="shared" si="13"/>
        <v>10</v>
      </c>
      <c r="G33" s="78">
        <f t="shared" si="13"/>
        <v>41</v>
      </c>
      <c r="H33" s="78">
        <f t="shared" si="13"/>
        <v>0</v>
      </c>
      <c r="I33" s="78">
        <f t="shared" si="13"/>
        <v>32</v>
      </c>
      <c r="J33" s="78">
        <f t="shared" si="13"/>
        <v>4</v>
      </c>
      <c r="K33" s="78">
        <f t="shared" si="13"/>
        <v>3</v>
      </c>
      <c r="L33" s="78">
        <f t="shared" si="13"/>
        <v>2</v>
      </c>
      <c r="M33" s="78">
        <f t="shared" si="13"/>
        <v>2</v>
      </c>
      <c r="N33" s="78">
        <f t="shared" si="13"/>
        <v>7</v>
      </c>
      <c r="O33" s="78">
        <f t="shared" si="13"/>
        <v>0</v>
      </c>
      <c r="P33" s="78">
        <f t="shared" si="13"/>
        <v>2</v>
      </c>
      <c r="Q33" s="78">
        <f t="shared" si="13"/>
        <v>0</v>
      </c>
      <c r="R33" s="108">
        <f>SUM(D33:Q33)</f>
        <v>135</v>
      </c>
      <c r="S33" s="76"/>
      <c r="T33" s="76"/>
      <c r="U33" s="170" t="s">
        <v>112</v>
      </c>
      <c r="V33" s="171"/>
      <c r="W33" s="103">
        <f>W14+W23+W32</f>
        <v>0</v>
      </c>
      <c r="X33" s="104">
        <f t="shared" ref="X33:AD33" si="14">X14+X23+X32</f>
        <v>0</v>
      </c>
      <c r="Y33" s="104">
        <f t="shared" si="14"/>
        <v>0</v>
      </c>
      <c r="Z33" s="104">
        <f t="shared" si="14"/>
        <v>0</v>
      </c>
      <c r="AA33" s="104">
        <f t="shared" si="14"/>
        <v>2</v>
      </c>
      <c r="AB33" s="104">
        <f t="shared" si="14"/>
        <v>0</v>
      </c>
      <c r="AC33" s="104">
        <f t="shared" si="14"/>
        <v>2</v>
      </c>
      <c r="AD33" s="104">
        <f t="shared" si="14"/>
        <v>0</v>
      </c>
      <c r="AE33" s="106">
        <f>SUM(W33:AD33)</f>
        <v>4</v>
      </c>
      <c r="AF33" s="101">
        <f>R33+AE33</f>
        <v>139</v>
      </c>
    </row>
    <row r="34" spans="2:32" ht="14.25" thickBot="1" x14ac:dyDescent="0.2">
      <c r="B34" s="165" t="s">
        <v>100</v>
      </c>
      <c r="C34" s="166"/>
      <c r="D34" s="81">
        <f t="shared" ref="D34:R34" si="15">D4+D5+D33</f>
        <v>2029</v>
      </c>
      <c r="E34" s="82">
        <f t="shared" si="15"/>
        <v>861</v>
      </c>
      <c r="F34" s="82">
        <f t="shared" si="15"/>
        <v>2849</v>
      </c>
      <c r="G34" s="82">
        <f t="shared" si="15"/>
        <v>5537</v>
      </c>
      <c r="H34" s="82">
        <f t="shared" si="15"/>
        <v>77</v>
      </c>
      <c r="I34" s="82">
        <f t="shared" si="15"/>
        <v>2236</v>
      </c>
      <c r="J34" s="82">
        <f t="shared" si="15"/>
        <v>543</v>
      </c>
      <c r="K34" s="82">
        <f t="shared" si="15"/>
        <v>281</v>
      </c>
      <c r="L34" s="82">
        <f t="shared" si="15"/>
        <v>77</v>
      </c>
      <c r="M34" s="82">
        <f t="shared" si="15"/>
        <v>1024</v>
      </c>
      <c r="N34" s="82">
        <f t="shared" si="15"/>
        <v>710</v>
      </c>
      <c r="O34" s="82">
        <f t="shared" si="15"/>
        <v>47</v>
      </c>
      <c r="P34" s="82">
        <f t="shared" si="15"/>
        <v>179</v>
      </c>
      <c r="Q34" s="82">
        <f t="shared" si="15"/>
        <v>10</v>
      </c>
      <c r="R34" s="84">
        <f t="shared" si="15"/>
        <v>16460</v>
      </c>
      <c r="S34" s="76"/>
      <c r="T34" s="76"/>
      <c r="U34" s="189" t="s">
        <v>100</v>
      </c>
      <c r="V34" s="190"/>
      <c r="W34" s="81">
        <f t="shared" ref="W34:AD34" si="16">W4+W5+W33</f>
        <v>8</v>
      </c>
      <c r="X34" s="82">
        <f t="shared" si="16"/>
        <v>17</v>
      </c>
      <c r="Y34" s="82">
        <f t="shared" si="16"/>
        <v>7</v>
      </c>
      <c r="Z34" s="82">
        <f t="shared" si="16"/>
        <v>0</v>
      </c>
      <c r="AA34" s="82">
        <f t="shared" si="16"/>
        <v>574</v>
      </c>
      <c r="AB34" s="82">
        <f t="shared" si="16"/>
        <v>152</v>
      </c>
      <c r="AC34" s="82">
        <f t="shared" si="16"/>
        <v>472</v>
      </c>
      <c r="AD34" s="82">
        <f t="shared" si="16"/>
        <v>487</v>
      </c>
      <c r="AE34" s="105">
        <f>SUM(W34:AD34)</f>
        <v>1717</v>
      </c>
      <c r="AF34" s="80">
        <f t="shared" si="2"/>
        <v>18177</v>
      </c>
    </row>
    <row r="35" spans="2:32" x14ac:dyDescent="0.15">
      <c r="B35" t="s">
        <v>109</v>
      </c>
    </row>
  </sheetData>
  <mergeCells count="19">
    <mergeCell ref="U15:U23"/>
    <mergeCell ref="B34:C34"/>
    <mergeCell ref="U34:V34"/>
    <mergeCell ref="W2:AE2"/>
    <mergeCell ref="AF2:AF3"/>
    <mergeCell ref="B5:C5"/>
    <mergeCell ref="U5:V5"/>
    <mergeCell ref="B33:C33"/>
    <mergeCell ref="U33:V33"/>
    <mergeCell ref="B4:C4"/>
    <mergeCell ref="U4:V4"/>
    <mergeCell ref="B2:C3"/>
    <mergeCell ref="D2:R2"/>
    <mergeCell ref="U2:V3"/>
    <mergeCell ref="B24:B32"/>
    <mergeCell ref="U24:U32"/>
    <mergeCell ref="B6:B14"/>
    <mergeCell ref="U6:U14"/>
    <mergeCell ref="B15:B23"/>
  </mergeCells>
  <phoneticPr fontId="1"/>
  <pageMargins left="0.7" right="0.7" top="0.75" bottom="0.75" header="0.3" footer="0.3"/>
  <pageSetup paperSize="8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opLeftCell="I1" zoomScaleNormal="100" zoomScaleSheetLayoutView="140" workbookViewId="0">
      <selection activeCell="AG39" sqref="AG39"/>
    </sheetView>
  </sheetViews>
  <sheetFormatPr defaultRowHeight="13.5" x14ac:dyDescent="0.15"/>
  <cols>
    <col min="1" max="1" width="3.375" customWidth="1"/>
    <col min="19" max="20" width="2.125" customWidth="1"/>
  </cols>
  <sheetData>
    <row r="1" spans="2:32" s="22" customFormat="1" ht="14.25" thickBot="1" x14ac:dyDescent="0.2">
      <c r="B1" s="39" t="s">
        <v>107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F1" s="61"/>
    </row>
    <row r="2" spans="2:32" x14ac:dyDescent="0.15">
      <c r="B2" s="142" t="s">
        <v>0</v>
      </c>
      <c r="C2" s="143"/>
      <c r="D2" s="146" t="s">
        <v>1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  <c r="U2" s="142" t="s">
        <v>0</v>
      </c>
      <c r="V2" s="143"/>
      <c r="W2" s="191" t="s">
        <v>2</v>
      </c>
      <c r="X2" s="136"/>
      <c r="Y2" s="136"/>
      <c r="Z2" s="136"/>
      <c r="AA2" s="136"/>
      <c r="AB2" s="136"/>
      <c r="AC2" s="136"/>
      <c r="AD2" s="136"/>
      <c r="AE2" s="136"/>
      <c r="AF2" s="163" t="s">
        <v>93</v>
      </c>
    </row>
    <row r="3" spans="2:32" ht="48.75" thickBot="1" x14ac:dyDescent="0.2">
      <c r="B3" s="144"/>
      <c r="C3" s="145"/>
      <c r="D3" s="2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4" t="s">
        <v>17</v>
      </c>
      <c r="U3" s="144"/>
      <c r="V3" s="145"/>
      <c r="W3" s="69" t="s">
        <v>18</v>
      </c>
      <c r="X3" s="3" t="s">
        <v>19</v>
      </c>
      <c r="Y3" s="3" t="s">
        <v>20</v>
      </c>
      <c r="Z3" s="3" t="s">
        <v>21</v>
      </c>
      <c r="AA3" s="3" t="s">
        <v>22</v>
      </c>
      <c r="AB3" s="3" t="s">
        <v>85</v>
      </c>
      <c r="AC3" s="54" t="s">
        <v>108</v>
      </c>
      <c r="AD3" s="40" t="s">
        <v>24</v>
      </c>
      <c r="AE3" s="3" t="s">
        <v>17</v>
      </c>
      <c r="AF3" s="164"/>
    </row>
    <row r="4" spans="2:32" ht="14.25" thickBot="1" x14ac:dyDescent="0.2">
      <c r="B4" s="178" t="s">
        <v>95</v>
      </c>
      <c r="C4" s="178"/>
      <c r="D4" s="72">
        <v>4268</v>
      </c>
      <c r="E4" s="73">
        <v>1923</v>
      </c>
      <c r="F4" s="74">
        <v>7804</v>
      </c>
      <c r="G4" s="73">
        <v>13095</v>
      </c>
      <c r="H4" s="73">
        <v>163</v>
      </c>
      <c r="I4" s="73">
        <v>5865</v>
      </c>
      <c r="J4" s="73">
        <v>1300</v>
      </c>
      <c r="K4" s="73">
        <v>722</v>
      </c>
      <c r="L4" s="73">
        <v>144</v>
      </c>
      <c r="M4" s="73">
        <v>2377</v>
      </c>
      <c r="N4" s="73">
        <v>2293</v>
      </c>
      <c r="O4" s="73">
        <v>107</v>
      </c>
      <c r="P4" s="73">
        <v>464</v>
      </c>
      <c r="Q4" s="73">
        <v>32</v>
      </c>
      <c r="R4" s="75">
        <f>SUM(D4:Q4)</f>
        <v>40557</v>
      </c>
      <c r="S4" s="76"/>
      <c r="T4" s="76"/>
      <c r="U4" s="167" t="s">
        <v>95</v>
      </c>
      <c r="V4" s="167"/>
      <c r="W4" s="77">
        <v>47</v>
      </c>
      <c r="X4" s="78">
        <v>36</v>
      </c>
      <c r="Y4" s="78">
        <v>16</v>
      </c>
      <c r="Z4" s="78">
        <v>0</v>
      </c>
      <c r="AA4" s="78">
        <v>1476</v>
      </c>
      <c r="AB4" s="78">
        <v>372</v>
      </c>
      <c r="AC4" s="78">
        <v>1174</v>
      </c>
      <c r="AD4" s="78">
        <v>1282</v>
      </c>
      <c r="AE4" s="79">
        <f>SUM(W4:AD4)</f>
        <v>4403</v>
      </c>
      <c r="AF4" s="80">
        <f>R4+AE4</f>
        <v>44960</v>
      </c>
    </row>
    <row r="5" spans="2:32" ht="14.25" thickBot="1" x14ac:dyDescent="0.2">
      <c r="B5" s="192" t="s">
        <v>96</v>
      </c>
      <c r="C5" s="182"/>
      <c r="D5" s="81">
        <v>1</v>
      </c>
      <c r="E5" s="82">
        <v>0</v>
      </c>
      <c r="F5" s="83">
        <v>3</v>
      </c>
      <c r="G5" s="82">
        <v>7</v>
      </c>
      <c r="H5" s="82">
        <v>0</v>
      </c>
      <c r="I5" s="82">
        <v>0</v>
      </c>
      <c r="J5" s="82">
        <v>1</v>
      </c>
      <c r="K5" s="82">
        <v>1</v>
      </c>
      <c r="L5" s="82">
        <v>0</v>
      </c>
      <c r="M5" s="82">
        <v>1</v>
      </c>
      <c r="N5" s="82">
        <v>0</v>
      </c>
      <c r="O5" s="82">
        <v>0</v>
      </c>
      <c r="P5" s="82">
        <v>0</v>
      </c>
      <c r="Q5" s="82">
        <v>0</v>
      </c>
      <c r="R5" s="84">
        <f>SUM(D5:Q5)</f>
        <v>14</v>
      </c>
      <c r="S5" s="76"/>
      <c r="T5" s="76"/>
      <c r="U5" s="168" t="s">
        <v>96</v>
      </c>
      <c r="V5" s="169"/>
      <c r="W5" s="81">
        <v>0</v>
      </c>
      <c r="X5" s="82">
        <v>0</v>
      </c>
      <c r="Y5" s="82">
        <v>0</v>
      </c>
      <c r="Z5" s="82">
        <v>0</v>
      </c>
      <c r="AA5" s="82">
        <v>0</v>
      </c>
      <c r="AB5" s="82">
        <v>1</v>
      </c>
      <c r="AC5" s="82">
        <v>0</v>
      </c>
      <c r="AD5" s="82">
        <v>0</v>
      </c>
      <c r="AE5" s="84">
        <f>SUM(W5:AD5)</f>
        <v>1</v>
      </c>
      <c r="AF5" s="80">
        <f t="shared" ref="AF5" si="0">R5+AE5</f>
        <v>15</v>
      </c>
    </row>
    <row r="6" spans="2:32" ht="42" customHeight="1" x14ac:dyDescent="0.15">
      <c r="B6" s="193" t="s">
        <v>97</v>
      </c>
      <c r="C6" s="121" t="s">
        <v>77</v>
      </c>
      <c r="D6" s="90">
        <v>5</v>
      </c>
      <c r="E6" s="87">
        <v>2</v>
      </c>
      <c r="F6" s="87">
        <v>18</v>
      </c>
      <c r="G6" s="87">
        <v>25</v>
      </c>
      <c r="H6" s="87">
        <v>0</v>
      </c>
      <c r="I6" s="87">
        <v>27</v>
      </c>
      <c r="J6" s="87">
        <v>5</v>
      </c>
      <c r="K6" s="87">
        <v>0</v>
      </c>
      <c r="L6" s="87">
        <v>0</v>
      </c>
      <c r="M6" s="87">
        <v>5</v>
      </c>
      <c r="N6" s="87">
        <v>4</v>
      </c>
      <c r="O6" s="87">
        <v>0</v>
      </c>
      <c r="P6" s="87">
        <v>2</v>
      </c>
      <c r="Q6" s="87">
        <v>0</v>
      </c>
      <c r="R6" s="88">
        <f t="shared" ref="R6:R13" si="1">SUM(D6:Q6)</f>
        <v>93</v>
      </c>
      <c r="S6" s="76"/>
      <c r="T6" s="76"/>
      <c r="U6" s="172" t="s">
        <v>97</v>
      </c>
      <c r="V6" s="89" t="s">
        <v>77</v>
      </c>
      <c r="W6" s="86">
        <v>0</v>
      </c>
      <c r="X6" s="87">
        <v>0</v>
      </c>
      <c r="Y6" s="87">
        <v>0</v>
      </c>
      <c r="Z6" s="87">
        <v>0</v>
      </c>
      <c r="AA6" s="87">
        <v>0</v>
      </c>
      <c r="AB6" s="87">
        <v>0</v>
      </c>
      <c r="AC6" s="87">
        <v>1</v>
      </c>
      <c r="AD6" s="87">
        <v>0</v>
      </c>
      <c r="AE6" s="88">
        <f>SUM(W6:AD6)</f>
        <v>1</v>
      </c>
      <c r="AF6" s="85">
        <f t="shared" ref="AF6:AF34" si="2">R6+AE6</f>
        <v>94</v>
      </c>
    </row>
    <row r="7" spans="2:32" x14ac:dyDescent="0.15">
      <c r="B7" s="184"/>
      <c r="C7" s="62" t="s">
        <v>78</v>
      </c>
      <c r="D7" s="90">
        <v>1</v>
      </c>
      <c r="E7" s="87">
        <v>0</v>
      </c>
      <c r="F7" s="90">
        <v>1</v>
      </c>
      <c r="G7" s="87">
        <v>0</v>
      </c>
      <c r="H7" s="87">
        <v>0</v>
      </c>
      <c r="I7" s="87">
        <v>0</v>
      </c>
      <c r="J7" s="87">
        <v>1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1</v>
      </c>
      <c r="R7" s="88">
        <f t="shared" si="1"/>
        <v>4</v>
      </c>
      <c r="S7" s="76"/>
      <c r="T7" s="76"/>
      <c r="U7" s="173"/>
      <c r="V7" s="89" t="s">
        <v>78</v>
      </c>
      <c r="W7" s="86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8">
        <f t="shared" ref="AE7:AE12" si="3">SUM(W7:AD7)</f>
        <v>0</v>
      </c>
      <c r="AF7" s="85">
        <f t="shared" si="2"/>
        <v>4</v>
      </c>
    </row>
    <row r="8" spans="2:32" x14ac:dyDescent="0.15">
      <c r="B8" s="184"/>
      <c r="C8" s="62" t="s">
        <v>79</v>
      </c>
      <c r="D8" s="90">
        <v>0</v>
      </c>
      <c r="E8" s="87">
        <v>0</v>
      </c>
      <c r="F8" s="90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8">
        <f t="shared" si="1"/>
        <v>0</v>
      </c>
      <c r="S8" s="76"/>
      <c r="T8" s="76"/>
      <c r="U8" s="173"/>
      <c r="V8" s="89" t="s">
        <v>79</v>
      </c>
      <c r="W8" s="86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8">
        <f t="shared" si="3"/>
        <v>0</v>
      </c>
      <c r="AF8" s="85">
        <f t="shared" si="2"/>
        <v>0</v>
      </c>
    </row>
    <row r="9" spans="2:32" x14ac:dyDescent="0.15">
      <c r="B9" s="184"/>
      <c r="C9" s="62" t="s">
        <v>80</v>
      </c>
      <c r="D9" s="90">
        <v>9</v>
      </c>
      <c r="E9" s="87">
        <v>3</v>
      </c>
      <c r="F9" s="90">
        <v>0</v>
      </c>
      <c r="G9" s="87">
        <v>23</v>
      </c>
      <c r="H9" s="87">
        <v>0</v>
      </c>
      <c r="I9" s="87">
        <v>11</v>
      </c>
      <c r="J9" s="87">
        <v>1</v>
      </c>
      <c r="K9" s="87">
        <v>1</v>
      </c>
      <c r="L9" s="87">
        <v>0</v>
      </c>
      <c r="M9" s="87">
        <v>6</v>
      </c>
      <c r="N9" s="87">
        <v>0</v>
      </c>
      <c r="O9" s="87">
        <v>0</v>
      </c>
      <c r="P9" s="87">
        <v>0</v>
      </c>
      <c r="Q9" s="87">
        <v>0</v>
      </c>
      <c r="R9" s="88">
        <f t="shared" si="1"/>
        <v>54</v>
      </c>
      <c r="S9" s="76"/>
      <c r="T9" s="76"/>
      <c r="U9" s="173"/>
      <c r="V9" s="89" t="s">
        <v>80</v>
      </c>
      <c r="W9" s="86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1</v>
      </c>
      <c r="AD9" s="87">
        <v>0</v>
      </c>
      <c r="AE9" s="88">
        <f t="shared" si="3"/>
        <v>1</v>
      </c>
      <c r="AF9" s="85">
        <f t="shared" si="2"/>
        <v>55</v>
      </c>
    </row>
    <row r="10" spans="2:32" ht="24" x14ac:dyDescent="0.15">
      <c r="B10" s="184"/>
      <c r="C10" s="63" t="s">
        <v>81</v>
      </c>
      <c r="D10" s="100" t="s">
        <v>90</v>
      </c>
      <c r="E10" s="93" t="s">
        <v>90</v>
      </c>
      <c r="F10" s="100" t="s">
        <v>90</v>
      </c>
      <c r="G10" s="93" t="s">
        <v>90</v>
      </c>
      <c r="H10" s="93" t="s">
        <v>90</v>
      </c>
      <c r="I10" s="93" t="s">
        <v>90</v>
      </c>
      <c r="J10" s="93" t="s">
        <v>90</v>
      </c>
      <c r="K10" s="93" t="s">
        <v>90</v>
      </c>
      <c r="L10" s="93" t="s">
        <v>90</v>
      </c>
      <c r="M10" s="93" t="s">
        <v>90</v>
      </c>
      <c r="N10" s="93" t="s">
        <v>90</v>
      </c>
      <c r="O10" s="93" t="s">
        <v>90</v>
      </c>
      <c r="P10" s="93" t="s">
        <v>90</v>
      </c>
      <c r="Q10" s="93" t="s">
        <v>90</v>
      </c>
      <c r="R10" s="94" t="s">
        <v>90</v>
      </c>
      <c r="S10" s="76"/>
      <c r="T10" s="76"/>
      <c r="U10" s="173"/>
      <c r="V10" s="91" t="s">
        <v>81</v>
      </c>
      <c r="W10" s="92" t="s">
        <v>90</v>
      </c>
      <c r="X10" s="93" t="s">
        <v>90</v>
      </c>
      <c r="Y10" s="93" t="s">
        <v>90</v>
      </c>
      <c r="Z10" s="93" t="s">
        <v>90</v>
      </c>
      <c r="AA10" s="93" t="s">
        <v>90</v>
      </c>
      <c r="AB10" s="93" t="s">
        <v>90</v>
      </c>
      <c r="AC10" s="93" t="s">
        <v>90</v>
      </c>
      <c r="AD10" s="93" t="s">
        <v>90</v>
      </c>
      <c r="AE10" s="94" t="s">
        <v>90</v>
      </c>
      <c r="AF10" s="95" t="s">
        <v>90</v>
      </c>
    </row>
    <row r="11" spans="2:32" ht="27" x14ac:dyDescent="0.15">
      <c r="B11" s="184"/>
      <c r="C11" s="62" t="s">
        <v>82</v>
      </c>
      <c r="D11" s="90">
        <v>0</v>
      </c>
      <c r="E11" s="87">
        <v>0</v>
      </c>
      <c r="F11" s="90">
        <v>0</v>
      </c>
      <c r="G11" s="87">
        <v>1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8">
        <f t="shared" si="1"/>
        <v>1</v>
      </c>
      <c r="S11" s="76"/>
      <c r="T11" s="76"/>
      <c r="U11" s="173"/>
      <c r="V11" s="89" t="s">
        <v>82</v>
      </c>
      <c r="W11" s="86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8">
        <f t="shared" si="3"/>
        <v>0</v>
      </c>
      <c r="AF11" s="85">
        <f t="shared" si="2"/>
        <v>1</v>
      </c>
    </row>
    <row r="12" spans="2:32" x14ac:dyDescent="0.15">
      <c r="B12" s="184"/>
      <c r="C12" s="62" t="s">
        <v>83</v>
      </c>
      <c r="D12" s="90">
        <v>1</v>
      </c>
      <c r="E12" s="87">
        <v>0</v>
      </c>
      <c r="F12" s="90">
        <v>2</v>
      </c>
      <c r="G12" s="87">
        <v>12</v>
      </c>
      <c r="H12" s="87">
        <v>0</v>
      </c>
      <c r="I12" s="87">
        <v>5</v>
      </c>
      <c r="J12" s="87">
        <v>2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8">
        <f t="shared" si="1"/>
        <v>22</v>
      </c>
      <c r="S12" s="76"/>
      <c r="T12" s="76"/>
      <c r="U12" s="173"/>
      <c r="V12" s="89" t="s">
        <v>83</v>
      </c>
      <c r="W12" s="86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1</v>
      </c>
      <c r="AE12" s="88">
        <f t="shared" si="3"/>
        <v>1</v>
      </c>
      <c r="AF12" s="85">
        <f t="shared" si="2"/>
        <v>23</v>
      </c>
    </row>
    <row r="13" spans="2:32" x14ac:dyDescent="0.15">
      <c r="B13" s="184"/>
      <c r="C13" s="62" t="s">
        <v>16</v>
      </c>
      <c r="D13" s="90">
        <v>0</v>
      </c>
      <c r="E13" s="87">
        <v>0</v>
      </c>
      <c r="F13" s="90">
        <v>0</v>
      </c>
      <c r="G13" s="87">
        <v>1</v>
      </c>
      <c r="H13" s="87">
        <v>0</v>
      </c>
      <c r="I13" s="87">
        <v>3</v>
      </c>
      <c r="J13" s="87">
        <v>1</v>
      </c>
      <c r="K13" s="87">
        <v>0</v>
      </c>
      <c r="L13" s="87">
        <v>0</v>
      </c>
      <c r="M13" s="87">
        <v>1</v>
      </c>
      <c r="N13" s="87">
        <v>0</v>
      </c>
      <c r="O13" s="87">
        <v>0</v>
      </c>
      <c r="P13" s="87">
        <v>1</v>
      </c>
      <c r="Q13" s="87">
        <v>0</v>
      </c>
      <c r="R13" s="88">
        <f t="shared" si="1"/>
        <v>7</v>
      </c>
      <c r="S13" s="76"/>
      <c r="T13" s="76"/>
      <c r="U13" s="173"/>
      <c r="V13" s="102" t="s">
        <v>16</v>
      </c>
      <c r="W13" s="111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4">
        <f>SUM(W13:AD13)</f>
        <v>0</v>
      </c>
      <c r="AF13" s="115">
        <f t="shared" si="2"/>
        <v>7</v>
      </c>
    </row>
    <row r="14" spans="2:32" ht="13.5" customHeight="1" x14ac:dyDescent="0.15">
      <c r="B14" s="185"/>
      <c r="C14" s="64" t="s">
        <v>76</v>
      </c>
      <c r="D14" s="116">
        <f t="shared" ref="D14:Q14" si="4">SUM(D6:D13)</f>
        <v>16</v>
      </c>
      <c r="E14" s="97">
        <f t="shared" si="4"/>
        <v>5</v>
      </c>
      <c r="F14" s="97">
        <f t="shared" si="4"/>
        <v>21</v>
      </c>
      <c r="G14" s="97">
        <f t="shared" si="4"/>
        <v>62</v>
      </c>
      <c r="H14" s="97">
        <f t="shared" si="4"/>
        <v>0</v>
      </c>
      <c r="I14" s="97">
        <f t="shared" si="4"/>
        <v>46</v>
      </c>
      <c r="J14" s="97">
        <f t="shared" si="4"/>
        <v>10</v>
      </c>
      <c r="K14" s="97">
        <f t="shared" si="4"/>
        <v>1</v>
      </c>
      <c r="L14" s="97">
        <f t="shared" si="4"/>
        <v>0</v>
      </c>
      <c r="M14" s="97">
        <f t="shared" si="4"/>
        <v>12</v>
      </c>
      <c r="N14" s="97">
        <f t="shared" si="4"/>
        <v>4</v>
      </c>
      <c r="O14" s="97">
        <f t="shared" si="4"/>
        <v>0</v>
      </c>
      <c r="P14" s="97">
        <f t="shared" si="4"/>
        <v>3</v>
      </c>
      <c r="Q14" s="97">
        <f t="shared" si="4"/>
        <v>1</v>
      </c>
      <c r="R14" s="98">
        <f>SUM(D14:Q14)</f>
        <v>181</v>
      </c>
      <c r="S14" s="76"/>
      <c r="T14" s="76"/>
      <c r="U14" s="174"/>
      <c r="V14" s="89" t="s">
        <v>76</v>
      </c>
      <c r="W14" s="86">
        <f t="shared" ref="W14:AD14" si="5">SUM(W6:W13)</f>
        <v>0</v>
      </c>
      <c r="X14" s="87">
        <f t="shared" si="5"/>
        <v>0</v>
      </c>
      <c r="Y14" s="87">
        <f t="shared" si="5"/>
        <v>0</v>
      </c>
      <c r="Z14" s="87">
        <f t="shared" si="5"/>
        <v>0</v>
      </c>
      <c r="AA14" s="87">
        <f t="shared" si="5"/>
        <v>0</v>
      </c>
      <c r="AB14" s="87">
        <f t="shared" si="5"/>
        <v>0</v>
      </c>
      <c r="AC14" s="87">
        <f t="shared" si="5"/>
        <v>2</v>
      </c>
      <c r="AD14" s="87">
        <f t="shared" si="5"/>
        <v>1</v>
      </c>
      <c r="AE14" s="120">
        <f>SUM(AE6:AE13)</f>
        <v>3</v>
      </c>
      <c r="AF14" s="115">
        <f>R14+AE14</f>
        <v>184</v>
      </c>
    </row>
    <row r="15" spans="2:32" x14ac:dyDescent="0.15">
      <c r="B15" s="184" t="s">
        <v>98</v>
      </c>
      <c r="C15" s="64" t="s">
        <v>77</v>
      </c>
      <c r="D15" s="90">
        <v>21</v>
      </c>
      <c r="E15" s="87">
        <v>4</v>
      </c>
      <c r="F15" s="90">
        <v>11</v>
      </c>
      <c r="G15" s="87">
        <v>34</v>
      </c>
      <c r="H15" s="87">
        <v>0</v>
      </c>
      <c r="I15" s="87">
        <v>16</v>
      </c>
      <c r="J15" s="87">
        <v>9</v>
      </c>
      <c r="K15" s="87">
        <v>0</v>
      </c>
      <c r="L15" s="87">
        <v>2</v>
      </c>
      <c r="M15" s="87">
        <v>3</v>
      </c>
      <c r="N15" s="87">
        <v>6</v>
      </c>
      <c r="O15" s="87">
        <v>1</v>
      </c>
      <c r="P15" s="87">
        <v>2</v>
      </c>
      <c r="Q15" s="87">
        <v>0</v>
      </c>
      <c r="R15" s="88">
        <f>SUM(D15:Q15)</f>
        <v>109</v>
      </c>
      <c r="S15" s="76"/>
      <c r="T15" s="76"/>
      <c r="U15" s="172" t="s">
        <v>98</v>
      </c>
      <c r="V15" s="89" t="s">
        <v>77</v>
      </c>
      <c r="W15" s="86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1</v>
      </c>
      <c r="AD15" s="87">
        <v>0</v>
      </c>
      <c r="AE15" s="88">
        <f>SUM(W15:AD15)</f>
        <v>1</v>
      </c>
      <c r="AF15" s="85">
        <f t="shared" si="2"/>
        <v>110</v>
      </c>
    </row>
    <row r="16" spans="2:32" x14ac:dyDescent="0.15">
      <c r="B16" s="184"/>
      <c r="C16" s="62" t="s">
        <v>78</v>
      </c>
      <c r="D16" s="90">
        <v>1</v>
      </c>
      <c r="E16" s="87">
        <v>0</v>
      </c>
      <c r="F16" s="90">
        <v>0</v>
      </c>
      <c r="G16" s="87">
        <v>1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8">
        <f>SUM(D16:Q16)</f>
        <v>2</v>
      </c>
      <c r="S16" s="76"/>
      <c r="T16" s="76"/>
      <c r="U16" s="173"/>
      <c r="V16" s="89" t="s">
        <v>78</v>
      </c>
      <c r="W16" s="86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8">
        <f t="shared" ref="AE16:AE22" si="6">SUM(W16:AD16)</f>
        <v>0</v>
      </c>
      <c r="AF16" s="85">
        <f t="shared" si="2"/>
        <v>2</v>
      </c>
    </row>
    <row r="17" spans="1:32" x14ac:dyDescent="0.15">
      <c r="B17" s="184"/>
      <c r="C17" s="62" t="s">
        <v>79</v>
      </c>
      <c r="D17" s="90">
        <v>0</v>
      </c>
      <c r="E17" s="87">
        <v>0</v>
      </c>
      <c r="F17" s="90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8">
        <f>SUM(D17:Q17)</f>
        <v>0</v>
      </c>
      <c r="S17" s="76"/>
      <c r="T17" s="76"/>
      <c r="U17" s="173"/>
      <c r="V17" s="89" t="s">
        <v>79</v>
      </c>
      <c r="W17" s="86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8">
        <f t="shared" si="6"/>
        <v>0</v>
      </c>
      <c r="AF17" s="85">
        <f t="shared" si="2"/>
        <v>0</v>
      </c>
    </row>
    <row r="18" spans="1:32" x14ac:dyDescent="0.15">
      <c r="B18" s="184"/>
      <c r="C18" s="62" t="s">
        <v>80</v>
      </c>
      <c r="D18" s="90">
        <v>10</v>
      </c>
      <c r="E18" s="87">
        <v>1</v>
      </c>
      <c r="F18" s="90">
        <v>2</v>
      </c>
      <c r="G18" s="87">
        <v>13</v>
      </c>
      <c r="H18" s="87">
        <v>0</v>
      </c>
      <c r="I18" s="87">
        <v>12</v>
      </c>
      <c r="J18" s="87">
        <v>0</v>
      </c>
      <c r="K18" s="87">
        <v>0</v>
      </c>
      <c r="L18" s="87">
        <v>0</v>
      </c>
      <c r="M18" s="87">
        <v>2</v>
      </c>
      <c r="N18" s="87">
        <v>0</v>
      </c>
      <c r="O18" s="87">
        <v>0</v>
      </c>
      <c r="P18" s="87">
        <v>0</v>
      </c>
      <c r="Q18" s="87">
        <v>0</v>
      </c>
      <c r="R18" s="88">
        <f>SUM(D18:Q18)</f>
        <v>40</v>
      </c>
      <c r="S18" s="76"/>
      <c r="T18" s="76"/>
      <c r="U18" s="173"/>
      <c r="V18" s="89" t="s">
        <v>80</v>
      </c>
      <c r="W18" s="86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2</v>
      </c>
      <c r="AD18" s="87">
        <v>0</v>
      </c>
      <c r="AE18" s="88">
        <f t="shared" si="6"/>
        <v>2</v>
      </c>
      <c r="AF18" s="85">
        <f t="shared" si="2"/>
        <v>42</v>
      </c>
    </row>
    <row r="19" spans="1:32" ht="24" x14ac:dyDescent="0.15">
      <c r="B19" s="184"/>
      <c r="C19" s="63" t="s">
        <v>81</v>
      </c>
      <c r="D19" s="100" t="s">
        <v>90</v>
      </c>
      <c r="E19" s="93" t="s">
        <v>90</v>
      </c>
      <c r="F19" s="100" t="s">
        <v>90</v>
      </c>
      <c r="G19" s="93" t="s">
        <v>90</v>
      </c>
      <c r="H19" s="93" t="s">
        <v>90</v>
      </c>
      <c r="I19" s="93" t="s">
        <v>115</v>
      </c>
      <c r="J19" s="93" t="s">
        <v>90</v>
      </c>
      <c r="K19" s="93" t="s">
        <v>90</v>
      </c>
      <c r="L19" s="93" t="s">
        <v>90</v>
      </c>
      <c r="M19" s="93" t="s">
        <v>90</v>
      </c>
      <c r="N19" s="93" t="s">
        <v>90</v>
      </c>
      <c r="O19" s="93" t="s">
        <v>90</v>
      </c>
      <c r="P19" s="93" t="s">
        <v>90</v>
      </c>
      <c r="Q19" s="93" t="s">
        <v>90</v>
      </c>
      <c r="R19" s="94" t="s">
        <v>90</v>
      </c>
      <c r="S19" s="76"/>
      <c r="T19" s="76"/>
      <c r="U19" s="173"/>
      <c r="V19" s="91" t="s">
        <v>81</v>
      </c>
      <c r="W19" s="92" t="s">
        <v>90</v>
      </c>
      <c r="X19" s="93" t="s">
        <v>90</v>
      </c>
      <c r="Y19" s="93" t="s">
        <v>90</v>
      </c>
      <c r="Z19" s="93" t="s">
        <v>90</v>
      </c>
      <c r="AA19" s="93" t="s">
        <v>90</v>
      </c>
      <c r="AB19" s="93" t="s">
        <v>90</v>
      </c>
      <c r="AC19" s="93" t="s">
        <v>90</v>
      </c>
      <c r="AD19" s="93" t="s">
        <v>90</v>
      </c>
      <c r="AE19" s="94" t="s">
        <v>90</v>
      </c>
      <c r="AF19" s="95" t="s">
        <v>90</v>
      </c>
    </row>
    <row r="20" spans="1:32" ht="27" x14ac:dyDescent="0.15">
      <c r="B20" s="184"/>
      <c r="C20" s="62" t="s">
        <v>82</v>
      </c>
      <c r="D20" s="90">
        <v>0</v>
      </c>
      <c r="E20" s="87">
        <v>0</v>
      </c>
      <c r="F20" s="90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8">
        <f>SUM(D20:Q20)</f>
        <v>0</v>
      </c>
      <c r="S20" s="76"/>
      <c r="T20" s="76"/>
      <c r="U20" s="173"/>
      <c r="V20" s="89" t="s">
        <v>82</v>
      </c>
      <c r="W20" s="86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8">
        <f t="shared" si="6"/>
        <v>0</v>
      </c>
      <c r="AF20" s="85">
        <f t="shared" si="2"/>
        <v>0</v>
      </c>
    </row>
    <row r="21" spans="1:32" x14ac:dyDescent="0.15">
      <c r="B21" s="184"/>
      <c r="C21" s="62" t="s">
        <v>83</v>
      </c>
      <c r="D21" s="90">
        <v>3</v>
      </c>
      <c r="E21" s="87">
        <v>0</v>
      </c>
      <c r="F21" s="90">
        <v>1</v>
      </c>
      <c r="G21" s="87">
        <v>6</v>
      </c>
      <c r="H21" s="87">
        <v>0</v>
      </c>
      <c r="I21" s="87">
        <v>1</v>
      </c>
      <c r="J21" s="87">
        <v>1</v>
      </c>
      <c r="K21" s="87">
        <v>0</v>
      </c>
      <c r="L21" s="87">
        <v>0</v>
      </c>
      <c r="M21" s="87">
        <v>1</v>
      </c>
      <c r="N21" s="87">
        <v>0</v>
      </c>
      <c r="O21" s="87">
        <v>0</v>
      </c>
      <c r="P21" s="87">
        <v>0</v>
      </c>
      <c r="Q21" s="87">
        <v>0</v>
      </c>
      <c r="R21" s="88">
        <f>SUM(D21:Q21)</f>
        <v>13</v>
      </c>
      <c r="S21" s="76"/>
      <c r="T21" s="76"/>
      <c r="U21" s="173"/>
      <c r="V21" s="89" t="s">
        <v>83</v>
      </c>
      <c r="W21" s="86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8">
        <f t="shared" si="6"/>
        <v>0</v>
      </c>
      <c r="AF21" s="85">
        <f t="shared" si="2"/>
        <v>13</v>
      </c>
    </row>
    <row r="22" spans="1:32" x14ac:dyDescent="0.15">
      <c r="B22" s="184"/>
      <c r="C22" s="62" t="s">
        <v>16</v>
      </c>
      <c r="D22" s="90">
        <v>0</v>
      </c>
      <c r="E22" s="87">
        <v>0</v>
      </c>
      <c r="F22" s="90">
        <v>1</v>
      </c>
      <c r="G22" s="87">
        <v>6</v>
      </c>
      <c r="H22" s="87">
        <v>0</v>
      </c>
      <c r="I22" s="87">
        <v>1</v>
      </c>
      <c r="J22" s="87">
        <v>0</v>
      </c>
      <c r="K22" s="87">
        <v>0</v>
      </c>
      <c r="L22" s="87">
        <v>1</v>
      </c>
      <c r="M22" s="87">
        <v>2</v>
      </c>
      <c r="N22" s="87">
        <v>0</v>
      </c>
      <c r="O22" s="87">
        <v>0</v>
      </c>
      <c r="P22" s="87">
        <v>0</v>
      </c>
      <c r="Q22" s="87">
        <v>0</v>
      </c>
      <c r="R22" s="88">
        <f>SUM(D22:Q22)</f>
        <v>11</v>
      </c>
      <c r="S22" s="76"/>
      <c r="T22" s="76"/>
      <c r="U22" s="173"/>
      <c r="V22" s="89" t="s">
        <v>16</v>
      </c>
      <c r="W22" s="86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1</v>
      </c>
      <c r="AD22" s="87">
        <v>0</v>
      </c>
      <c r="AE22" s="88">
        <f t="shared" si="6"/>
        <v>1</v>
      </c>
      <c r="AF22" s="115">
        <f t="shared" si="2"/>
        <v>12</v>
      </c>
    </row>
    <row r="23" spans="1:32" ht="13.5" customHeight="1" x14ac:dyDescent="0.15">
      <c r="B23" s="184"/>
      <c r="C23" s="64" t="s">
        <v>76</v>
      </c>
      <c r="D23" s="116">
        <f t="shared" ref="D23:Q23" si="7">SUM(D15:D22)</f>
        <v>35</v>
      </c>
      <c r="E23" s="97">
        <f t="shared" si="7"/>
        <v>5</v>
      </c>
      <c r="F23" s="97">
        <f t="shared" si="7"/>
        <v>15</v>
      </c>
      <c r="G23" s="97">
        <f t="shared" si="7"/>
        <v>60</v>
      </c>
      <c r="H23" s="97">
        <f>SUM(H15:H22)</f>
        <v>0</v>
      </c>
      <c r="I23" s="97">
        <f t="shared" si="7"/>
        <v>30</v>
      </c>
      <c r="J23" s="97">
        <f t="shared" si="7"/>
        <v>10</v>
      </c>
      <c r="K23" s="97">
        <f t="shared" si="7"/>
        <v>0</v>
      </c>
      <c r="L23" s="97">
        <f t="shared" si="7"/>
        <v>3</v>
      </c>
      <c r="M23" s="97">
        <f t="shared" si="7"/>
        <v>8</v>
      </c>
      <c r="N23" s="97">
        <f t="shared" si="7"/>
        <v>6</v>
      </c>
      <c r="O23" s="97">
        <f t="shared" si="7"/>
        <v>1</v>
      </c>
      <c r="P23" s="97">
        <f t="shared" si="7"/>
        <v>2</v>
      </c>
      <c r="Q23" s="97">
        <f t="shared" si="7"/>
        <v>0</v>
      </c>
      <c r="R23" s="98">
        <f>SUM(D23:Q23)</f>
        <v>175</v>
      </c>
      <c r="S23" s="76"/>
      <c r="T23" s="76"/>
      <c r="U23" s="173"/>
      <c r="V23" s="99" t="s">
        <v>76</v>
      </c>
      <c r="W23" s="96">
        <f t="shared" ref="W23:AD23" si="8">SUM(W15:W22)</f>
        <v>0</v>
      </c>
      <c r="X23" s="97">
        <f t="shared" si="8"/>
        <v>0</v>
      </c>
      <c r="Y23" s="97">
        <f t="shared" si="8"/>
        <v>0</v>
      </c>
      <c r="Z23" s="97">
        <f t="shared" si="8"/>
        <v>0</v>
      </c>
      <c r="AA23" s="97">
        <f t="shared" si="8"/>
        <v>0</v>
      </c>
      <c r="AB23" s="97">
        <f t="shared" si="8"/>
        <v>0</v>
      </c>
      <c r="AC23" s="97">
        <f t="shared" si="8"/>
        <v>4</v>
      </c>
      <c r="AD23" s="97">
        <f t="shared" si="8"/>
        <v>0</v>
      </c>
      <c r="AE23" s="98">
        <f>SUM(W23:AD23)</f>
        <v>4</v>
      </c>
      <c r="AF23" s="85">
        <f>R23+AE23</f>
        <v>179</v>
      </c>
    </row>
    <row r="24" spans="1:32" x14ac:dyDescent="0.15">
      <c r="A24" s="122"/>
      <c r="B24" s="183" t="s">
        <v>99</v>
      </c>
      <c r="C24" s="62" t="s">
        <v>77</v>
      </c>
      <c r="D24" s="90">
        <v>3</v>
      </c>
      <c r="E24" s="87">
        <v>0</v>
      </c>
      <c r="F24" s="90">
        <v>1</v>
      </c>
      <c r="G24" s="87">
        <v>4</v>
      </c>
      <c r="H24" s="87">
        <v>0</v>
      </c>
      <c r="I24" s="87">
        <v>2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8">
        <f>SUM(D24:Q24)</f>
        <v>10</v>
      </c>
      <c r="S24" s="76"/>
      <c r="T24" s="76"/>
      <c r="U24" s="172" t="s">
        <v>99</v>
      </c>
      <c r="V24" s="89" t="s">
        <v>77</v>
      </c>
      <c r="W24" s="86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1</v>
      </c>
      <c r="AD24" s="87">
        <v>0</v>
      </c>
      <c r="AE24" s="88">
        <f>SUM(W24:AD24)</f>
        <v>1</v>
      </c>
      <c r="AF24" s="85">
        <f t="shared" si="2"/>
        <v>11</v>
      </c>
    </row>
    <row r="25" spans="1:32" x14ac:dyDescent="0.15">
      <c r="A25" s="122"/>
      <c r="B25" s="184"/>
      <c r="C25" s="62" t="s">
        <v>78</v>
      </c>
      <c r="D25" s="90">
        <v>0</v>
      </c>
      <c r="E25" s="87">
        <v>0</v>
      </c>
      <c r="F25" s="90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8">
        <f t="shared" ref="R25:R27" si="9">SUM(D25:Q25)</f>
        <v>0</v>
      </c>
      <c r="S25" s="76"/>
      <c r="T25" s="76"/>
      <c r="U25" s="173"/>
      <c r="V25" s="89" t="s">
        <v>78</v>
      </c>
      <c r="W25" s="86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1</v>
      </c>
      <c r="AD25" s="87">
        <v>0</v>
      </c>
      <c r="AE25" s="88">
        <f t="shared" ref="AE25:AE29" si="10">SUM(W25:AD25)</f>
        <v>1</v>
      </c>
      <c r="AF25" s="85">
        <f t="shared" si="2"/>
        <v>1</v>
      </c>
    </row>
    <row r="26" spans="1:32" x14ac:dyDescent="0.15">
      <c r="A26" s="122"/>
      <c r="B26" s="184"/>
      <c r="C26" s="62" t="s">
        <v>79</v>
      </c>
      <c r="D26" s="90">
        <v>0</v>
      </c>
      <c r="E26" s="87">
        <v>0</v>
      </c>
      <c r="F26" s="90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8">
        <f t="shared" si="9"/>
        <v>0</v>
      </c>
      <c r="S26" s="76"/>
      <c r="T26" s="76"/>
      <c r="U26" s="173"/>
      <c r="V26" s="89" t="s">
        <v>79</v>
      </c>
      <c r="W26" s="86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8">
        <f t="shared" si="10"/>
        <v>0</v>
      </c>
      <c r="AF26" s="85">
        <f t="shared" si="2"/>
        <v>0</v>
      </c>
    </row>
    <row r="27" spans="1:32" x14ac:dyDescent="0.15">
      <c r="A27" s="122"/>
      <c r="B27" s="184"/>
      <c r="C27" s="62" t="s">
        <v>80</v>
      </c>
      <c r="D27" s="90">
        <v>2</v>
      </c>
      <c r="E27" s="87">
        <v>1</v>
      </c>
      <c r="F27" s="90">
        <v>0</v>
      </c>
      <c r="G27" s="87">
        <v>6</v>
      </c>
      <c r="H27" s="87">
        <v>0</v>
      </c>
      <c r="I27" s="87">
        <v>2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8">
        <f t="shared" si="9"/>
        <v>11</v>
      </c>
      <c r="S27" s="76"/>
      <c r="T27" s="76"/>
      <c r="U27" s="173"/>
      <c r="V27" s="89" t="s">
        <v>80</v>
      </c>
      <c r="W27" s="86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8">
        <f t="shared" si="10"/>
        <v>0</v>
      </c>
      <c r="AF27" s="85">
        <f t="shared" si="2"/>
        <v>11</v>
      </c>
    </row>
    <row r="28" spans="1:32" ht="24" x14ac:dyDescent="0.15">
      <c r="A28" s="122"/>
      <c r="B28" s="184"/>
      <c r="C28" s="63" t="s">
        <v>81</v>
      </c>
      <c r="D28" s="100" t="s">
        <v>90</v>
      </c>
      <c r="E28" s="93" t="s">
        <v>90</v>
      </c>
      <c r="F28" s="100" t="s">
        <v>90</v>
      </c>
      <c r="G28" s="93" t="s">
        <v>114</v>
      </c>
      <c r="H28" s="93" t="s">
        <v>90</v>
      </c>
      <c r="I28" s="93" t="s">
        <v>90</v>
      </c>
      <c r="J28" s="93" t="s">
        <v>90</v>
      </c>
      <c r="K28" s="93" t="s">
        <v>90</v>
      </c>
      <c r="L28" s="93" t="s">
        <v>90</v>
      </c>
      <c r="M28" s="93" t="s">
        <v>90</v>
      </c>
      <c r="N28" s="93" t="s">
        <v>90</v>
      </c>
      <c r="O28" s="93" t="s">
        <v>90</v>
      </c>
      <c r="P28" s="93" t="s">
        <v>90</v>
      </c>
      <c r="Q28" s="93" t="s">
        <v>90</v>
      </c>
      <c r="R28" s="94" t="s">
        <v>90</v>
      </c>
      <c r="S28" s="76"/>
      <c r="T28" s="76"/>
      <c r="U28" s="173"/>
      <c r="V28" s="91" t="s">
        <v>81</v>
      </c>
      <c r="W28" s="92" t="s">
        <v>90</v>
      </c>
      <c r="X28" s="93" t="s">
        <v>90</v>
      </c>
      <c r="Y28" s="93" t="s">
        <v>90</v>
      </c>
      <c r="Z28" s="93" t="s">
        <v>90</v>
      </c>
      <c r="AA28" s="93" t="s">
        <v>90</v>
      </c>
      <c r="AB28" s="93" t="s">
        <v>90</v>
      </c>
      <c r="AC28" s="93" t="s">
        <v>90</v>
      </c>
      <c r="AD28" s="93" t="s">
        <v>90</v>
      </c>
      <c r="AE28" s="94" t="s">
        <v>90</v>
      </c>
      <c r="AF28" s="95" t="s">
        <v>90</v>
      </c>
    </row>
    <row r="29" spans="1:32" ht="27" x14ac:dyDescent="0.15">
      <c r="A29" s="122"/>
      <c r="B29" s="184"/>
      <c r="C29" s="62" t="s">
        <v>82</v>
      </c>
      <c r="D29" s="90">
        <v>0</v>
      </c>
      <c r="E29" s="87">
        <v>0</v>
      </c>
      <c r="F29" s="90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8">
        <f>SUM(D29:Q29)</f>
        <v>0</v>
      </c>
      <c r="S29" s="76"/>
      <c r="T29" s="76"/>
      <c r="U29" s="173"/>
      <c r="V29" s="89" t="s">
        <v>82</v>
      </c>
      <c r="W29" s="86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8">
        <f t="shared" si="10"/>
        <v>0</v>
      </c>
      <c r="AF29" s="85">
        <f t="shared" si="2"/>
        <v>0</v>
      </c>
    </row>
    <row r="30" spans="1:32" x14ac:dyDescent="0.15">
      <c r="A30" s="122"/>
      <c r="B30" s="184"/>
      <c r="C30" s="62" t="s">
        <v>83</v>
      </c>
      <c r="D30" s="90">
        <v>0</v>
      </c>
      <c r="E30" s="87">
        <v>0</v>
      </c>
      <c r="F30" s="90">
        <v>0</v>
      </c>
      <c r="G30" s="87">
        <v>2</v>
      </c>
      <c r="H30" s="87">
        <v>0</v>
      </c>
      <c r="I30" s="87">
        <v>1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8">
        <f>SUM(D30:Q30)</f>
        <v>3</v>
      </c>
      <c r="S30" s="76"/>
      <c r="T30" s="76"/>
      <c r="U30" s="173"/>
      <c r="V30" s="89" t="s">
        <v>83</v>
      </c>
      <c r="W30" s="86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8">
        <f>SUM(W30:AD30)</f>
        <v>0</v>
      </c>
      <c r="AF30" s="85">
        <f t="shared" si="2"/>
        <v>3</v>
      </c>
    </row>
    <row r="31" spans="1:32" x14ac:dyDescent="0.15">
      <c r="A31" s="122"/>
      <c r="B31" s="184"/>
      <c r="C31" s="65" t="s">
        <v>16</v>
      </c>
      <c r="D31" s="90">
        <v>1</v>
      </c>
      <c r="E31" s="87">
        <v>0</v>
      </c>
      <c r="F31" s="90">
        <v>0</v>
      </c>
      <c r="G31" s="87">
        <v>0</v>
      </c>
      <c r="H31" s="87">
        <v>0</v>
      </c>
      <c r="I31" s="87">
        <v>1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8">
        <f>SUM(D31:Q31)</f>
        <v>2</v>
      </c>
      <c r="S31" s="76"/>
      <c r="T31" s="76"/>
      <c r="U31" s="173"/>
      <c r="V31" s="102" t="s">
        <v>16</v>
      </c>
      <c r="W31" s="86">
        <v>0</v>
      </c>
      <c r="X31" s="87">
        <v>0</v>
      </c>
      <c r="Y31" s="87">
        <v>0</v>
      </c>
      <c r="Z31" s="87">
        <v>0</v>
      </c>
      <c r="AA31" s="87">
        <v>1</v>
      </c>
      <c r="AB31" s="87">
        <v>0</v>
      </c>
      <c r="AC31" s="87">
        <v>0</v>
      </c>
      <c r="AD31" s="87">
        <v>0</v>
      </c>
      <c r="AE31" s="88">
        <f>SUM(W31:AD31)</f>
        <v>1</v>
      </c>
      <c r="AF31" s="115">
        <f t="shared" si="2"/>
        <v>3</v>
      </c>
    </row>
    <row r="32" spans="1:32" ht="13.5" customHeight="1" x14ac:dyDescent="0.15">
      <c r="A32" s="122"/>
      <c r="B32" s="185"/>
      <c r="C32" s="62" t="s">
        <v>76</v>
      </c>
      <c r="D32" s="116">
        <f>SUM(D24:D31)</f>
        <v>6</v>
      </c>
      <c r="E32" s="97">
        <f>SUM(E24:E31)</f>
        <v>1</v>
      </c>
      <c r="F32" s="97">
        <f t="shared" ref="F32:Q32" si="11">SUM(F24:F31)</f>
        <v>1</v>
      </c>
      <c r="G32" s="97">
        <f t="shared" si="11"/>
        <v>12</v>
      </c>
      <c r="H32" s="97">
        <f t="shared" si="11"/>
        <v>0</v>
      </c>
      <c r="I32" s="97">
        <f t="shared" si="11"/>
        <v>6</v>
      </c>
      <c r="J32" s="97">
        <f t="shared" si="11"/>
        <v>0</v>
      </c>
      <c r="K32" s="97">
        <f t="shared" si="11"/>
        <v>0</v>
      </c>
      <c r="L32" s="97">
        <f t="shared" si="11"/>
        <v>0</v>
      </c>
      <c r="M32" s="97">
        <f t="shared" si="11"/>
        <v>0</v>
      </c>
      <c r="N32" s="97">
        <f t="shared" si="11"/>
        <v>0</v>
      </c>
      <c r="O32" s="97">
        <f t="shared" si="11"/>
        <v>0</v>
      </c>
      <c r="P32" s="97">
        <f>SUM(P24:P31)</f>
        <v>0</v>
      </c>
      <c r="Q32" s="97">
        <f t="shared" si="11"/>
        <v>0</v>
      </c>
      <c r="R32" s="98">
        <f>SUM(D32:Q32)</f>
        <v>26</v>
      </c>
      <c r="S32" s="76"/>
      <c r="T32" s="76"/>
      <c r="U32" s="174"/>
      <c r="V32" s="117" t="s">
        <v>76</v>
      </c>
      <c r="W32" s="86">
        <f t="shared" ref="W32:AD32" si="12">SUM(W24:W31)</f>
        <v>0</v>
      </c>
      <c r="X32" s="87">
        <f t="shared" si="12"/>
        <v>0</v>
      </c>
      <c r="Y32" s="87">
        <f t="shared" si="12"/>
        <v>0</v>
      </c>
      <c r="Z32" s="87">
        <f t="shared" si="12"/>
        <v>0</v>
      </c>
      <c r="AA32" s="87">
        <f t="shared" si="12"/>
        <v>1</v>
      </c>
      <c r="AB32" s="87">
        <f t="shared" si="12"/>
        <v>0</v>
      </c>
      <c r="AC32" s="87">
        <f t="shared" si="12"/>
        <v>2</v>
      </c>
      <c r="AD32" s="87">
        <f t="shared" si="12"/>
        <v>0</v>
      </c>
      <c r="AE32" s="88">
        <f>SUM(W32:AD32)</f>
        <v>3</v>
      </c>
      <c r="AF32" s="115">
        <f>R32+AE32</f>
        <v>29</v>
      </c>
    </row>
    <row r="33" spans="1:32" ht="14.25" thickBot="1" x14ac:dyDescent="0.2">
      <c r="A33" s="122"/>
      <c r="B33" s="179" t="s">
        <v>112</v>
      </c>
      <c r="C33" s="180"/>
      <c r="D33" s="77">
        <f>D14+D23+D32</f>
        <v>57</v>
      </c>
      <c r="E33" s="78">
        <f>E14+E23+E32</f>
        <v>11</v>
      </c>
      <c r="F33" s="78">
        <f t="shared" ref="F33:Q33" si="13">F14+F23+F32</f>
        <v>37</v>
      </c>
      <c r="G33" s="78">
        <f t="shared" si="13"/>
        <v>134</v>
      </c>
      <c r="H33" s="78">
        <f t="shared" si="13"/>
        <v>0</v>
      </c>
      <c r="I33" s="78">
        <f t="shared" si="13"/>
        <v>82</v>
      </c>
      <c r="J33" s="78">
        <f t="shared" si="13"/>
        <v>20</v>
      </c>
      <c r="K33" s="78">
        <f t="shared" si="13"/>
        <v>1</v>
      </c>
      <c r="L33" s="78">
        <f t="shared" si="13"/>
        <v>3</v>
      </c>
      <c r="M33" s="78">
        <f t="shared" si="13"/>
        <v>20</v>
      </c>
      <c r="N33" s="78">
        <f t="shared" si="13"/>
        <v>10</v>
      </c>
      <c r="O33" s="78">
        <f t="shared" si="13"/>
        <v>1</v>
      </c>
      <c r="P33" s="78">
        <f t="shared" si="13"/>
        <v>5</v>
      </c>
      <c r="Q33" s="78">
        <f t="shared" si="13"/>
        <v>1</v>
      </c>
      <c r="R33" s="108">
        <f>SUM(D33:Q33)</f>
        <v>382</v>
      </c>
      <c r="S33" s="76"/>
      <c r="T33" s="76"/>
      <c r="U33" s="170" t="s">
        <v>112</v>
      </c>
      <c r="V33" s="171"/>
      <c r="W33" s="103">
        <f t="shared" ref="W33:AD33" si="14">W14+W23+W32</f>
        <v>0</v>
      </c>
      <c r="X33" s="104">
        <f t="shared" si="14"/>
        <v>0</v>
      </c>
      <c r="Y33" s="104">
        <f t="shared" si="14"/>
        <v>0</v>
      </c>
      <c r="Z33" s="104">
        <f t="shared" si="14"/>
        <v>0</v>
      </c>
      <c r="AA33" s="104">
        <f t="shared" si="14"/>
        <v>1</v>
      </c>
      <c r="AB33" s="104">
        <f t="shared" si="14"/>
        <v>0</v>
      </c>
      <c r="AC33" s="104">
        <f t="shared" si="14"/>
        <v>8</v>
      </c>
      <c r="AD33" s="104">
        <f t="shared" si="14"/>
        <v>1</v>
      </c>
      <c r="AE33" s="106">
        <f>SUM(W33:AD33)</f>
        <v>10</v>
      </c>
      <c r="AF33" s="101">
        <f>R33+AE33</f>
        <v>392</v>
      </c>
    </row>
    <row r="34" spans="1:32" ht="14.25" thickBot="1" x14ac:dyDescent="0.2">
      <c r="B34" s="165" t="s">
        <v>100</v>
      </c>
      <c r="C34" s="166"/>
      <c r="D34" s="81">
        <f t="shared" ref="D34:R34" si="15">D4+D5+D33</f>
        <v>4326</v>
      </c>
      <c r="E34" s="82">
        <f t="shared" si="15"/>
        <v>1934</v>
      </c>
      <c r="F34" s="82">
        <f t="shared" si="15"/>
        <v>7844</v>
      </c>
      <c r="G34" s="82">
        <f t="shared" si="15"/>
        <v>13236</v>
      </c>
      <c r="H34" s="82">
        <f t="shared" si="15"/>
        <v>163</v>
      </c>
      <c r="I34" s="82">
        <f t="shared" si="15"/>
        <v>5947</v>
      </c>
      <c r="J34" s="82">
        <f t="shared" si="15"/>
        <v>1321</v>
      </c>
      <c r="K34" s="82">
        <f t="shared" si="15"/>
        <v>724</v>
      </c>
      <c r="L34" s="82">
        <f t="shared" si="15"/>
        <v>147</v>
      </c>
      <c r="M34" s="82">
        <f t="shared" si="15"/>
        <v>2398</v>
      </c>
      <c r="N34" s="82">
        <f t="shared" si="15"/>
        <v>2303</v>
      </c>
      <c r="O34" s="82">
        <f t="shared" si="15"/>
        <v>108</v>
      </c>
      <c r="P34" s="82">
        <f t="shared" si="15"/>
        <v>469</v>
      </c>
      <c r="Q34" s="82">
        <f t="shared" si="15"/>
        <v>33</v>
      </c>
      <c r="R34" s="84">
        <f t="shared" si="15"/>
        <v>40953</v>
      </c>
      <c r="S34" s="76"/>
      <c r="T34" s="76"/>
      <c r="U34" s="189" t="s">
        <v>100</v>
      </c>
      <c r="V34" s="190"/>
      <c r="W34" s="81">
        <f t="shared" ref="W34:AD34" si="16">W4+W5+W33</f>
        <v>47</v>
      </c>
      <c r="X34" s="82">
        <f t="shared" si="16"/>
        <v>36</v>
      </c>
      <c r="Y34" s="82">
        <f t="shared" si="16"/>
        <v>16</v>
      </c>
      <c r="Z34" s="82">
        <f t="shared" si="16"/>
        <v>0</v>
      </c>
      <c r="AA34" s="82">
        <f t="shared" si="16"/>
        <v>1477</v>
      </c>
      <c r="AB34" s="82">
        <f t="shared" si="16"/>
        <v>373</v>
      </c>
      <c r="AC34" s="82">
        <f t="shared" si="16"/>
        <v>1182</v>
      </c>
      <c r="AD34" s="82">
        <f t="shared" si="16"/>
        <v>1283</v>
      </c>
      <c r="AE34" s="105">
        <f>SUM(W34:AD34)</f>
        <v>4414</v>
      </c>
      <c r="AF34" s="80">
        <f t="shared" si="2"/>
        <v>45367</v>
      </c>
    </row>
    <row r="35" spans="1:32" x14ac:dyDescent="0.15">
      <c r="B35" t="s">
        <v>109</v>
      </c>
    </row>
  </sheetData>
  <mergeCells count="19">
    <mergeCell ref="U24:U32"/>
    <mergeCell ref="B34:C34"/>
    <mergeCell ref="U34:V34"/>
    <mergeCell ref="W2:AE2"/>
    <mergeCell ref="AF2:AF3"/>
    <mergeCell ref="B5:C5"/>
    <mergeCell ref="U5:V5"/>
    <mergeCell ref="B33:C33"/>
    <mergeCell ref="U33:V33"/>
    <mergeCell ref="B4:C4"/>
    <mergeCell ref="U4:V4"/>
    <mergeCell ref="B2:C3"/>
    <mergeCell ref="D2:R2"/>
    <mergeCell ref="U2:V3"/>
    <mergeCell ref="B6:B14"/>
    <mergeCell ref="U6:U14"/>
    <mergeCell ref="B15:B23"/>
    <mergeCell ref="U15:U23"/>
    <mergeCell ref="B24:B32"/>
  </mergeCells>
  <phoneticPr fontId="1"/>
  <pageMargins left="0.7" right="0.7" top="0.75" bottom="0.75" header="0.3" footer="0.3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9-1</vt:lpstr>
      <vt:lpstr>9-2</vt:lpstr>
      <vt:lpstr>9-3</vt:lpstr>
      <vt:lpstr>9-4</vt:lpstr>
      <vt:lpstr>9-5</vt:lpstr>
      <vt:lpstr>9-6</vt:lpstr>
      <vt:lpstr>9-7</vt:lpstr>
      <vt:lpstr>'9-1'!Print_Area</vt:lpstr>
      <vt:lpstr>'9-2'!Print_Area</vt:lpstr>
      <vt:lpstr>'9-3'!Print_Area</vt:lpstr>
      <vt:lpstr>'9-4'!Print_Area</vt:lpstr>
      <vt:lpstr>'9-5'!Print_Area</vt:lpstr>
      <vt:lpstr>'9-6'!Print_Area</vt:lpstr>
      <vt:lpstr>'9-7'!Print_Area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2022-08-29T04:23:47Z</dcterms:modified>
</cp:coreProperties>
</file>