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BA23A09E-ED50-4CCF-BDB2-80FCF9793805}" xr6:coauthVersionLast="47" xr6:coauthVersionMax="47" xr10:uidLastSave="{00000000-0000-0000-0000-000000000000}"/>
  <bookViews>
    <workbookView xWindow="540" yWindow="1410" windowWidth="21315" windowHeight="13425" tabRatio="718" activeTab="1" xr2:uid="{00000000-000D-0000-FFFF-FFFF00000000}"/>
  </bookViews>
  <sheets>
    <sheet name="14-1" sheetId="8" r:id="rId1"/>
    <sheet name="14-2" sheetId="10" r:id="rId2"/>
    <sheet name="14-3" sheetId="12" r:id="rId3"/>
    <sheet name="14-4" sheetId="4" r:id="rId4"/>
    <sheet name="14-5" sheetId="14" r:id="rId5"/>
    <sheet name="14-6" sheetId="16" r:id="rId6"/>
    <sheet name="14-7" sheetId="18" r:id="rId7"/>
  </sheets>
  <definedNames>
    <definedName name="_xlnm.Print_Area" localSheetId="1">'14-2'!$A$1:$L$61</definedName>
    <definedName name="_xlnm.Print_Area" localSheetId="2">'14-3'!$A$1:$N$61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9" i="12" l="1"/>
  <c r="M49" i="12"/>
  <c r="L49" i="12"/>
  <c r="K49" i="12"/>
  <c r="J49" i="12"/>
  <c r="I49" i="12"/>
  <c r="H49" i="12"/>
  <c r="G49" i="12"/>
  <c r="G39" i="12"/>
  <c r="R60" i="8"/>
  <c r="Q60" i="8"/>
  <c r="P60" i="8"/>
  <c r="O60" i="8"/>
  <c r="N60" i="8"/>
  <c r="M60" i="8"/>
  <c r="L60" i="8"/>
  <c r="K60" i="8"/>
  <c r="J60" i="8"/>
  <c r="I60" i="8"/>
  <c r="H60" i="8"/>
  <c r="G60" i="8"/>
  <c r="R59" i="8"/>
  <c r="Q59" i="8"/>
  <c r="P59" i="8"/>
  <c r="O59" i="8"/>
  <c r="N59" i="8"/>
  <c r="M59" i="8"/>
  <c r="L59" i="8"/>
  <c r="K59" i="8"/>
  <c r="J59" i="8"/>
  <c r="I59" i="8"/>
  <c r="H59" i="8"/>
  <c r="G59" i="8"/>
  <c r="R58" i="8"/>
  <c r="Q58" i="8"/>
  <c r="P58" i="8"/>
  <c r="O58" i="8"/>
  <c r="N58" i="8"/>
  <c r="M58" i="8"/>
  <c r="L58" i="8"/>
  <c r="K58" i="8"/>
  <c r="J58" i="8"/>
  <c r="I58" i="8"/>
  <c r="H58" i="8"/>
  <c r="G58" i="8"/>
  <c r="R57" i="8"/>
  <c r="Q57" i="8"/>
  <c r="P57" i="8"/>
  <c r="O57" i="8"/>
  <c r="N57" i="8"/>
  <c r="M57" i="8"/>
  <c r="L57" i="8"/>
  <c r="K57" i="8"/>
  <c r="J57" i="8"/>
  <c r="I57" i="8"/>
  <c r="H57" i="8"/>
  <c r="G57" i="8"/>
  <c r="R56" i="8"/>
  <c r="Q56" i="8"/>
  <c r="P56" i="8"/>
  <c r="O56" i="8"/>
  <c r="N56" i="8"/>
  <c r="M56" i="8"/>
  <c r="L56" i="8"/>
  <c r="K56" i="8"/>
  <c r="J56" i="8"/>
  <c r="I56" i="8"/>
  <c r="H56" i="8"/>
  <c r="G56" i="8"/>
  <c r="R55" i="8"/>
  <c r="Q55" i="8"/>
  <c r="P55" i="8"/>
  <c r="O55" i="8"/>
  <c r="N55" i="8"/>
  <c r="M55" i="8"/>
  <c r="L55" i="8"/>
  <c r="K55" i="8"/>
  <c r="J55" i="8"/>
  <c r="I55" i="8"/>
  <c r="H55" i="8"/>
  <c r="G55" i="8"/>
  <c r="R54" i="8"/>
  <c r="Q54" i="8"/>
  <c r="P54" i="8"/>
  <c r="O54" i="8"/>
  <c r="N54" i="8"/>
  <c r="M54" i="8"/>
  <c r="L54" i="8"/>
  <c r="K54" i="8"/>
  <c r="J54" i="8"/>
  <c r="I54" i="8"/>
  <c r="H54" i="8"/>
  <c r="G54" i="8"/>
  <c r="R53" i="8"/>
  <c r="Q53" i="8"/>
  <c r="P53" i="8"/>
  <c r="O53" i="8"/>
  <c r="N53" i="8"/>
  <c r="M53" i="8"/>
  <c r="L53" i="8"/>
  <c r="K53" i="8"/>
  <c r="J53" i="8"/>
  <c r="I53" i="8"/>
  <c r="H53" i="8"/>
  <c r="G53" i="8"/>
  <c r="R52" i="8"/>
  <c r="Q52" i="8"/>
  <c r="P52" i="8"/>
  <c r="O52" i="8"/>
  <c r="N52" i="8"/>
  <c r="M52" i="8"/>
  <c r="L52" i="8"/>
  <c r="K52" i="8"/>
  <c r="J52" i="8"/>
  <c r="I52" i="8"/>
  <c r="H52" i="8"/>
  <c r="G52" i="8"/>
  <c r="L60" i="10"/>
  <c r="K60" i="10"/>
  <c r="J60" i="10"/>
  <c r="I60" i="10"/>
  <c r="H60" i="10"/>
  <c r="G60" i="10"/>
  <c r="L59" i="10"/>
  <c r="K59" i="10"/>
  <c r="J59" i="10"/>
  <c r="I59" i="10"/>
  <c r="H59" i="10"/>
  <c r="G59" i="10"/>
  <c r="L58" i="10"/>
  <c r="K58" i="10"/>
  <c r="J58" i="10"/>
  <c r="I58" i="10"/>
  <c r="H58" i="10"/>
  <c r="G58" i="10"/>
  <c r="L57" i="10"/>
  <c r="K57" i="10"/>
  <c r="J57" i="10"/>
  <c r="I57" i="10"/>
  <c r="H57" i="10"/>
  <c r="G57" i="10"/>
  <c r="L56" i="10"/>
  <c r="K56" i="10"/>
  <c r="J56" i="10"/>
  <c r="I56" i="10"/>
  <c r="H56" i="10"/>
  <c r="G56" i="10"/>
  <c r="L55" i="10"/>
  <c r="K55" i="10"/>
  <c r="J55" i="10"/>
  <c r="I55" i="10"/>
  <c r="H55" i="10"/>
  <c r="G55" i="10"/>
  <c r="L54" i="10"/>
  <c r="K54" i="10"/>
  <c r="J54" i="10"/>
  <c r="I54" i="10"/>
  <c r="H54" i="10"/>
  <c r="G54" i="10"/>
  <c r="L53" i="10"/>
  <c r="K53" i="10"/>
  <c r="J53" i="10"/>
  <c r="I53" i="10"/>
  <c r="H53" i="10"/>
  <c r="G53" i="10"/>
  <c r="L52" i="10"/>
  <c r="K52" i="10"/>
  <c r="J52" i="10"/>
  <c r="I52" i="10"/>
  <c r="H52" i="10"/>
  <c r="G52" i="10"/>
  <c r="N60" i="12"/>
  <c r="M60" i="12"/>
  <c r="L60" i="12"/>
  <c r="K60" i="12"/>
  <c r="J60" i="12"/>
  <c r="I60" i="12"/>
  <c r="H60" i="12"/>
  <c r="G60" i="12"/>
  <c r="N59" i="12"/>
  <c r="M59" i="12"/>
  <c r="L59" i="12"/>
  <c r="K59" i="12"/>
  <c r="J59" i="12"/>
  <c r="I59" i="12"/>
  <c r="H59" i="12"/>
  <c r="G59" i="12"/>
  <c r="N58" i="12"/>
  <c r="M58" i="12"/>
  <c r="L58" i="12"/>
  <c r="K58" i="12"/>
  <c r="J58" i="12"/>
  <c r="I58" i="12"/>
  <c r="H58" i="12"/>
  <c r="G58" i="12"/>
  <c r="N57" i="12"/>
  <c r="M57" i="12"/>
  <c r="L57" i="12"/>
  <c r="K57" i="12"/>
  <c r="J57" i="12"/>
  <c r="I57" i="12"/>
  <c r="H57" i="12"/>
  <c r="G57" i="12"/>
  <c r="N56" i="12"/>
  <c r="M56" i="12"/>
  <c r="L56" i="12"/>
  <c r="K56" i="12"/>
  <c r="J56" i="12"/>
  <c r="I56" i="12"/>
  <c r="H56" i="12"/>
  <c r="G56" i="12"/>
  <c r="N55" i="12"/>
  <c r="M55" i="12"/>
  <c r="L55" i="12"/>
  <c r="K55" i="12"/>
  <c r="J55" i="12"/>
  <c r="I55" i="12"/>
  <c r="H55" i="12"/>
  <c r="G55" i="12"/>
  <c r="N54" i="12"/>
  <c r="M54" i="12"/>
  <c r="L54" i="12"/>
  <c r="K54" i="12"/>
  <c r="J54" i="12"/>
  <c r="I54" i="12"/>
  <c r="H54" i="12"/>
  <c r="G54" i="12"/>
  <c r="N53" i="12"/>
  <c r="M53" i="12"/>
  <c r="L53" i="12"/>
  <c r="K53" i="12"/>
  <c r="J53" i="12"/>
  <c r="I53" i="12"/>
  <c r="H53" i="12"/>
  <c r="G53" i="12"/>
  <c r="N52" i="12"/>
  <c r="M52" i="12"/>
  <c r="L52" i="12"/>
  <c r="K52" i="12"/>
  <c r="J52" i="12"/>
  <c r="I52" i="12"/>
  <c r="H52" i="12"/>
  <c r="G52" i="12"/>
  <c r="P60" i="4"/>
  <c r="O60" i="4"/>
  <c r="N60" i="4"/>
  <c r="M60" i="4"/>
  <c r="L60" i="4"/>
  <c r="K60" i="4"/>
  <c r="J60" i="4"/>
  <c r="I60" i="4"/>
  <c r="H60" i="4"/>
  <c r="G60" i="4"/>
  <c r="P59" i="4"/>
  <c r="O59" i="4"/>
  <c r="N59" i="4"/>
  <c r="M59" i="4"/>
  <c r="L59" i="4"/>
  <c r="K59" i="4"/>
  <c r="J59" i="4"/>
  <c r="I59" i="4"/>
  <c r="H59" i="4"/>
  <c r="G59" i="4"/>
  <c r="P58" i="4"/>
  <c r="O58" i="4"/>
  <c r="N58" i="4"/>
  <c r="M58" i="4"/>
  <c r="L58" i="4"/>
  <c r="K58" i="4"/>
  <c r="J58" i="4"/>
  <c r="I58" i="4"/>
  <c r="H58" i="4"/>
  <c r="G58" i="4"/>
  <c r="P57" i="4"/>
  <c r="O57" i="4"/>
  <c r="N57" i="4"/>
  <c r="M57" i="4"/>
  <c r="L57" i="4"/>
  <c r="K57" i="4"/>
  <c r="J57" i="4"/>
  <c r="I57" i="4"/>
  <c r="H57" i="4"/>
  <c r="G57" i="4"/>
  <c r="P56" i="4"/>
  <c r="O56" i="4"/>
  <c r="N56" i="4"/>
  <c r="M56" i="4"/>
  <c r="L56" i="4"/>
  <c r="K56" i="4"/>
  <c r="J56" i="4"/>
  <c r="I56" i="4"/>
  <c r="H56" i="4"/>
  <c r="G56" i="4"/>
  <c r="P55" i="4"/>
  <c r="O55" i="4"/>
  <c r="N55" i="4"/>
  <c r="M55" i="4"/>
  <c r="L55" i="4"/>
  <c r="K55" i="4"/>
  <c r="J55" i="4"/>
  <c r="I55" i="4"/>
  <c r="H55" i="4"/>
  <c r="G55" i="4"/>
  <c r="P54" i="4"/>
  <c r="O54" i="4"/>
  <c r="N54" i="4"/>
  <c r="M54" i="4"/>
  <c r="L54" i="4"/>
  <c r="K54" i="4"/>
  <c r="J54" i="4"/>
  <c r="I54" i="4"/>
  <c r="H54" i="4"/>
  <c r="G54" i="4"/>
  <c r="P53" i="4"/>
  <c r="O53" i="4"/>
  <c r="N53" i="4"/>
  <c r="M53" i="4"/>
  <c r="L53" i="4"/>
  <c r="K53" i="4"/>
  <c r="J53" i="4"/>
  <c r="I53" i="4"/>
  <c r="H53" i="4"/>
  <c r="G53" i="4"/>
  <c r="P52" i="4"/>
  <c r="O52" i="4"/>
  <c r="N52" i="4"/>
  <c r="M52" i="4"/>
  <c r="L52" i="4"/>
  <c r="K52" i="4"/>
  <c r="J52" i="4"/>
  <c r="I52" i="4"/>
  <c r="H52" i="4"/>
  <c r="G52" i="4"/>
  <c r="T60" i="14"/>
  <c r="S60" i="14"/>
  <c r="R60" i="14"/>
  <c r="Q60" i="14"/>
  <c r="P60" i="14"/>
  <c r="O60" i="14"/>
  <c r="N60" i="14"/>
  <c r="M60" i="14"/>
  <c r="T59" i="14"/>
  <c r="S59" i="14"/>
  <c r="R59" i="14"/>
  <c r="Q59" i="14"/>
  <c r="P59" i="14"/>
  <c r="O59" i="14"/>
  <c r="N59" i="14"/>
  <c r="M59" i="14"/>
  <c r="T58" i="14"/>
  <c r="S58" i="14"/>
  <c r="R58" i="14"/>
  <c r="Q58" i="14"/>
  <c r="P58" i="14"/>
  <c r="O58" i="14"/>
  <c r="N58" i="14"/>
  <c r="M58" i="14"/>
  <c r="T57" i="14"/>
  <c r="S57" i="14"/>
  <c r="R57" i="14"/>
  <c r="Q57" i="14"/>
  <c r="P57" i="14"/>
  <c r="O57" i="14"/>
  <c r="N57" i="14"/>
  <c r="M57" i="14"/>
  <c r="T56" i="14"/>
  <c r="S56" i="14"/>
  <c r="R56" i="14"/>
  <c r="Q56" i="14"/>
  <c r="P56" i="14"/>
  <c r="O56" i="14"/>
  <c r="N56" i="14"/>
  <c r="M56" i="14"/>
  <c r="T55" i="14"/>
  <c r="S55" i="14"/>
  <c r="R55" i="14"/>
  <c r="Q55" i="14"/>
  <c r="P55" i="14"/>
  <c r="O55" i="14"/>
  <c r="N55" i="14"/>
  <c r="M55" i="14"/>
  <c r="T54" i="14"/>
  <c r="S54" i="14"/>
  <c r="R54" i="14"/>
  <c r="Q54" i="14"/>
  <c r="P54" i="14"/>
  <c r="O54" i="14"/>
  <c r="N54" i="14"/>
  <c r="M54" i="14"/>
  <c r="T53" i="14"/>
  <c r="S53" i="14"/>
  <c r="R53" i="14"/>
  <c r="Q53" i="14"/>
  <c r="P53" i="14"/>
  <c r="O53" i="14"/>
  <c r="N53" i="14"/>
  <c r="M53" i="14"/>
  <c r="T52" i="14"/>
  <c r="S52" i="14"/>
  <c r="R52" i="14"/>
  <c r="Q52" i="14"/>
  <c r="P52" i="14"/>
  <c r="O52" i="14"/>
  <c r="N52" i="14"/>
  <c r="M52" i="14"/>
  <c r="T60" i="16" l="1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H52" i="18"/>
  <c r="G52" i="18"/>
  <c r="T60" i="18"/>
  <c r="S60" i="18"/>
  <c r="R60" i="18"/>
  <c r="Q60" i="18"/>
  <c r="P60" i="18"/>
  <c r="O60" i="18"/>
  <c r="N60" i="18"/>
  <c r="N61" i="18" s="1"/>
  <c r="M60" i="18"/>
  <c r="L60" i="18"/>
  <c r="K60" i="18"/>
  <c r="J60" i="18"/>
  <c r="J61" i="18" s="1"/>
  <c r="I60" i="18"/>
  <c r="H60" i="18"/>
  <c r="H61" i="18" s="1"/>
  <c r="G60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I61" i="18" s="1"/>
  <c r="H54" i="18"/>
  <c r="G54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T52" i="18"/>
  <c r="S52" i="18"/>
  <c r="R52" i="18"/>
  <c r="Q52" i="18"/>
  <c r="P52" i="18"/>
  <c r="O52" i="18"/>
  <c r="N52" i="18"/>
  <c r="M52" i="18"/>
  <c r="M61" i="18" s="1"/>
  <c r="L52" i="18"/>
  <c r="K52" i="18"/>
  <c r="J52" i="18"/>
  <c r="I52" i="18"/>
  <c r="L61" i="18"/>
  <c r="O61" i="18" l="1"/>
  <c r="K61" i="18"/>
  <c r="G61" i="18"/>
  <c r="R49" i="8"/>
  <c r="Q49" i="8"/>
  <c r="P49" i="8"/>
  <c r="O49" i="8"/>
  <c r="N49" i="8"/>
  <c r="M49" i="8"/>
  <c r="L49" i="8"/>
  <c r="K49" i="8"/>
  <c r="J49" i="8"/>
  <c r="I49" i="8"/>
  <c r="H49" i="8"/>
  <c r="G49" i="8"/>
  <c r="G49" i="10"/>
  <c r="F54" i="10"/>
  <c r="I19" i="18" l="1"/>
  <c r="J19" i="18"/>
  <c r="K19" i="18"/>
  <c r="L19" i="18"/>
  <c r="M19" i="18"/>
  <c r="N19" i="18"/>
  <c r="O19" i="18"/>
  <c r="P19" i="18"/>
  <c r="Q19" i="18"/>
  <c r="R19" i="18"/>
  <c r="S19" i="18"/>
  <c r="T19" i="18"/>
  <c r="H19" i="18"/>
  <c r="G19" i="18"/>
  <c r="T61" i="18"/>
  <c r="S61" i="18"/>
  <c r="R61" i="18"/>
  <c r="Q61" i="18"/>
  <c r="P61" i="18"/>
  <c r="F60" i="18"/>
  <c r="E60" i="18"/>
  <c r="F59" i="18"/>
  <c r="E59" i="18"/>
  <c r="F58" i="18"/>
  <c r="E58" i="18"/>
  <c r="F57" i="18"/>
  <c r="E57" i="18"/>
  <c r="F56" i="18"/>
  <c r="E56" i="18"/>
  <c r="F55" i="18"/>
  <c r="E55" i="18"/>
  <c r="F54" i="18"/>
  <c r="E54" i="18"/>
  <c r="F53" i="18"/>
  <c r="E53" i="18"/>
  <c r="F52" i="18"/>
  <c r="E52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8" i="18"/>
  <c r="E48" i="18"/>
  <c r="F47" i="18"/>
  <c r="E47" i="18"/>
  <c r="F46" i="18"/>
  <c r="E46" i="18"/>
  <c r="F45" i="18"/>
  <c r="E45" i="18"/>
  <c r="F44" i="18"/>
  <c r="E44" i="18"/>
  <c r="F43" i="18"/>
  <c r="E43" i="18"/>
  <c r="F42" i="18"/>
  <c r="E42" i="18"/>
  <c r="F41" i="18"/>
  <c r="E41" i="18"/>
  <c r="F40" i="18"/>
  <c r="E40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8" i="18"/>
  <c r="E38" i="18"/>
  <c r="F37" i="18"/>
  <c r="E37" i="18"/>
  <c r="F36" i="18"/>
  <c r="E36" i="18"/>
  <c r="F35" i="18"/>
  <c r="E35" i="18"/>
  <c r="F34" i="18"/>
  <c r="E34" i="18"/>
  <c r="F33" i="18"/>
  <c r="E33" i="18"/>
  <c r="F32" i="18"/>
  <c r="E32" i="18"/>
  <c r="F31" i="18"/>
  <c r="E31" i="18"/>
  <c r="F30" i="18"/>
  <c r="E30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8" i="18"/>
  <c r="E28" i="18"/>
  <c r="F27" i="18"/>
  <c r="E27" i="18"/>
  <c r="F26" i="18"/>
  <c r="E26" i="18"/>
  <c r="F25" i="18"/>
  <c r="E25" i="18"/>
  <c r="F24" i="18"/>
  <c r="E24" i="18"/>
  <c r="F23" i="18"/>
  <c r="E23" i="18"/>
  <c r="F22" i="18"/>
  <c r="E22" i="18"/>
  <c r="F21" i="18"/>
  <c r="E21" i="18"/>
  <c r="F20" i="18"/>
  <c r="E20" i="18"/>
  <c r="F18" i="18"/>
  <c r="E18" i="18"/>
  <c r="F17" i="18"/>
  <c r="E17" i="18"/>
  <c r="F16" i="18"/>
  <c r="E16" i="18"/>
  <c r="F15" i="18"/>
  <c r="E15" i="18"/>
  <c r="F14" i="18"/>
  <c r="E14" i="18"/>
  <c r="F13" i="18"/>
  <c r="E13" i="18"/>
  <c r="F12" i="18"/>
  <c r="E12" i="18"/>
  <c r="F11" i="18"/>
  <c r="E11" i="18"/>
  <c r="F10" i="18"/>
  <c r="E10" i="18"/>
  <c r="F9" i="18"/>
  <c r="E9" i="18"/>
  <c r="F8" i="18"/>
  <c r="E8" i="18"/>
  <c r="F7" i="18"/>
  <c r="E7" i="18"/>
  <c r="F6" i="18"/>
  <c r="E6" i="18"/>
  <c r="F5" i="18"/>
  <c r="E5" i="18"/>
  <c r="F4" i="18"/>
  <c r="E4" i="18"/>
  <c r="D59" i="18" l="1"/>
  <c r="D35" i="18"/>
  <c r="D14" i="18"/>
  <c r="D12" i="18"/>
  <c r="D48" i="18"/>
  <c r="D54" i="18"/>
  <c r="D46" i="18"/>
  <c r="D36" i="18"/>
  <c r="D38" i="18"/>
  <c r="D31" i="18"/>
  <c r="D22" i="18"/>
  <c r="D24" i="18"/>
  <c r="D26" i="18"/>
  <c r="D16" i="18"/>
  <c r="D9" i="18"/>
  <c r="D5" i="18"/>
  <c r="D58" i="18"/>
  <c r="D41" i="18"/>
  <c r="D45" i="18"/>
  <c r="D25" i="18"/>
  <c r="D28" i="18"/>
  <c r="D17" i="18"/>
  <c r="D53" i="18"/>
  <c r="D56" i="18"/>
  <c r="F61" i="18"/>
  <c r="D55" i="18"/>
  <c r="D57" i="18"/>
  <c r="D60" i="18"/>
  <c r="H50" i="18"/>
  <c r="L50" i="18"/>
  <c r="T50" i="18"/>
  <c r="G50" i="18"/>
  <c r="K50" i="18"/>
  <c r="O50" i="18"/>
  <c r="S50" i="18"/>
  <c r="I50" i="18"/>
  <c r="M50" i="18"/>
  <c r="Q50" i="18"/>
  <c r="J50" i="18"/>
  <c r="N50" i="18"/>
  <c r="R50" i="18"/>
  <c r="P50" i="18"/>
  <c r="F29" i="18"/>
  <c r="D23" i="18"/>
  <c r="E29" i="18"/>
  <c r="D13" i="18"/>
  <c r="D4" i="18"/>
  <c r="E49" i="18"/>
  <c r="F49" i="18"/>
  <c r="D43" i="18"/>
  <c r="D42" i="18"/>
  <c r="D44" i="18"/>
  <c r="D47" i="18"/>
  <c r="E39" i="18"/>
  <c r="F39" i="18"/>
  <c r="D33" i="18"/>
  <c r="D32" i="18"/>
  <c r="D34" i="18"/>
  <c r="D37" i="18"/>
  <c r="D27" i="18"/>
  <c r="D21" i="18"/>
  <c r="E19" i="18"/>
  <c r="D15" i="18"/>
  <c r="F19" i="18"/>
  <c r="D18" i="18"/>
  <c r="D7" i="18"/>
  <c r="D6" i="18"/>
  <c r="D8" i="18"/>
  <c r="D52" i="18"/>
  <c r="E61" i="18"/>
  <c r="D11" i="18"/>
  <c r="D10" i="18"/>
  <c r="D20" i="18"/>
  <c r="D30" i="18"/>
  <c r="D40" i="18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0" i="16"/>
  <c r="E60" i="16"/>
  <c r="F59" i="16"/>
  <c r="E59" i="16"/>
  <c r="F58" i="16"/>
  <c r="E58" i="16"/>
  <c r="F57" i="16"/>
  <c r="E57" i="16"/>
  <c r="F56" i="16"/>
  <c r="E56" i="16"/>
  <c r="F55" i="16"/>
  <c r="E55" i="16"/>
  <c r="F54" i="16"/>
  <c r="E54" i="16"/>
  <c r="F53" i="16"/>
  <c r="E53" i="16"/>
  <c r="F52" i="16"/>
  <c r="E52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8" i="16"/>
  <c r="E48" i="16"/>
  <c r="F47" i="16"/>
  <c r="E47" i="16"/>
  <c r="F46" i="16"/>
  <c r="E46" i="16"/>
  <c r="F45" i="16"/>
  <c r="E45" i="16"/>
  <c r="F44" i="16"/>
  <c r="E44" i="16"/>
  <c r="F43" i="16"/>
  <c r="E43" i="16"/>
  <c r="F42" i="16"/>
  <c r="E42" i="16"/>
  <c r="F41" i="16"/>
  <c r="E41" i="16"/>
  <c r="F40" i="16"/>
  <c r="E40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F5" i="16"/>
  <c r="E5" i="16"/>
  <c r="F4" i="16"/>
  <c r="E4" i="16"/>
  <c r="D37" i="16" l="1"/>
  <c r="D33" i="16"/>
  <c r="D47" i="16"/>
  <c r="D32" i="16"/>
  <c r="D38" i="16"/>
  <c r="D57" i="16"/>
  <c r="D45" i="16"/>
  <c r="D44" i="16"/>
  <c r="D40" i="16"/>
  <c r="D35" i="16"/>
  <c r="F39" i="16"/>
  <c r="D31" i="16"/>
  <c r="D25" i="16"/>
  <c r="D27" i="16"/>
  <c r="D23" i="16"/>
  <c r="D22" i="16"/>
  <c r="K50" i="16"/>
  <c r="F29" i="16"/>
  <c r="D21" i="16"/>
  <c r="O50" i="16"/>
  <c r="G50" i="16"/>
  <c r="D18" i="16"/>
  <c r="D14" i="16"/>
  <c r="D11" i="16"/>
  <c r="D10" i="16"/>
  <c r="D7" i="16"/>
  <c r="D4" i="16"/>
  <c r="D55" i="16"/>
  <c r="E61" i="16"/>
  <c r="D56" i="16"/>
  <c r="D60" i="16"/>
  <c r="D54" i="16"/>
  <c r="D58" i="16"/>
  <c r="D48" i="16"/>
  <c r="S50" i="16"/>
  <c r="D34" i="16"/>
  <c r="D24" i="16"/>
  <c r="D28" i="16"/>
  <c r="D8" i="16"/>
  <c r="D5" i="16"/>
  <c r="D9" i="16"/>
  <c r="D6" i="16"/>
  <c r="D61" i="18"/>
  <c r="D49" i="18"/>
  <c r="D39" i="18"/>
  <c r="D29" i="18"/>
  <c r="E50" i="18"/>
  <c r="F50" i="18"/>
  <c r="D19" i="18"/>
  <c r="F61" i="16"/>
  <c r="D53" i="16"/>
  <c r="D59" i="16"/>
  <c r="F49" i="16"/>
  <c r="D42" i="16"/>
  <c r="D41" i="16"/>
  <c r="D43" i="16"/>
  <c r="D46" i="16"/>
  <c r="H50" i="16"/>
  <c r="L50" i="16"/>
  <c r="T50" i="16"/>
  <c r="D36" i="16"/>
  <c r="D30" i="16"/>
  <c r="P50" i="16"/>
  <c r="D26" i="16"/>
  <c r="I50" i="16"/>
  <c r="M50" i="16"/>
  <c r="Q50" i="16"/>
  <c r="D20" i="16"/>
  <c r="J50" i="16"/>
  <c r="N50" i="16"/>
  <c r="R50" i="16"/>
  <c r="D12" i="16"/>
  <c r="D13" i="16"/>
  <c r="D16" i="16"/>
  <c r="F19" i="16"/>
  <c r="D15" i="16"/>
  <c r="D17" i="16"/>
  <c r="E19" i="16"/>
  <c r="E39" i="16"/>
  <c r="D52" i="16"/>
  <c r="E29" i="16"/>
  <c r="E49" i="16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F52" i="14"/>
  <c r="E52" i="14"/>
  <c r="D39" i="16" l="1"/>
  <c r="F50" i="16"/>
  <c r="D29" i="16"/>
  <c r="D61" i="16"/>
  <c r="D49" i="16"/>
  <c r="E50" i="16"/>
  <c r="D19" i="16"/>
  <c r="D52" i="14"/>
  <c r="D50" i="18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20" i="14"/>
  <c r="F21" i="14"/>
  <c r="F22" i="14"/>
  <c r="F23" i="14"/>
  <c r="F24" i="14"/>
  <c r="F25" i="14"/>
  <c r="F26" i="14"/>
  <c r="F27" i="14"/>
  <c r="F28" i="14"/>
  <c r="F30" i="14"/>
  <c r="F31" i="14"/>
  <c r="F32" i="14"/>
  <c r="F33" i="14"/>
  <c r="F34" i="14"/>
  <c r="F35" i="14"/>
  <c r="F36" i="14"/>
  <c r="F37" i="14"/>
  <c r="F38" i="14"/>
  <c r="F40" i="14"/>
  <c r="F41" i="14"/>
  <c r="F42" i="14"/>
  <c r="F43" i="14"/>
  <c r="F44" i="14"/>
  <c r="F45" i="14"/>
  <c r="F46" i="14"/>
  <c r="F47" i="14"/>
  <c r="F48" i="14"/>
  <c r="F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20" i="14"/>
  <c r="E21" i="14"/>
  <c r="E22" i="14"/>
  <c r="E23" i="14"/>
  <c r="E24" i="14"/>
  <c r="E25" i="14"/>
  <c r="E26" i="14"/>
  <c r="E27" i="14"/>
  <c r="E28" i="14"/>
  <c r="E30" i="14"/>
  <c r="E31" i="14"/>
  <c r="E32" i="14"/>
  <c r="E33" i="14"/>
  <c r="E34" i="14"/>
  <c r="E35" i="14"/>
  <c r="E36" i="14"/>
  <c r="E37" i="14"/>
  <c r="E38" i="14"/>
  <c r="E40" i="14"/>
  <c r="E41" i="14"/>
  <c r="E42" i="14"/>
  <c r="E43" i="14"/>
  <c r="E44" i="14"/>
  <c r="E45" i="14"/>
  <c r="E46" i="14"/>
  <c r="E47" i="14"/>
  <c r="E48" i="14"/>
  <c r="E4" i="14"/>
  <c r="T61" i="14"/>
  <c r="S61" i="14"/>
  <c r="R61" i="14"/>
  <c r="Q61" i="14"/>
  <c r="P61" i="14"/>
  <c r="O61" i="14"/>
  <c r="N61" i="14"/>
  <c r="M61" i="14"/>
  <c r="D60" i="14"/>
  <c r="D59" i="14"/>
  <c r="D58" i="14"/>
  <c r="D56" i="14"/>
  <c r="D53" i="14"/>
  <c r="T49" i="14"/>
  <c r="S49" i="14"/>
  <c r="R49" i="14"/>
  <c r="Q49" i="14"/>
  <c r="P49" i="14"/>
  <c r="O49" i="14"/>
  <c r="N49" i="14"/>
  <c r="M49" i="14"/>
  <c r="T39" i="14"/>
  <c r="S39" i="14"/>
  <c r="R39" i="14"/>
  <c r="Q39" i="14"/>
  <c r="P39" i="14"/>
  <c r="O39" i="14"/>
  <c r="N39" i="14"/>
  <c r="M39" i="14"/>
  <c r="T29" i="14"/>
  <c r="S29" i="14"/>
  <c r="R29" i="14"/>
  <c r="Q29" i="14"/>
  <c r="P29" i="14"/>
  <c r="O29" i="14"/>
  <c r="N29" i="14"/>
  <c r="M29" i="14"/>
  <c r="T19" i="14"/>
  <c r="S19" i="14"/>
  <c r="R19" i="14"/>
  <c r="Q19" i="14"/>
  <c r="P19" i="14"/>
  <c r="O19" i="14"/>
  <c r="N19" i="14"/>
  <c r="M19" i="14"/>
  <c r="D50" i="16" l="1"/>
  <c r="D48" i="14"/>
  <c r="D47" i="14"/>
  <c r="D43" i="14"/>
  <c r="D41" i="14"/>
  <c r="D38" i="14"/>
  <c r="D34" i="14"/>
  <c r="D33" i="14"/>
  <c r="D32" i="14"/>
  <c r="F39" i="14"/>
  <c r="D27" i="14"/>
  <c r="D26" i="14"/>
  <c r="D25" i="14"/>
  <c r="F29" i="14"/>
  <c r="E29" i="14"/>
  <c r="D18" i="14"/>
  <c r="D17" i="14"/>
  <c r="D15" i="14"/>
  <c r="D14" i="14"/>
  <c r="F19" i="14"/>
  <c r="D10" i="14"/>
  <c r="E19" i="14"/>
  <c r="D9" i="14"/>
  <c r="D7" i="14"/>
  <c r="D5" i="14"/>
  <c r="F49" i="14"/>
  <c r="E49" i="14"/>
  <c r="E39" i="14"/>
  <c r="D30" i="14"/>
  <c r="D37" i="14"/>
  <c r="P50" i="14"/>
  <c r="D6" i="14"/>
  <c r="D13" i="14"/>
  <c r="N50" i="14"/>
  <c r="R50" i="14"/>
  <c r="D42" i="14"/>
  <c r="O50" i="14"/>
  <c r="S50" i="14"/>
  <c r="T50" i="14"/>
  <c r="M50" i="14"/>
  <c r="Q50" i="14"/>
  <c r="D23" i="14"/>
  <c r="D44" i="14"/>
  <c r="D40" i="14"/>
  <c r="D28" i="14"/>
  <c r="D20" i="14"/>
  <c r="D24" i="14"/>
  <c r="D8" i="14"/>
  <c r="D16" i="14"/>
  <c r="D35" i="14"/>
  <c r="D54" i="14"/>
  <c r="D22" i="14"/>
  <c r="D46" i="14"/>
  <c r="D4" i="14"/>
  <c r="D12" i="14"/>
  <c r="D21" i="14"/>
  <c r="D36" i="14"/>
  <c r="D45" i="14"/>
  <c r="F61" i="14"/>
  <c r="D55" i="14"/>
  <c r="D57" i="14"/>
  <c r="E61" i="14"/>
  <c r="D11" i="14"/>
  <c r="D31" i="14"/>
  <c r="N61" i="12"/>
  <c r="M61" i="12"/>
  <c r="L61" i="12"/>
  <c r="K61" i="12"/>
  <c r="J61" i="12"/>
  <c r="I61" i="12"/>
  <c r="H61" i="12"/>
  <c r="G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N39" i="12"/>
  <c r="M39" i="12"/>
  <c r="L39" i="12"/>
  <c r="K39" i="12"/>
  <c r="J39" i="12"/>
  <c r="I39" i="12"/>
  <c r="H39" i="12"/>
  <c r="F38" i="12"/>
  <c r="E38" i="12"/>
  <c r="F37" i="12"/>
  <c r="E37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N29" i="12"/>
  <c r="M29" i="12"/>
  <c r="L29" i="12"/>
  <c r="K29" i="12"/>
  <c r="J29" i="12"/>
  <c r="I29" i="12"/>
  <c r="H29" i="12"/>
  <c r="G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N19" i="12"/>
  <c r="M19" i="12"/>
  <c r="L19" i="12"/>
  <c r="K19" i="12"/>
  <c r="J19" i="12"/>
  <c r="I19" i="12"/>
  <c r="H19" i="12"/>
  <c r="G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5" i="12"/>
  <c r="E5" i="12"/>
  <c r="F4" i="12"/>
  <c r="E4" i="12"/>
  <c r="D61" i="14" l="1"/>
  <c r="D39" i="14"/>
  <c r="F50" i="14"/>
  <c r="D59" i="12"/>
  <c r="D58" i="12"/>
  <c r="D57" i="12"/>
  <c r="D55" i="12"/>
  <c r="D53" i="12"/>
  <c r="D47" i="12"/>
  <c r="D46" i="12"/>
  <c r="D43" i="12"/>
  <c r="D48" i="12"/>
  <c r="D38" i="12"/>
  <c r="D35" i="12"/>
  <c r="D30" i="12"/>
  <c r="D27" i="12"/>
  <c r="D26" i="12"/>
  <c r="D23" i="12"/>
  <c r="D22" i="12"/>
  <c r="D16" i="12"/>
  <c r="D15" i="12"/>
  <c r="D14" i="12"/>
  <c r="D8" i="12"/>
  <c r="D7" i="12"/>
  <c r="D6" i="12"/>
  <c r="D5" i="12"/>
  <c r="D60" i="12"/>
  <c r="E39" i="12"/>
  <c r="D32" i="12"/>
  <c r="D10" i="12"/>
  <c r="D4" i="12"/>
  <c r="D49" i="14"/>
  <c r="E50" i="14"/>
  <c r="D19" i="14"/>
  <c r="D29" i="14"/>
  <c r="D54" i="12"/>
  <c r="D18" i="12"/>
  <c r="D21" i="12"/>
  <c r="D42" i="12"/>
  <c r="F19" i="12"/>
  <c r="D13" i="12"/>
  <c r="D12" i="12"/>
  <c r="H50" i="12"/>
  <c r="L50" i="12"/>
  <c r="D24" i="12"/>
  <c r="D34" i="12"/>
  <c r="E61" i="12"/>
  <c r="F61" i="12"/>
  <c r="D56" i="12"/>
  <c r="D41" i="12"/>
  <c r="E49" i="12"/>
  <c r="D45" i="12"/>
  <c r="J50" i="12"/>
  <c r="N50" i="12"/>
  <c r="F49" i="12"/>
  <c r="D44" i="12"/>
  <c r="E29" i="12"/>
  <c r="D25" i="12"/>
  <c r="F39" i="12"/>
  <c r="D33" i="12"/>
  <c r="F29" i="12"/>
  <c r="D37" i="12"/>
  <c r="I50" i="12"/>
  <c r="M50" i="12"/>
  <c r="D28" i="12"/>
  <c r="D36" i="12"/>
  <c r="D17" i="12"/>
  <c r="G50" i="12"/>
  <c r="K50" i="12"/>
  <c r="D9" i="12"/>
  <c r="D11" i="12"/>
  <c r="E19" i="12"/>
  <c r="D20" i="12"/>
  <c r="D40" i="12"/>
  <c r="D31" i="12"/>
  <c r="D52" i="12"/>
  <c r="L61" i="10"/>
  <c r="K61" i="10"/>
  <c r="J61" i="10"/>
  <c r="I61" i="10"/>
  <c r="H61" i="10"/>
  <c r="G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E54" i="10"/>
  <c r="F53" i="10"/>
  <c r="E53" i="10"/>
  <c r="F52" i="10"/>
  <c r="E52" i="10"/>
  <c r="L49" i="10"/>
  <c r="K49" i="10"/>
  <c r="J49" i="10"/>
  <c r="I49" i="10"/>
  <c r="H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L39" i="10"/>
  <c r="K39" i="10"/>
  <c r="J39" i="10"/>
  <c r="I39" i="10"/>
  <c r="H39" i="10"/>
  <c r="G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L29" i="10"/>
  <c r="K29" i="10"/>
  <c r="J29" i="10"/>
  <c r="I29" i="10"/>
  <c r="H29" i="10"/>
  <c r="G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L19" i="10"/>
  <c r="K19" i="10"/>
  <c r="J19" i="10"/>
  <c r="I19" i="10"/>
  <c r="H19" i="10"/>
  <c r="G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D50" i="14" l="1"/>
  <c r="D19" i="12"/>
  <c r="D60" i="10"/>
  <c r="D59" i="10"/>
  <c r="D57" i="10"/>
  <c r="D56" i="10"/>
  <c r="D53" i="10"/>
  <c r="D52" i="10"/>
  <c r="D47" i="10"/>
  <c r="D46" i="10"/>
  <c r="D43" i="10"/>
  <c r="D42" i="10"/>
  <c r="D48" i="10"/>
  <c r="D38" i="10"/>
  <c r="D37" i="10"/>
  <c r="D36" i="10"/>
  <c r="D34" i="10"/>
  <c r="D33" i="10"/>
  <c r="D32" i="10"/>
  <c r="D26" i="10"/>
  <c r="D24" i="10"/>
  <c r="D23" i="10"/>
  <c r="H50" i="10"/>
  <c r="D28" i="10"/>
  <c r="I50" i="10"/>
  <c r="D17" i="10"/>
  <c r="G50" i="10"/>
  <c r="D16" i="10"/>
  <c r="D14" i="10"/>
  <c r="D13" i="10"/>
  <c r="D12" i="10"/>
  <c r="D9" i="10"/>
  <c r="D8" i="10"/>
  <c r="D5" i="10"/>
  <c r="D4" i="10"/>
  <c r="D55" i="10"/>
  <c r="D44" i="10"/>
  <c r="J50" i="10"/>
  <c r="K50" i="10"/>
  <c r="D22" i="10"/>
  <c r="L50" i="10"/>
  <c r="D27" i="10"/>
  <c r="D6" i="10"/>
  <c r="D18" i="10"/>
  <c r="D61" i="12"/>
  <c r="D39" i="12"/>
  <c r="D49" i="12"/>
  <c r="F50" i="12"/>
  <c r="E50" i="12"/>
  <c r="D29" i="12"/>
  <c r="D54" i="10"/>
  <c r="D58" i="10"/>
  <c r="E19" i="10"/>
  <c r="E29" i="10"/>
  <c r="E39" i="10"/>
  <c r="E49" i="10"/>
  <c r="D7" i="10"/>
  <c r="D15" i="10"/>
  <c r="D25" i="10"/>
  <c r="D35" i="10"/>
  <c r="D45" i="10"/>
  <c r="D11" i="10"/>
  <c r="D21" i="10"/>
  <c r="D31" i="10"/>
  <c r="D41" i="10"/>
  <c r="F61" i="10"/>
  <c r="F19" i="10"/>
  <c r="F29" i="10"/>
  <c r="F39" i="10"/>
  <c r="F49" i="10"/>
  <c r="E61" i="10"/>
  <c r="D10" i="10"/>
  <c r="D20" i="10"/>
  <c r="D30" i="10"/>
  <c r="D40" i="10"/>
  <c r="E9" i="8"/>
  <c r="F9" i="8"/>
  <c r="R61" i="8"/>
  <c r="Q61" i="8"/>
  <c r="P61" i="8"/>
  <c r="O61" i="8"/>
  <c r="N61" i="8"/>
  <c r="M61" i="8"/>
  <c r="L61" i="8"/>
  <c r="K61" i="8"/>
  <c r="J61" i="8"/>
  <c r="I61" i="8"/>
  <c r="H61" i="8"/>
  <c r="G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R39" i="8"/>
  <c r="Q39" i="8"/>
  <c r="P39" i="8"/>
  <c r="O39" i="8"/>
  <c r="N39" i="8"/>
  <c r="M39" i="8"/>
  <c r="L39" i="8"/>
  <c r="K39" i="8"/>
  <c r="J39" i="8"/>
  <c r="I39" i="8"/>
  <c r="H39" i="8"/>
  <c r="G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R29" i="8"/>
  <c r="Q29" i="8"/>
  <c r="P29" i="8"/>
  <c r="O29" i="8"/>
  <c r="N29" i="8"/>
  <c r="M29" i="8"/>
  <c r="L29" i="8"/>
  <c r="K29" i="8"/>
  <c r="J29" i="8"/>
  <c r="I29" i="8"/>
  <c r="H29" i="8"/>
  <c r="G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R19" i="8"/>
  <c r="Q19" i="8"/>
  <c r="P19" i="8"/>
  <c r="O19" i="8"/>
  <c r="N19" i="8"/>
  <c r="M19" i="8"/>
  <c r="L19" i="8"/>
  <c r="K19" i="8"/>
  <c r="J19" i="8"/>
  <c r="I19" i="8"/>
  <c r="H19" i="8"/>
  <c r="G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8" i="8"/>
  <c r="E8" i="8"/>
  <c r="F7" i="8"/>
  <c r="E7" i="8"/>
  <c r="F6" i="8"/>
  <c r="E6" i="8"/>
  <c r="F5" i="8"/>
  <c r="E5" i="8"/>
  <c r="F4" i="8"/>
  <c r="E4" i="8"/>
  <c r="G50" i="8" l="1"/>
  <c r="D60" i="8"/>
  <c r="D50" i="12"/>
  <c r="D61" i="10"/>
  <c r="D39" i="10"/>
  <c r="D49" i="10"/>
  <c r="E50" i="10"/>
  <c r="D29" i="10"/>
  <c r="D19" i="10"/>
  <c r="D59" i="8"/>
  <c r="D58" i="8"/>
  <c r="D57" i="8"/>
  <c r="D56" i="8"/>
  <c r="D54" i="8"/>
  <c r="D53" i="8"/>
  <c r="D48" i="8"/>
  <c r="D46" i="8"/>
  <c r="D44" i="8"/>
  <c r="D42" i="8"/>
  <c r="D41" i="8"/>
  <c r="D38" i="8"/>
  <c r="D37" i="8"/>
  <c r="D36" i="8"/>
  <c r="D35" i="8"/>
  <c r="D34" i="8"/>
  <c r="D33" i="8"/>
  <c r="D32" i="8"/>
  <c r="D31" i="8"/>
  <c r="D30" i="8"/>
  <c r="D26" i="8"/>
  <c r="D25" i="8"/>
  <c r="D22" i="8"/>
  <c r="D21" i="8"/>
  <c r="R50" i="8"/>
  <c r="P50" i="8"/>
  <c r="N50" i="8"/>
  <c r="J50" i="8"/>
  <c r="H50" i="8"/>
  <c r="D18" i="8"/>
  <c r="D14" i="8"/>
  <c r="D13" i="8"/>
  <c r="D10" i="8"/>
  <c r="D8" i="8"/>
  <c r="D7" i="8"/>
  <c r="D6" i="8"/>
  <c r="D5" i="8"/>
  <c r="D4" i="8"/>
  <c r="D55" i="8"/>
  <c r="E61" i="8"/>
  <c r="D45" i="8"/>
  <c r="D43" i="8"/>
  <c r="D47" i="8"/>
  <c r="L50" i="8"/>
  <c r="D17" i="8"/>
  <c r="D9" i="8"/>
  <c r="F50" i="10"/>
  <c r="F61" i="8"/>
  <c r="D11" i="8"/>
  <c r="D16" i="8"/>
  <c r="K50" i="8"/>
  <c r="O50" i="8"/>
  <c r="E29" i="8"/>
  <c r="D23" i="8"/>
  <c r="D28" i="8"/>
  <c r="E49" i="8"/>
  <c r="F19" i="8"/>
  <c r="F29" i="8"/>
  <c r="D12" i="8"/>
  <c r="D15" i="8"/>
  <c r="I50" i="8"/>
  <c r="M50" i="8"/>
  <c r="Q50" i="8"/>
  <c r="D24" i="8"/>
  <c r="D27" i="8"/>
  <c r="F39" i="8"/>
  <c r="F49" i="8"/>
  <c r="E19" i="8"/>
  <c r="E39" i="8"/>
  <c r="D20" i="8"/>
  <c r="D40" i="8"/>
  <c r="D52" i="8"/>
  <c r="D50" i="10" l="1"/>
  <c r="D61" i="8"/>
  <c r="D49" i="8"/>
  <c r="D39" i="8"/>
  <c r="E50" i="8"/>
  <c r="F50" i="8"/>
  <c r="D19" i="8"/>
  <c r="D29" i="8"/>
  <c r="D50" i="8" l="1"/>
  <c r="G61" i="4"/>
  <c r="P61" i="4"/>
  <c r="I61" i="4"/>
  <c r="J61" i="4"/>
  <c r="K61" i="4"/>
  <c r="L61" i="4"/>
  <c r="M61" i="4"/>
  <c r="N61" i="4"/>
  <c r="O61" i="4"/>
  <c r="H61" i="4"/>
  <c r="P49" i="4"/>
  <c r="O49" i="4"/>
  <c r="N49" i="4"/>
  <c r="M49" i="4"/>
  <c r="L49" i="4"/>
  <c r="K49" i="4"/>
  <c r="J49" i="4"/>
  <c r="I49" i="4"/>
  <c r="H49" i="4"/>
  <c r="G49" i="4"/>
  <c r="P39" i="4"/>
  <c r="O39" i="4"/>
  <c r="N39" i="4"/>
  <c r="M39" i="4"/>
  <c r="L39" i="4"/>
  <c r="K39" i="4"/>
  <c r="J39" i="4"/>
  <c r="I39" i="4"/>
  <c r="H39" i="4"/>
  <c r="G39" i="4"/>
  <c r="G29" i="4"/>
  <c r="P29" i="4"/>
  <c r="O29" i="4"/>
  <c r="N29" i="4"/>
  <c r="M29" i="4"/>
  <c r="L29" i="4"/>
  <c r="K29" i="4"/>
  <c r="J29" i="4"/>
  <c r="I29" i="4"/>
  <c r="H29" i="4"/>
  <c r="P19" i="4"/>
  <c r="I19" i="4"/>
  <c r="J19" i="4"/>
  <c r="K19" i="4"/>
  <c r="L19" i="4"/>
  <c r="M19" i="4"/>
  <c r="N19" i="4"/>
  <c r="O19" i="4"/>
  <c r="H19" i="4"/>
  <c r="G19" i="4"/>
  <c r="P50" i="4" l="1"/>
  <c r="M50" i="4"/>
  <c r="L50" i="4"/>
  <c r="J50" i="4"/>
  <c r="I50" i="4"/>
  <c r="G50" i="4"/>
  <c r="H50" i="4"/>
  <c r="K50" i="4"/>
  <c r="O50" i="4"/>
  <c r="N50" i="4"/>
  <c r="F52" i="4"/>
  <c r="E60" i="4"/>
  <c r="F60" i="4"/>
  <c r="E54" i="4"/>
  <c r="F54" i="4"/>
  <c r="E55" i="4"/>
  <c r="F55" i="4"/>
  <c r="E56" i="4"/>
  <c r="F56" i="4"/>
  <c r="E57" i="4"/>
  <c r="F57" i="4"/>
  <c r="E58" i="4"/>
  <c r="F58" i="4"/>
  <c r="E59" i="4"/>
  <c r="F59" i="4"/>
  <c r="F53" i="4"/>
  <c r="E53" i="4"/>
  <c r="E52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F41" i="4"/>
  <c r="E41" i="4"/>
  <c r="F40" i="4"/>
  <c r="E40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F31" i="4"/>
  <c r="E31" i="4"/>
  <c r="F30" i="4"/>
  <c r="E30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F21" i="4"/>
  <c r="E21" i="4"/>
  <c r="F20" i="4"/>
  <c r="E20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F11" i="4"/>
  <c r="E11" i="4"/>
  <c r="F10" i="4"/>
  <c r="E10" i="4"/>
  <c r="E9" i="4"/>
  <c r="F9" i="4"/>
  <c r="E6" i="4"/>
  <c r="F6" i="4"/>
  <c r="E7" i="4"/>
  <c r="F7" i="4"/>
  <c r="E8" i="4"/>
  <c r="F8" i="4"/>
  <c r="E5" i="4"/>
  <c r="F5" i="4"/>
  <c r="F4" i="4"/>
  <c r="E4" i="4"/>
  <c r="D48" i="4" l="1"/>
  <c r="D44" i="4"/>
  <c r="D11" i="4"/>
  <c r="D60" i="4"/>
  <c r="D59" i="4"/>
  <c r="D58" i="4"/>
  <c r="D56" i="4"/>
  <c r="D55" i="4"/>
  <c r="D54" i="4"/>
  <c r="D53" i="4"/>
  <c r="E61" i="4"/>
  <c r="F61" i="4"/>
  <c r="D46" i="4"/>
  <c r="D45" i="4"/>
  <c r="D42" i="4"/>
  <c r="F49" i="4"/>
  <c r="D41" i="4"/>
  <c r="D34" i="4"/>
  <c r="D33" i="4"/>
  <c r="D38" i="4"/>
  <c r="D37" i="4"/>
  <c r="D36" i="4"/>
  <c r="D35" i="4"/>
  <c r="D32" i="4"/>
  <c r="D31" i="4"/>
  <c r="D30" i="4"/>
  <c r="D25" i="4"/>
  <c r="D24" i="4"/>
  <c r="D28" i="4"/>
  <c r="D26" i="4"/>
  <c r="D22" i="4"/>
  <c r="D21" i="4"/>
  <c r="D18" i="4"/>
  <c r="D17" i="4"/>
  <c r="D16" i="4"/>
  <c r="D15" i="4"/>
  <c r="D14" i="4"/>
  <c r="D12" i="4"/>
  <c r="E19" i="4"/>
  <c r="D10" i="4"/>
  <c r="D9" i="4"/>
  <c r="D8" i="4"/>
  <c r="D7" i="4"/>
  <c r="D6" i="4"/>
  <c r="D5" i="4"/>
  <c r="D4" i="4"/>
  <c r="D57" i="4"/>
  <c r="D47" i="4"/>
  <c r="D43" i="4"/>
  <c r="E49" i="4"/>
  <c r="E39" i="4"/>
  <c r="D27" i="4"/>
  <c r="D23" i="4"/>
  <c r="E29" i="4"/>
  <c r="F19" i="4"/>
  <c r="F39" i="4"/>
  <c r="D13" i="4"/>
  <c r="D52" i="4"/>
  <c r="F29" i="4"/>
  <c r="D20" i="4"/>
  <c r="D40" i="4"/>
  <c r="D61" i="4" l="1"/>
  <c r="D49" i="4"/>
  <c r="D39" i="4"/>
  <c r="E50" i="4"/>
  <c r="D29" i="4"/>
  <c r="D19" i="4"/>
  <c r="F50" i="4"/>
  <c r="D50" i="4" l="1"/>
</calcChain>
</file>

<file path=xl/sharedStrings.xml><?xml version="1.0" encoding="utf-8"?>
<sst xmlns="http://schemas.openxmlformats.org/spreadsheetml/2006/main" count="928" uniqueCount="102">
  <si>
    <t>区　　　分</t>
  </si>
  <si>
    <t>合　　計</t>
  </si>
  <si>
    <t>１年</t>
    <phoneticPr fontId="5"/>
  </si>
  <si>
    <t>２年</t>
    <phoneticPr fontId="5"/>
  </si>
  <si>
    <t>３年</t>
    <phoneticPr fontId="5"/>
  </si>
  <si>
    <t>計</t>
  </si>
  <si>
    <t>男</t>
  </si>
  <si>
    <t>女</t>
  </si>
  <si>
    <t>食中毒</t>
    <phoneticPr fontId="5"/>
  </si>
  <si>
    <t>熱中症</t>
    <rPh sb="0" eb="2">
      <t>ネッチュウ</t>
    </rPh>
    <rPh sb="2" eb="3">
      <t>ショウ</t>
    </rPh>
    <phoneticPr fontId="5"/>
  </si>
  <si>
    <t>計</t>
    <rPh sb="0" eb="1">
      <t>ケイ</t>
    </rPh>
    <phoneticPr fontId="5"/>
  </si>
  <si>
    <t>骨疾患</t>
    <rPh sb="0" eb="1">
      <t>ホネ</t>
    </rPh>
    <phoneticPr fontId="5"/>
  </si>
  <si>
    <t>種　類　別　合　計</t>
    <phoneticPr fontId="5"/>
  </si>
  <si>
    <t xml:space="preserve"> 脳・脊髄系の疾患</t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</si>
  <si>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</si>
  <si>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</si>
  <si>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</si>
  <si>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</si>
  <si>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</si>
  <si>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</si>
  <si>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</si>
  <si>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１年</t>
    <phoneticPr fontId="5"/>
  </si>
  <si>
    <t>２年</t>
    <phoneticPr fontId="5"/>
  </si>
  <si>
    <t>３年</t>
    <phoneticPr fontId="5"/>
  </si>
  <si>
    <t>４年</t>
    <phoneticPr fontId="5"/>
  </si>
  <si>
    <t>５年</t>
    <phoneticPr fontId="5"/>
  </si>
  <si>
    <t>６年</t>
    <phoneticPr fontId="5"/>
  </si>
  <si>
    <t>食中毒</t>
    <phoneticPr fontId="5"/>
  </si>
  <si>
    <t>接触性の皮膚炎</t>
    <phoneticPr fontId="5"/>
  </si>
  <si>
    <t>脳･脊髄系の疾患</t>
    <phoneticPr fontId="5"/>
  </si>
  <si>
    <t>心臓系の疾患</t>
    <phoneticPr fontId="5"/>
  </si>
  <si>
    <t>骨疾患</t>
    <phoneticPr fontId="5"/>
  </si>
  <si>
    <t>関節疾患</t>
    <phoneticPr fontId="5"/>
  </si>
  <si>
    <t>筋腱疾患</t>
    <phoneticPr fontId="5"/>
  </si>
  <si>
    <t>皮膚疾患</t>
    <phoneticPr fontId="5"/>
  </si>
  <si>
    <t>精神疾患</t>
    <phoneticPr fontId="5"/>
  </si>
  <si>
    <t>その他</t>
    <phoneticPr fontId="5"/>
  </si>
  <si>
    <t>脳・脊髄系の疾患</t>
    <phoneticPr fontId="5"/>
  </si>
  <si>
    <t>肺その他の内臓疾患</t>
    <phoneticPr fontId="5"/>
  </si>
  <si>
    <t>種　類　別　合　計</t>
    <phoneticPr fontId="5"/>
  </si>
  <si>
    <t xml:space="preserve"> 脳・脊髄系の疾患</t>
    <phoneticPr fontId="5"/>
  </si>
  <si>
    <t xml:space="preserve"> 心臓系の疾患</t>
    <phoneticPr fontId="5"/>
  </si>
  <si>
    <t xml:space="preserve"> 肺その他の内臓疾患</t>
    <phoneticPr fontId="5"/>
  </si>
  <si>
    <t xml:space="preserve"> 骨疾患</t>
    <phoneticPr fontId="5"/>
  </si>
  <si>
    <t xml:space="preserve"> 関節疾患</t>
    <phoneticPr fontId="5"/>
  </si>
  <si>
    <t xml:space="preserve"> 筋腱疾患</t>
    <phoneticPr fontId="5"/>
  </si>
  <si>
    <t xml:space="preserve"> 皮膚疾患</t>
    <phoneticPr fontId="5"/>
  </si>
  <si>
    <t xml:space="preserve"> 精神疾患</t>
    <phoneticPr fontId="5"/>
  </si>
  <si>
    <t>食中毒以外の中毒</t>
    <phoneticPr fontId="5"/>
  </si>
  <si>
    <t>溺水</t>
    <phoneticPr fontId="5"/>
  </si>
  <si>
    <t>異物の嚥下・迷入</t>
    <phoneticPr fontId="5"/>
  </si>
  <si>
    <t xml:space="preserve"> 精神疾患</t>
    <phoneticPr fontId="5"/>
  </si>
  <si>
    <t xml:space="preserve"> その他</t>
    <phoneticPr fontId="5"/>
  </si>
  <si>
    <t>内　訳　別　合　計</t>
    <phoneticPr fontId="5"/>
  </si>
  <si>
    <t>異物の嚥下・迷入</t>
    <phoneticPr fontId="5"/>
  </si>
  <si>
    <t>脳･脊髄系の疾患</t>
    <phoneticPr fontId="5"/>
  </si>
  <si>
    <t>筋腱疾患</t>
    <phoneticPr fontId="5"/>
  </si>
  <si>
    <t>精神疾患</t>
    <phoneticPr fontId="5"/>
  </si>
  <si>
    <t>その他</t>
    <phoneticPr fontId="5"/>
  </si>
  <si>
    <t>筋腱疾患</t>
    <phoneticPr fontId="5"/>
  </si>
  <si>
    <t>脳･脊髄系の疾患</t>
    <phoneticPr fontId="5"/>
  </si>
  <si>
    <t>心臓系の疾患</t>
    <phoneticPr fontId="5"/>
  </si>
  <si>
    <t>精神疾患</t>
    <phoneticPr fontId="5"/>
  </si>
  <si>
    <t>皮膚疾患</t>
    <phoneticPr fontId="5"/>
  </si>
  <si>
    <t>心臓系の疾患</t>
    <phoneticPr fontId="5"/>
  </si>
  <si>
    <t>肺その他の内臓疾患</t>
    <phoneticPr fontId="5"/>
  </si>
  <si>
    <t>骨疾患</t>
    <phoneticPr fontId="5"/>
  </si>
  <si>
    <t>関節疾患</t>
    <phoneticPr fontId="5"/>
  </si>
  <si>
    <t>筋腱疾患</t>
    <phoneticPr fontId="5"/>
  </si>
  <si>
    <t>その他</t>
    <phoneticPr fontId="5"/>
  </si>
  <si>
    <t>肺その他の内臓疾患</t>
    <phoneticPr fontId="5"/>
  </si>
  <si>
    <t>皮膚疾患</t>
    <phoneticPr fontId="5"/>
  </si>
  <si>
    <t>４年</t>
    <phoneticPr fontId="5"/>
  </si>
  <si>
    <t>５年</t>
    <phoneticPr fontId="5"/>
  </si>
  <si>
    <t>食中毒以外の中毒</t>
    <phoneticPr fontId="5"/>
  </si>
  <si>
    <t>溺水</t>
    <phoneticPr fontId="5"/>
  </si>
  <si>
    <t>骨疾患</t>
    <phoneticPr fontId="5"/>
  </si>
  <si>
    <t>関節疾患</t>
    <phoneticPr fontId="5"/>
  </si>
  <si>
    <t>皮膚疾患</t>
    <phoneticPr fontId="5"/>
  </si>
  <si>
    <t>精神疾患</t>
    <phoneticPr fontId="5"/>
  </si>
  <si>
    <t>その他</t>
    <phoneticPr fontId="5"/>
  </si>
  <si>
    <t>脳・脊髄系の疾患</t>
    <phoneticPr fontId="5"/>
  </si>
  <si>
    <t>心臓系の疾患</t>
    <phoneticPr fontId="5"/>
  </si>
  <si>
    <t>肺その他の内臓疾患</t>
    <phoneticPr fontId="5"/>
  </si>
  <si>
    <t>骨疾患</t>
    <phoneticPr fontId="5"/>
  </si>
  <si>
    <t>関節疾患</t>
    <phoneticPr fontId="5"/>
  </si>
  <si>
    <t>筋腱疾患</t>
    <phoneticPr fontId="5"/>
  </si>
  <si>
    <t>精神疾患</t>
    <phoneticPr fontId="5"/>
  </si>
  <si>
    <t>脳･脊髄系の疾患</t>
    <phoneticPr fontId="5"/>
  </si>
  <si>
    <t>心臓系の疾患</t>
    <phoneticPr fontId="5"/>
  </si>
  <si>
    <t>-</t>
  </si>
  <si>
    <t>外部衝撃に起因</t>
    <phoneticPr fontId="5"/>
  </si>
  <si>
    <t>負傷に起因</t>
    <phoneticPr fontId="5"/>
  </si>
  <si>
    <t>運動に起因</t>
    <phoneticPr fontId="5"/>
  </si>
  <si>
    <t>１４－１　疾病の種類別、学年別件数表（小学校）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2">
      <t>ショウガッコウ</t>
    </rPh>
    <phoneticPr fontId="1"/>
  </si>
  <si>
    <t>１４－２　疾病の種類別、学年別件数表（中学校）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2">
      <t>チュウガッコウ</t>
    </rPh>
    <phoneticPr fontId="1"/>
  </si>
  <si>
    <t>１４－３　疾病の種類別、学年別件数表（高等学校等）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1">
      <t>コウトウ</t>
    </rPh>
    <rPh sb="21" eb="23">
      <t>ガッコウ</t>
    </rPh>
    <phoneticPr fontId="1"/>
  </si>
  <si>
    <t>１４－４　疾病の種類別、学年別件数表（高等専門学校）</t>
    <rPh sb="5" eb="7">
      <t>シッペイ</t>
    </rPh>
    <rPh sb="8" eb="10">
      <t>シュルイ</t>
    </rPh>
    <rPh sb="10" eb="11">
      <t>ベツ</t>
    </rPh>
    <rPh sb="15" eb="17">
      <t>ケンスウ</t>
    </rPh>
    <rPh sb="17" eb="18">
      <t>ヒョウ</t>
    </rPh>
    <rPh sb="19" eb="21">
      <t>コウトウ</t>
    </rPh>
    <rPh sb="21" eb="23">
      <t>センモン</t>
    </rPh>
    <rPh sb="23" eb="25">
      <t>ガッコウ</t>
    </rPh>
    <phoneticPr fontId="1"/>
  </si>
  <si>
    <t>１４－５　疾病の種類別、年齢別件数表（幼稚園）</t>
    <rPh sb="5" eb="7">
      <t>シッペイ</t>
    </rPh>
    <rPh sb="8" eb="10">
      <t>シュルイ</t>
    </rPh>
    <rPh sb="10" eb="11">
      <t>ベツ</t>
    </rPh>
    <rPh sb="12" eb="14">
      <t>ネンレイ</t>
    </rPh>
    <rPh sb="15" eb="17">
      <t>ケンスウ</t>
    </rPh>
    <rPh sb="17" eb="18">
      <t>ヒョウ</t>
    </rPh>
    <rPh sb="19" eb="22">
      <t>ヨウチエン</t>
    </rPh>
    <phoneticPr fontId="1"/>
  </si>
  <si>
    <t>１４－６　疾病の種類別、年齢別件数表（幼保連携型認定こども園）</t>
    <rPh sb="12" eb="14">
      <t>ネンレイ</t>
    </rPh>
    <phoneticPr fontId="1"/>
  </si>
  <si>
    <t>１４－７　疾病の種類別、年齢別件数表（保育所等）</t>
    <rPh sb="12" eb="14">
      <t>ネンレイ</t>
    </rPh>
    <rPh sb="22" eb="23">
      <t>トウ</t>
    </rPh>
    <phoneticPr fontId="1"/>
  </si>
  <si>
    <t>心身負担の累積に起因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</si>
</sst>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6" xfId="1" applyFont="1" applyBorder="1"/>
    <xf numFmtId="0" fontId="3" fillId="0" borderId="16" xfId="1" applyFont="1" applyBorder="1" applyAlignment="1">
      <alignment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5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0" fontId="3" fillId="0" borderId="17" xfId="1" applyFont="1" applyBorder="1"/>
    <xf numFmtId="0" fontId="3" fillId="0" borderId="18" xfId="1" applyFont="1" applyBorder="1" applyAlignment="1">
      <alignment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3" fontId="3" fillId="0" borderId="21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0" fontId="3" fillId="0" borderId="23" xfId="1" applyFont="1" applyBorder="1"/>
    <xf numFmtId="0" fontId="3" fillId="0" borderId="24" xfId="1" applyFont="1" applyBorder="1" applyAlignment="1">
      <alignment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2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3" fontId="3" fillId="0" borderId="27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29" xfId="1" applyNumberFormat="1" applyFont="1" applyBorder="1" applyAlignment="1">
      <alignment horizontal="right" vertical="center"/>
    </xf>
    <xf numFmtId="3" fontId="3" fillId="0" borderId="30" xfId="1" applyNumberFormat="1" applyFont="1" applyBorder="1" applyAlignment="1">
      <alignment horizontal="right" vertical="center"/>
    </xf>
    <xf numFmtId="0" fontId="3" fillId="0" borderId="21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right" vertical="center"/>
    </xf>
    <xf numFmtId="3" fontId="3" fillId="0" borderId="35" xfId="1" applyNumberFormat="1" applyFont="1" applyBorder="1" applyAlignment="1">
      <alignment horizontal="right" vertical="center"/>
    </xf>
    <xf numFmtId="3" fontId="3" fillId="0" borderId="36" xfId="1" applyNumberFormat="1" applyFont="1" applyBorder="1" applyAlignment="1">
      <alignment horizontal="right" vertical="center"/>
    </xf>
    <xf numFmtId="3" fontId="3" fillId="0" borderId="37" xfId="1" applyNumberFormat="1" applyFont="1" applyBorder="1" applyAlignment="1">
      <alignment horizontal="right" vertical="center"/>
    </xf>
    <xf numFmtId="0" fontId="3" fillId="0" borderId="39" xfId="1" applyFont="1" applyBorder="1"/>
    <xf numFmtId="0" fontId="3" fillId="0" borderId="40" xfId="1" applyFont="1" applyBorder="1" applyAlignment="1">
      <alignment vertical="center"/>
    </xf>
    <xf numFmtId="0" fontId="3" fillId="0" borderId="4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3" fontId="6" fillId="0" borderId="0" xfId="0" applyNumberFormat="1" applyFont="1">
      <alignment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42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33" xfId="1" applyNumberFormat="1" applyFont="1" applyBorder="1" applyAlignment="1">
      <alignment horizontal="right" vertical="center"/>
    </xf>
    <xf numFmtId="0" fontId="6" fillId="0" borderId="43" xfId="0" applyFont="1" applyBorder="1">
      <alignment vertical="center"/>
    </xf>
    <xf numFmtId="3" fontId="3" fillId="0" borderId="44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3" fontId="3" fillId="0" borderId="45" xfId="1" applyNumberFormat="1" applyFont="1" applyBorder="1" applyAlignment="1">
      <alignment horizontal="right" vertical="center"/>
    </xf>
    <xf numFmtId="3" fontId="3" fillId="0" borderId="46" xfId="1" applyNumberFormat="1" applyFont="1" applyBorder="1" applyAlignment="1">
      <alignment horizontal="right" vertical="center"/>
    </xf>
    <xf numFmtId="3" fontId="3" fillId="0" borderId="47" xfId="1" applyNumberFormat="1" applyFont="1" applyBorder="1" applyAlignment="1">
      <alignment horizontal="right" vertical="center"/>
    </xf>
    <xf numFmtId="3" fontId="3" fillId="0" borderId="48" xfId="1" applyNumberFormat="1" applyFont="1" applyBorder="1" applyAlignment="1">
      <alignment horizontal="right" vertical="center"/>
    </xf>
    <xf numFmtId="3" fontId="3" fillId="0" borderId="49" xfId="1" applyNumberFormat="1" applyFont="1" applyBorder="1" applyAlignment="1">
      <alignment horizontal="right" vertical="center"/>
    </xf>
    <xf numFmtId="3" fontId="3" fillId="0" borderId="50" xfId="1" applyNumberFormat="1" applyFont="1" applyBorder="1" applyAlignment="1">
      <alignment horizontal="right" vertical="center"/>
    </xf>
    <xf numFmtId="3" fontId="3" fillId="0" borderId="51" xfId="1" applyNumberFormat="1" applyFont="1" applyBorder="1" applyAlignment="1">
      <alignment horizontal="right" vertical="center"/>
    </xf>
    <xf numFmtId="3" fontId="3" fillId="0" borderId="52" xfId="1" applyNumberFormat="1" applyFont="1" applyBorder="1" applyAlignment="1">
      <alignment horizontal="right" vertical="center"/>
    </xf>
    <xf numFmtId="3" fontId="3" fillId="0" borderId="53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17" xfId="1" applyNumberFormat="1" applyFont="1" applyBorder="1" applyAlignment="1">
      <alignment horizontal="right" vertical="center"/>
    </xf>
    <xf numFmtId="0" fontId="3" fillId="0" borderId="50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54" xfId="1" applyNumberFormat="1" applyFont="1" applyBorder="1" applyAlignment="1">
      <alignment horizontal="right" vertical="center"/>
    </xf>
    <xf numFmtId="3" fontId="3" fillId="0" borderId="56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8" xfId="1" applyFont="1" applyBorder="1" applyAlignment="1"/>
    <xf numFmtId="0" fontId="3" fillId="0" borderId="8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textRotation="255" shrinkToFit="1"/>
    </xf>
    <xf numFmtId="0" fontId="3" fillId="0" borderId="31" xfId="1" applyFont="1" applyBorder="1" applyAlignment="1">
      <alignment horizontal="center" vertical="center" textRotation="255" shrinkToFit="1"/>
    </xf>
    <xf numFmtId="0" fontId="3" fillId="0" borderId="32" xfId="1" applyFont="1" applyBorder="1" applyAlignment="1">
      <alignment horizontal="center" vertical="center" textRotation="255" shrinkToFit="1"/>
    </xf>
    <xf numFmtId="0" fontId="3" fillId="0" borderId="3" xfId="1" applyFont="1" applyBorder="1" applyAlignment="1">
      <alignment horizontal="center" vertical="center" textRotation="255" shrinkToFit="1"/>
    </xf>
    <xf numFmtId="0" fontId="3" fillId="0" borderId="19" xfId="1" applyFont="1" applyBorder="1" applyAlignment="1">
      <alignment horizontal="center" vertical="center" textRotation="255" shrinkToFi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38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Xl000004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zoomScaleNormal="100" zoomScaleSheetLayoutView="100" workbookViewId="0">
      <selection activeCell="L53" sqref="L53"/>
    </sheetView>
  </sheetViews>
  <sheetFormatPr defaultColWidth="9" defaultRowHeight="13.5" x14ac:dyDescent="0.15"/>
  <cols>
    <col min="1" max="1" width="2.5" style="41" customWidth="1"/>
    <col min="2" max="2" width="4.375" style="41" customWidth="1"/>
    <col min="3" max="3" width="19.5" style="41" bestFit="1" customWidth="1"/>
    <col min="4" max="18" width="7.5" style="41" customWidth="1"/>
    <col min="19" max="16384" width="9" style="41"/>
  </cols>
  <sheetData>
    <row r="1" spans="1:18" ht="14.25" thickBot="1" x14ac:dyDescent="0.2">
      <c r="B1" s="41" t="s">
        <v>94</v>
      </c>
      <c r="R1" s="65"/>
    </row>
    <row r="2" spans="1:18" ht="13.5" customHeight="1" x14ac:dyDescent="0.15">
      <c r="B2" s="81" t="s">
        <v>0</v>
      </c>
      <c r="C2" s="82"/>
      <c r="D2" s="85" t="s">
        <v>1</v>
      </c>
      <c r="E2" s="86"/>
      <c r="F2" s="87"/>
      <c r="G2" s="88" t="s">
        <v>21</v>
      </c>
      <c r="H2" s="73"/>
      <c r="I2" s="72" t="s">
        <v>22</v>
      </c>
      <c r="J2" s="73"/>
      <c r="K2" s="72" t="s">
        <v>23</v>
      </c>
      <c r="L2" s="73"/>
      <c r="M2" s="72" t="s">
        <v>24</v>
      </c>
      <c r="N2" s="73"/>
      <c r="O2" s="72" t="s">
        <v>25</v>
      </c>
      <c r="P2" s="73"/>
      <c r="Q2" s="72" t="s">
        <v>26</v>
      </c>
      <c r="R2" s="74"/>
    </row>
    <row r="3" spans="1:18" ht="14.25" thickBot="1" x14ac:dyDescent="0.2">
      <c r="B3" s="83"/>
      <c r="C3" s="84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40" t="s">
        <v>7</v>
      </c>
    </row>
    <row r="4" spans="1:18" x14ac:dyDescent="0.15">
      <c r="A4" s="42"/>
      <c r="B4" s="8"/>
      <c r="C4" s="9" t="s">
        <v>27</v>
      </c>
      <c r="D4" s="27">
        <f>E4+F4</f>
        <v>100</v>
      </c>
      <c r="E4" s="28">
        <f>G4+I4+K4+M4+O4+Q4</f>
        <v>67</v>
      </c>
      <c r="F4" s="29">
        <f>H4+J4+L4+N4+P4+R4</f>
        <v>33</v>
      </c>
      <c r="G4" s="13">
        <v>10</v>
      </c>
      <c r="H4" s="11">
        <v>3</v>
      </c>
      <c r="I4" s="11">
        <v>2</v>
      </c>
      <c r="J4" s="11">
        <v>3</v>
      </c>
      <c r="K4" s="11">
        <v>7</v>
      </c>
      <c r="L4" s="11">
        <v>5</v>
      </c>
      <c r="M4" s="11">
        <v>13</v>
      </c>
      <c r="N4" s="11">
        <v>4</v>
      </c>
      <c r="O4" s="11">
        <v>11</v>
      </c>
      <c r="P4" s="11">
        <v>5</v>
      </c>
      <c r="Q4" s="11">
        <v>24</v>
      </c>
      <c r="R4" s="12">
        <v>13</v>
      </c>
    </row>
    <row r="5" spans="1:18" x14ac:dyDescent="0.15">
      <c r="A5" s="42"/>
      <c r="B5" s="14"/>
      <c r="C5" s="15" t="s">
        <v>48</v>
      </c>
      <c r="D5" s="27">
        <f t="shared" ref="D5:D8" si="0">E5+F5</f>
        <v>76</v>
      </c>
      <c r="E5" s="28">
        <f t="shared" ref="E5:F8" si="1">G5+I5+K5+M5+O5+Q5</f>
        <v>55</v>
      </c>
      <c r="F5" s="29">
        <f t="shared" si="1"/>
        <v>21</v>
      </c>
      <c r="G5" s="19">
        <v>14</v>
      </c>
      <c r="H5" s="17">
        <v>8</v>
      </c>
      <c r="I5" s="17">
        <v>10</v>
      </c>
      <c r="J5" s="17">
        <v>0</v>
      </c>
      <c r="K5" s="17">
        <v>8</v>
      </c>
      <c r="L5" s="17">
        <v>2</v>
      </c>
      <c r="M5" s="17">
        <v>6</v>
      </c>
      <c r="N5" s="17">
        <v>3</v>
      </c>
      <c r="O5" s="17">
        <v>4</v>
      </c>
      <c r="P5" s="17">
        <v>3</v>
      </c>
      <c r="Q5" s="17">
        <v>13</v>
      </c>
      <c r="R5" s="18">
        <v>5</v>
      </c>
    </row>
    <row r="6" spans="1:18" x14ac:dyDescent="0.15">
      <c r="A6" s="42"/>
      <c r="B6" s="14"/>
      <c r="C6" s="15" t="s">
        <v>9</v>
      </c>
      <c r="D6" s="27">
        <f t="shared" si="0"/>
        <v>264</v>
      </c>
      <c r="E6" s="28">
        <f t="shared" si="1"/>
        <v>138</v>
      </c>
      <c r="F6" s="29">
        <f t="shared" si="1"/>
        <v>126</v>
      </c>
      <c r="G6" s="19">
        <v>7</v>
      </c>
      <c r="H6" s="17">
        <v>6</v>
      </c>
      <c r="I6" s="17">
        <v>13</v>
      </c>
      <c r="J6" s="17">
        <v>9</v>
      </c>
      <c r="K6" s="17">
        <v>17</v>
      </c>
      <c r="L6" s="17">
        <v>17</v>
      </c>
      <c r="M6" s="17">
        <v>19</v>
      </c>
      <c r="N6" s="17">
        <v>16</v>
      </c>
      <c r="O6" s="17">
        <v>38</v>
      </c>
      <c r="P6" s="17">
        <v>43</v>
      </c>
      <c r="Q6" s="17">
        <v>44</v>
      </c>
      <c r="R6" s="18">
        <v>35</v>
      </c>
    </row>
    <row r="7" spans="1:18" x14ac:dyDescent="0.15">
      <c r="A7" s="42"/>
      <c r="B7" s="14"/>
      <c r="C7" s="15" t="s">
        <v>49</v>
      </c>
      <c r="D7" s="27">
        <f t="shared" si="0"/>
        <v>4</v>
      </c>
      <c r="E7" s="28">
        <f t="shared" si="1"/>
        <v>3</v>
      </c>
      <c r="F7" s="29">
        <f t="shared" si="1"/>
        <v>1</v>
      </c>
      <c r="G7" s="19">
        <v>2</v>
      </c>
      <c r="H7" s="17">
        <v>0</v>
      </c>
      <c r="I7" s="17">
        <v>1</v>
      </c>
      <c r="J7" s="17">
        <v>0</v>
      </c>
      <c r="K7" s="17">
        <v>0</v>
      </c>
      <c r="L7" s="17">
        <v>1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8">
        <v>0</v>
      </c>
    </row>
    <row r="8" spans="1:18" x14ac:dyDescent="0.15">
      <c r="A8" s="42"/>
      <c r="B8" s="14"/>
      <c r="C8" s="15" t="s">
        <v>50</v>
      </c>
      <c r="D8" s="27">
        <f t="shared" si="0"/>
        <v>3819</v>
      </c>
      <c r="E8" s="28">
        <f t="shared" si="1"/>
        <v>2189</v>
      </c>
      <c r="F8" s="29">
        <f t="shared" si="1"/>
        <v>1630</v>
      </c>
      <c r="G8" s="19">
        <v>411</v>
      </c>
      <c r="H8" s="17">
        <v>302</v>
      </c>
      <c r="I8" s="17">
        <v>428</v>
      </c>
      <c r="J8" s="17">
        <v>362</v>
      </c>
      <c r="K8" s="17">
        <v>379</v>
      </c>
      <c r="L8" s="17">
        <v>286</v>
      </c>
      <c r="M8" s="17">
        <v>382</v>
      </c>
      <c r="N8" s="17">
        <v>247</v>
      </c>
      <c r="O8" s="17">
        <v>355</v>
      </c>
      <c r="P8" s="17">
        <v>221</v>
      </c>
      <c r="Q8" s="17">
        <v>234</v>
      </c>
      <c r="R8" s="18">
        <v>212</v>
      </c>
    </row>
    <row r="9" spans="1:18" ht="14.25" thickBot="1" x14ac:dyDescent="0.2">
      <c r="A9" s="42"/>
      <c r="B9" s="20"/>
      <c r="C9" s="21" t="s">
        <v>28</v>
      </c>
      <c r="D9" s="22">
        <f t="shared" ref="D9" si="2">E9+F9</f>
        <v>764</v>
      </c>
      <c r="E9" s="28">
        <f t="shared" ref="E9" si="3">G9+I9+K9+M9+O9+Q9</f>
        <v>471</v>
      </c>
      <c r="F9" s="29">
        <f t="shared" ref="F9" si="4">H9+J9+L9+N9+P9+R9</f>
        <v>293</v>
      </c>
      <c r="G9" s="25">
        <v>70</v>
      </c>
      <c r="H9" s="23">
        <v>49</v>
      </c>
      <c r="I9" s="23">
        <v>94</v>
      </c>
      <c r="J9" s="23">
        <v>48</v>
      </c>
      <c r="K9" s="23">
        <v>74</v>
      </c>
      <c r="L9" s="23">
        <v>36</v>
      </c>
      <c r="M9" s="23">
        <v>76</v>
      </c>
      <c r="N9" s="23">
        <v>45</v>
      </c>
      <c r="O9" s="23">
        <v>81</v>
      </c>
      <c r="P9" s="23">
        <v>66</v>
      </c>
      <c r="Q9" s="23">
        <v>76</v>
      </c>
      <c r="R9" s="24">
        <v>49</v>
      </c>
    </row>
    <row r="10" spans="1:18" ht="13.5" customHeight="1" x14ac:dyDescent="0.15">
      <c r="B10" s="75" t="s">
        <v>91</v>
      </c>
      <c r="C10" s="26" t="s">
        <v>29</v>
      </c>
      <c r="D10" s="27">
        <f>E10+F10</f>
        <v>452</v>
      </c>
      <c r="E10" s="11">
        <f>G10+I10+K10+M10+O10+Q10</f>
        <v>311</v>
      </c>
      <c r="F10" s="12">
        <f>H10+J10+L10+N10+P10+R10</f>
        <v>141</v>
      </c>
      <c r="G10" s="30">
        <v>63</v>
      </c>
      <c r="H10" s="28">
        <v>31</v>
      </c>
      <c r="I10" s="28">
        <v>50</v>
      </c>
      <c r="J10" s="28">
        <v>30</v>
      </c>
      <c r="K10" s="28">
        <v>46</v>
      </c>
      <c r="L10" s="28">
        <v>16</v>
      </c>
      <c r="M10" s="28">
        <v>66</v>
      </c>
      <c r="N10" s="28">
        <v>26</v>
      </c>
      <c r="O10" s="28">
        <v>41</v>
      </c>
      <c r="P10" s="28">
        <v>22</v>
      </c>
      <c r="Q10" s="28">
        <v>45</v>
      </c>
      <c r="R10" s="29">
        <v>16</v>
      </c>
    </row>
    <row r="11" spans="1:18" x14ac:dyDescent="0.15">
      <c r="B11" s="76"/>
      <c r="C11" s="31" t="s">
        <v>30</v>
      </c>
      <c r="D11" s="16">
        <f>E11+F11</f>
        <v>2</v>
      </c>
      <c r="E11" s="28">
        <f t="shared" ref="E11:F18" si="5">G11+I11+K11+M11+O11+Q11</f>
        <v>1</v>
      </c>
      <c r="F11" s="29">
        <f t="shared" si="5"/>
        <v>1</v>
      </c>
      <c r="G11" s="19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1</v>
      </c>
      <c r="P11" s="17">
        <v>1</v>
      </c>
      <c r="Q11" s="17">
        <v>0</v>
      </c>
      <c r="R11" s="18">
        <v>0</v>
      </c>
    </row>
    <row r="12" spans="1:18" x14ac:dyDescent="0.15">
      <c r="B12" s="76"/>
      <c r="C12" s="31" t="s">
        <v>38</v>
      </c>
      <c r="D12" s="16">
        <f t="shared" ref="D12:D17" si="6">E12+F12</f>
        <v>25</v>
      </c>
      <c r="E12" s="28">
        <f t="shared" si="5"/>
        <v>19</v>
      </c>
      <c r="F12" s="29">
        <f t="shared" si="5"/>
        <v>6</v>
      </c>
      <c r="G12" s="19">
        <v>6</v>
      </c>
      <c r="H12" s="17">
        <v>1</v>
      </c>
      <c r="I12" s="17">
        <v>2</v>
      </c>
      <c r="J12" s="17">
        <v>1</v>
      </c>
      <c r="K12" s="17">
        <v>2</v>
      </c>
      <c r="L12" s="17">
        <v>2</v>
      </c>
      <c r="M12" s="17">
        <v>2</v>
      </c>
      <c r="N12" s="17">
        <v>1</v>
      </c>
      <c r="O12" s="17">
        <v>1</v>
      </c>
      <c r="P12" s="17">
        <v>0</v>
      </c>
      <c r="Q12" s="17">
        <v>6</v>
      </c>
      <c r="R12" s="18">
        <v>1</v>
      </c>
    </row>
    <row r="13" spans="1:18" x14ac:dyDescent="0.15">
      <c r="B13" s="76"/>
      <c r="C13" s="31" t="s">
        <v>31</v>
      </c>
      <c r="D13" s="16">
        <f t="shared" si="6"/>
        <v>305</v>
      </c>
      <c r="E13" s="28">
        <f t="shared" si="5"/>
        <v>169</v>
      </c>
      <c r="F13" s="29">
        <f t="shared" si="5"/>
        <v>136</v>
      </c>
      <c r="G13" s="19">
        <v>21</v>
      </c>
      <c r="H13" s="17">
        <v>16</v>
      </c>
      <c r="I13" s="17">
        <v>15</v>
      </c>
      <c r="J13" s="17">
        <v>12</v>
      </c>
      <c r="K13" s="17">
        <v>28</v>
      </c>
      <c r="L13" s="17">
        <v>17</v>
      </c>
      <c r="M13" s="17">
        <v>30</v>
      </c>
      <c r="N13" s="17">
        <v>37</v>
      </c>
      <c r="O13" s="17">
        <v>34</v>
      </c>
      <c r="P13" s="17">
        <v>27</v>
      </c>
      <c r="Q13" s="17">
        <v>41</v>
      </c>
      <c r="R13" s="18">
        <v>27</v>
      </c>
    </row>
    <row r="14" spans="1:18" x14ac:dyDescent="0.15">
      <c r="B14" s="76"/>
      <c r="C14" s="31" t="s">
        <v>32</v>
      </c>
      <c r="D14" s="16">
        <f t="shared" si="6"/>
        <v>444</v>
      </c>
      <c r="E14" s="28">
        <f t="shared" si="5"/>
        <v>255</v>
      </c>
      <c r="F14" s="29">
        <f t="shared" si="5"/>
        <v>189</v>
      </c>
      <c r="G14" s="19">
        <v>25</v>
      </c>
      <c r="H14" s="17">
        <v>18</v>
      </c>
      <c r="I14" s="17">
        <v>21</v>
      </c>
      <c r="J14" s="17">
        <v>20</v>
      </c>
      <c r="K14" s="17">
        <v>35</v>
      </c>
      <c r="L14" s="17">
        <v>19</v>
      </c>
      <c r="M14" s="17">
        <v>44</v>
      </c>
      <c r="N14" s="17">
        <v>41</v>
      </c>
      <c r="O14" s="17">
        <v>62</v>
      </c>
      <c r="P14" s="17">
        <v>44</v>
      </c>
      <c r="Q14" s="17">
        <v>68</v>
      </c>
      <c r="R14" s="18">
        <v>47</v>
      </c>
    </row>
    <row r="15" spans="1:18" x14ac:dyDescent="0.15">
      <c r="B15" s="76"/>
      <c r="C15" s="31" t="s">
        <v>33</v>
      </c>
      <c r="D15" s="16">
        <f t="shared" si="6"/>
        <v>427</v>
      </c>
      <c r="E15" s="28">
        <f t="shared" si="5"/>
        <v>233</v>
      </c>
      <c r="F15" s="29">
        <f t="shared" si="5"/>
        <v>194</v>
      </c>
      <c r="G15" s="19">
        <v>13</v>
      </c>
      <c r="H15" s="17">
        <v>16</v>
      </c>
      <c r="I15" s="17">
        <v>17</v>
      </c>
      <c r="J15" s="17">
        <v>14</v>
      </c>
      <c r="K15" s="17">
        <v>26</v>
      </c>
      <c r="L15" s="17">
        <v>29</v>
      </c>
      <c r="M15" s="17">
        <v>42</v>
      </c>
      <c r="N15" s="17">
        <v>40</v>
      </c>
      <c r="O15" s="17">
        <v>68</v>
      </c>
      <c r="P15" s="17">
        <v>40</v>
      </c>
      <c r="Q15" s="17">
        <v>67</v>
      </c>
      <c r="R15" s="18">
        <v>55</v>
      </c>
    </row>
    <row r="16" spans="1:18" x14ac:dyDescent="0.15">
      <c r="B16" s="76"/>
      <c r="C16" s="31" t="s">
        <v>34</v>
      </c>
      <c r="D16" s="16">
        <f t="shared" si="6"/>
        <v>350</v>
      </c>
      <c r="E16" s="28">
        <f t="shared" si="5"/>
        <v>200</v>
      </c>
      <c r="F16" s="29">
        <f t="shared" si="5"/>
        <v>150</v>
      </c>
      <c r="G16" s="19">
        <v>37</v>
      </c>
      <c r="H16" s="17">
        <v>35</v>
      </c>
      <c r="I16" s="17">
        <v>36</v>
      </c>
      <c r="J16" s="17">
        <v>30</v>
      </c>
      <c r="K16" s="17">
        <v>28</v>
      </c>
      <c r="L16" s="17">
        <v>24</v>
      </c>
      <c r="M16" s="17">
        <v>36</v>
      </c>
      <c r="N16" s="17">
        <v>23</v>
      </c>
      <c r="O16" s="17">
        <v>33</v>
      </c>
      <c r="P16" s="17">
        <v>21</v>
      </c>
      <c r="Q16" s="17">
        <v>30</v>
      </c>
      <c r="R16" s="18">
        <v>17</v>
      </c>
    </row>
    <row r="17" spans="2:18" x14ac:dyDescent="0.15">
      <c r="B17" s="76"/>
      <c r="C17" s="31" t="s">
        <v>35</v>
      </c>
      <c r="D17" s="16">
        <f t="shared" si="6"/>
        <v>3</v>
      </c>
      <c r="E17" s="28">
        <f t="shared" si="5"/>
        <v>3</v>
      </c>
      <c r="F17" s="29">
        <f t="shared" si="5"/>
        <v>0</v>
      </c>
      <c r="G17" s="19">
        <v>0</v>
      </c>
      <c r="H17" s="17">
        <v>0</v>
      </c>
      <c r="I17" s="17">
        <v>0</v>
      </c>
      <c r="J17" s="17">
        <v>0</v>
      </c>
      <c r="K17" s="17">
        <v>1</v>
      </c>
      <c r="L17" s="17">
        <v>0</v>
      </c>
      <c r="M17" s="17">
        <v>0</v>
      </c>
      <c r="N17" s="17">
        <v>0</v>
      </c>
      <c r="O17" s="17">
        <v>1</v>
      </c>
      <c r="P17" s="17">
        <v>0</v>
      </c>
      <c r="Q17" s="17">
        <v>1</v>
      </c>
      <c r="R17" s="18">
        <v>0</v>
      </c>
    </row>
    <row r="18" spans="2:18" x14ac:dyDescent="0.15">
      <c r="B18" s="76"/>
      <c r="C18" s="31" t="s">
        <v>36</v>
      </c>
      <c r="D18" s="16">
        <f>E18+F18</f>
        <v>1858</v>
      </c>
      <c r="E18" s="28">
        <f t="shared" si="5"/>
        <v>1146</v>
      </c>
      <c r="F18" s="29">
        <f t="shared" si="5"/>
        <v>712</v>
      </c>
      <c r="G18" s="19">
        <v>207</v>
      </c>
      <c r="H18" s="17">
        <v>159</v>
      </c>
      <c r="I18" s="17">
        <v>216</v>
      </c>
      <c r="J18" s="17">
        <v>147</v>
      </c>
      <c r="K18" s="17">
        <v>218</v>
      </c>
      <c r="L18" s="17">
        <v>140</v>
      </c>
      <c r="M18" s="17">
        <v>183</v>
      </c>
      <c r="N18" s="17">
        <v>106</v>
      </c>
      <c r="O18" s="17">
        <v>171</v>
      </c>
      <c r="P18" s="17">
        <v>81</v>
      </c>
      <c r="Q18" s="17">
        <v>151</v>
      </c>
      <c r="R18" s="18">
        <v>79</v>
      </c>
    </row>
    <row r="19" spans="2:18" ht="14.25" thickBot="1" x14ac:dyDescent="0.2">
      <c r="B19" s="77"/>
      <c r="C19" s="32" t="s">
        <v>10</v>
      </c>
      <c r="D19" s="47">
        <f>SUM(D10:D18)</f>
        <v>3866</v>
      </c>
      <c r="E19" s="23">
        <f t="shared" ref="E19" si="7">SUM(E10:E18)</f>
        <v>2337</v>
      </c>
      <c r="F19" s="24">
        <f>SUM(F10:F18)</f>
        <v>1529</v>
      </c>
      <c r="G19" s="22">
        <f>SUM(G10:G18)</f>
        <v>372</v>
      </c>
      <c r="H19" s="23">
        <f>SUM(H10:H18)</f>
        <v>276</v>
      </c>
      <c r="I19" s="23">
        <f t="shared" ref="I19:Q19" si="8">SUM(I10:I18)</f>
        <v>357</v>
      </c>
      <c r="J19" s="23">
        <f t="shared" si="8"/>
        <v>254</v>
      </c>
      <c r="K19" s="23">
        <f t="shared" si="8"/>
        <v>384</v>
      </c>
      <c r="L19" s="23">
        <f t="shared" si="8"/>
        <v>247</v>
      </c>
      <c r="M19" s="23">
        <f t="shared" si="8"/>
        <v>403</v>
      </c>
      <c r="N19" s="23">
        <f t="shared" si="8"/>
        <v>274</v>
      </c>
      <c r="O19" s="23">
        <f t="shared" si="8"/>
        <v>412</v>
      </c>
      <c r="P19" s="23">
        <f t="shared" si="8"/>
        <v>236</v>
      </c>
      <c r="Q19" s="23">
        <f t="shared" si="8"/>
        <v>409</v>
      </c>
      <c r="R19" s="24">
        <f>SUM(R10:R18)</f>
        <v>242</v>
      </c>
    </row>
    <row r="20" spans="2:18" ht="13.5" customHeight="1" x14ac:dyDescent="0.15">
      <c r="B20" s="78" t="s">
        <v>93</v>
      </c>
      <c r="C20" s="26" t="s">
        <v>37</v>
      </c>
      <c r="D20" s="27">
        <f>E20+F20</f>
        <v>26</v>
      </c>
      <c r="E20" s="28">
        <f>G20+I20+K20+M20+O20+Q20</f>
        <v>17</v>
      </c>
      <c r="F20" s="29">
        <f>H20+J20+L20+N20+P20+R20</f>
        <v>9</v>
      </c>
      <c r="G20" s="30">
        <v>1</v>
      </c>
      <c r="H20" s="28">
        <v>1</v>
      </c>
      <c r="I20" s="28">
        <v>1</v>
      </c>
      <c r="J20" s="28">
        <v>1</v>
      </c>
      <c r="K20" s="28">
        <v>2</v>
      </c>
      <c r="L20" s="28">
        <v>1</v>
      </c>
      <c r="M20" s="28">
        <v>2</v>
      </c>
      <c r="N20" s="28">
        <v>1</v>
      </c>
      <c r="O20" s="28">
        <v>4</v>
      </c>
      <c r="P20" s="28">
        <v>2</v>
      </c>
      <c r="Q20" s="28">
        <v>7</v>
      </c>
      <c r="R20" s="29">
        <v>3</v>
      </c>
    </row>
    <row r="21" spans="2:18" x14ac:dyDescent="0.15">
      <c r="B21" s="79"/>
      <c r="C21" s="31" t="s">
        <v>30</v>
      </c>
      <c r="D21" s="16">
        <f>E21+F21</f>
        <v>4</v>
      </c>
      <c r="E21" s="28">
        <f t="shared" ref="E21:F28" si="9">G21+I21+K21+M21+O21+Q21</f>
        <v>3</v>
      </c>
      <c r="F21" s="29">
        <f t="shared" si="9"/>
        <v>1</v>
      </c>
      <c r="G21" s="19">
        <v>1</v>
      </c>
      <c r="H21" s="17">
        <v>0</v>
      </c>
      <c r="I21" s="17">
        <v>1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1</v>
      </c>
      <c r="P21" s="17">
        <v>0</v>
      </c>
      <c r="Q21" s="17">
        <v>0</v>
      </c>
      <c r="R21" s="18">
        <v>1</v>
      </c>
    </row>
    <row r="22" spans="2:18" x14ac:dyDescent="0.15">
      <c r="B22" s="79"/>
      <c r="C22" s="31" t="s">
        <v>38</v>
      </c>
      <c r="D22" s="16">
        <f t="shared" ref="D22:D27" si="10">E22+F22</f>
        <v>27</v>
      </c>
      <c r="E22" s="28">
        <f t="shared" si="9"/>
        <v>19</v>
      </c>
      <c r="F22" s="29">
        <f t="shared" si="9"/>
        <v>8</v>
      </c>
      <c r="G22" s="19">
        <v>2</v>
      </c>
      <c r="H22" s="17">
        <v>0</v>
      </c>
      <c r="I22" s="17">
        <v>3</v>
      </c>
      <c r="J22" s="17">
        <v>0</v>
      </c>
      <c r="K22" s="17">
        <v>4</v>
      </c>
      <c r="L22" s="17">
        <v>1</v>
      </c>
      <c r="M22" s="17">
        <v>2</v>
      </c>
      <c r="N22" s="17">
        <v>2</v>
      </c>
      <c r="O22" s="17">
        <v>3</v>
      </c>
      <c r="P22" s="17">
        <v>2</v>
      </c>
      <c r="Q22" s="17">
        <v>5</v>
      </c>
      <c r="R22" s="18">
        <v>3</v>
      </c>
    </row>
    <row r="23" spans="2:18" x14ac:dyDescent="0.15">
      <c r="B23" s="79"/>
      <c r="C23" s="31" t="s">
        <v>31</v>
      </c>
      <c r="D23" s="16">
        <f t="shared" si="10"/>
        <v>417</v>
      </c>
      <c r="E23" s="28">
        <f t="shared" si="9"/>
        <v>230</v>
      </c>
      <c r="F23" s="29">
        <f t="shared" si="9"/>
        <v>187</v>
      </c>
      <c r="G23" s="19">
        <v>4</v>
      </c>
      <c r="H23" s="17">
        <v>8</v>
      </c>
      <c r="I23" s="17">
        <v>9</v>
      </c>
      <c r="J23" s="17">
        <v>12</v>
      </c>
      <c r="K23" s="17">
        <v>21</v>
      </c>
      <c r="L23" s="17">
        <v>16</v>
      </c>
      <c r="M23" s="17">
        <v>46</v>
      </c>
      <c r="N23" s="17">
        <v>41</v>
      </c>
      <c r="O23" s="17">
        <v>53</v>
      </c>
      <c r="P23" s="17">
        <v>49</v>
      </c>
      <c r="Q23" s="17">
        <v>97</v>
      </c>
      <c r="R23" s="18">
        <v>61</v>
      </c>
    </row>
    <row r="24" spans="2:18" x14ac:dyDescent="0.15">
      <c r="B24" s="79"/>
      <c r="C24" s="31" t="s">
        <v>32</v>
      </c>
      <c r="D24" s="16">
        <f t="shared" si="10"/>
        <v>630</v>
      </c>
      <c r="E24" s="28">
        <f t="shared" si="9"/>
        <v>339</v>
      </c>
      <c r="F24" s="29">
        <f t="shared" si="9"/>
        <v>291</v>
      </c>
      <c r="G24" s="19">
        <v>21</v>
      </c>
      <c r="H24" s="17">
        <v>15</v>
      </c>
      <c r="I24" s="17">
        <v>20</v>
      </c>
      <c r="J24" s="17">
        <v>21</v>
      </c>
      <c r="K24" s="17">
        <v>42</v>
      </c>
      <c r="L24" s="17">
        <v>39</v>
      </c>
      <c r="M24" s="17">
        <v>59</v>
      </c>
      <c r="N24" s="17">
        <v>66</v>
      </c>
      <c r="O24" s="17">
        <v>92</v>
      </c>
      <c r="P24" s="17">
        <v>77</v>
      </c>
      <c r="Q24" s="17">
        <v>105</v>
      </c>
      <c r="R24" s="18">
        <v>73</v>
      </c>
    </row>
    <row r="25" spans="2:18" x14ac:dyDescent="0.15">
      <c r="B25" s="79"/>
      <c r="C25" s="31" t="s">
        <v>33</v>
      </c>
      <c r="D25" s="16">
        <f t="shared" si="10"/>
        <v>750</v>
      </c>
      <c r="E25" s="28">
        <f t="shared" si="9"/>
        <v>399</v>
      </c>
      <c r="F25" s="29">
        <f t="shared" si="9"/>
        <v>351</v>
      </c>
      <c r="G25" s="19">
        <v>17</v>
      </c>
      <c r="H25" s="17">
        <v>16</v>
      </c>
      <c r="I25" s="17">
        <v>24</v>
      </c>
      <c r="J25" s="17">
        <v>33</v>
      </c>
      <c r="K25" s="17">
        <v>33</v>
      </c>
      <c r="L25" s="17">
        <v>39</v>
      </c>
      <c r="M25" s="17">
        <v>71</v>
      </c>
      <c r="N25" s="17">
        <v>54</v>
      </c>
      <c r="O25" s="17">
        <v>106</v>
      </c>
      <c r="P25" s="17">
        <v>88</v>
      </c>
      <c r="Q25" s="17">
        <v>148</v>
      </c>
      <c r="R25" s="18">
        <v>121</v>
      </c>
    </row>
    <row r="26" spans="2:18" x14ac:dyDescent="0.15">
      <c r="B26" s="79"/>
      <c r="C26" s="31" t="s">
        <v>34</v>
      </c>
      <c r="D26" s="16">
        <f t="shared" si="10"/>
        <v>15</v>
      </c>
      <c r="E26" s="28">
        <f t="shared" si="9"/>
        <v>11</v>
      </c>
      <c r="F26" s="29">
        <f t="shared" si="9"/>
        <v>4</v>
      </c>
      <c r="G26" s="19">
        <v>3</v>
      </c>
      <c r="H26" s="17">
        <v>2</v>
      </c>
      <c r="I26" s="17">
        <v>3</v>
      </c>
      <c r="J26" s="17">
        <v>0</v>
      </c>
      <c r="K26" s="17">
        <v>0</v>
      </c>
      <c r="L26" s="17">
        <v>0</v>
      </c>
      <c r="M26" s="17">
        <v>2</v>
      </c>
      <c r="N26" s="17">
        <v>0</v>
      </c>
      <c r="O26" s="17">
        <v>1</v>
      </c>
      <c r="P26" s="17">
        <v>1</v>
      </c>
      <c r="Q26" s="17">
        <v>2</v>
      </c>
      <c r="R26" s="18">
        <v>1</v>
      </c>
    </row>
    <row r="27" spans="2:18" x14ac:dyDescent="0.15">
      <c r="B27" s="79"/>
      <c r="C27" s="31" t="s">
        <v>35</v>
      </c>
      <c r="D27" s="16">
        <f t="shared" si="10"/>
        <v>1</v>
      </c>
      <c r="E27" s="28">
        <f t="shared" si="9"/>
        <v>0</v>
      </c>
      <c r="F27" s="29">
        <f t="shared" si="9"/>
        <v>1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8">
        <v>1</v>
      </c>
    </row>
    <row r="28" spans="2:18" x14ac:dyDescent="0.15">
      <c r="B28" s="79"/>
      <c r="C28" s="31" t="s">
        <v>36</v>
      </c>
      <c r="D28" s="16">
        <f>E28+F28</f>
        <v>62</v>
      </c>
      <c r="E28" s="28">
        <f t="shared" si="9"/>
        <v>32</v>
      </c>
      <c r="F28" s="29">
        <f t="shared" si="9"/>
        <v>30</v>
      </c>
      <c r="G28" s="19">
        <v>1</v>
      </c>
      <c r="H28" s="17">
        <v>0</v>
      </c>
      <c r="I28" s="17">
        <v>2</v>
      </c>
      <c r="J28" s="17">
        <v>2</v>
      </c>
      <c r="K28" s="17">
        <v>9</v>
      </c>
      <c r="L28" s="17">
        <v>3</v>
      </c>
      <c r="M28" s="17">
        <v>4</v>
      </c>
      <c r="N28" s="17">
        <v>9</v>
      </c>
      <c r="O28" s="17">
        <v>7</v>
      </c>
      <c r="P28" s="17">
        <v>8</v>
      </c>
      <c r="Q28" s="17">
        <v>9</v>
      </c>
      <c r="R28" s="18">
        <v>8</v>
      </c>
    </row>
    <row r="29" spans="2:18" ht="14.25" thickBot="1" x14ac:dyDescent="0.2">
      <c r="B29" s="80"/>
      <c r="C29" s="32" t="s">
        <v>10</v>
      </c>
      <c r="D29" s="47">
        <f>SUM(D20:D28)</f>
        <v>1932</v>
      </c>
      <c r="E29" s="23">
        <f t="shared" ref="E29" si="11">SUM(E20:E28)</f>
        <v>1050</v>
      </c>
      <c r="F29" s="24">
        <f>SUM(F20:F28)</f>
        <v>882</v>
      </c>
      <c r="G29" s="22">
        <f>SUM(G20:G28)</f>
        <v>50</v>
      </c>
      <c r="H29" s="23">
        <f>SUM(H20:H28)</f>
        <v>42</v>
      </c>
      <c r="I29" s="23">
        <f t="shared" ref="I29:Q29" si="12">SUM(I20:I28)</f>
        <v>63</v>
      </c>
      <c r="J29" s="23">
        <f t="shared" si="12"/>
        <v>69</v>
      </c>
      <c r="K29" s="23">
        <f t="shared" si="12"/>
        <v>111</v>
      </c>
      <c r="L29" s="23">
        <f t="shared" si="12"/>
        <v>99</v>
      </c>
      <c r="M29" s="23">
        <f t="shared" si="12"/>
        <v>186</v>
      </c>
      <c r="N29" s="23">
        <f t="shared" si="12"/>
        <v>173</v>
      </c>
      <c r="O29" s="23">
        <f t="shared" si="12"/>
        <v>267</v>
      </c>
      <c r="P29" s="23">
        <f t="shared" si="12"/>
        <v>227</v>
      </c>
      <c r="Q29" s="23">
        <f t="shared" si="12"/>
        <v>373</v>
      </c>
      <c r="R29" s="24">
        <f>SUM(R20:R28)</f>
        <v>272</v>
      </c>
    </row>
    <row r="30" spans="2:18" ht="13.5" customHeight="1" x14ac:dyDescent="0.15">
      <c r="B30" s="78" t="s">
        <v>101</v>
      </c>
      <c r="C30" s="26" t="s">
        <v>29</v>
      </c>
      <c r="D30" s="27">
        <f>E30+F30</f>
        <v>42</v>
      </c>
      <c r="E30" s="28">
        <f>G30+I30+K30+M30+O30+Q30</f>
        <v>27</v>
      </c>
      <c r="F30" s="29">
        <f>H30+J30+L30+N30+P30+R30</f>
        <v>15</v>
      </c>
      <c r="G30" s="30">
        <v>1</v>
      </c>
      <c r="H30" s="28">
        <v>0</v>
      </c>
      <c r="I30" s="28">
        <v>1</v>
      </c>
      <c r="J30" s="28">
        <v>2</v>
      </c>
      <c r="K30" s="28">
        <v>1</v>
      </c>
      <c r="L30" s="28">
        <v>0</v>
      </c>
      <c r="M30" s="28">
        <v>0</v>
      </c>
      <c r="N30" s="28">
        <v>1</v>
      </c>
      <c r="O30" s="28">
        <v>10</v>
      </c>
      <c r="P30" s="28">
        <v>3</v>
      </c>
      <c r="Q30" s="28">
        <v>14</v>
      </c>
      <c r="R30" s="29">
        <v>9</v>
      </c>
    </row>
    <row r="31" spans="2:18" x14ac:dyDescent="0.15">
      <c r="B31" s="79"/>
      <c r="C31" s="31" t="s">
        <v>30</v>
      </c>
      <c r="D31" s="16">
        <f>E31+F31</f>
        <v>6</v>
      </c>
      <c r="E31" s="28">
        <f t="shared" ref="E31:F38" si="13">G31+I31+K31+M31+O31+Q31</f>
        <v>5</v>
      </c>
      <c r="F31" s="29">
        <f t="shared" si="13"/>
        <v>1</v>
      </c>
      <c r="G31" s="19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2</v>
      </c>
      <c r="P31" s="17">
        <v>0</v>
      </c>
      <c r="Q31" s="17">
        <v>3</v>
      </c>
      <c r="R31" s="18">
        <v>1</v>
      </c>
    </row>
    <row r="32" spans="2:18" x14ac:dyDescent="0.15">
      <c r="B32" s="79"/>
      <c r="C32" s="31" t="s">
        <v>38</v>
      </c>
      <c r="D32" s="16">
        <f t="shared" ref="D32:D37" si="14">E32+F32</f>
        <v>144</v>
      </c>
      <c r="E32" s="28">
        <f t="shared" si="13"/>
        <v>81</v>
      </c>
      <c r="F32" s="29">
        <f t="shared" si="13"/>
        <v>63</v>
      </c>
      <c r="G32" s="19">
        <v>2</v>
      </c>
      <c r="H32" s="17">
        <v>0</v>
      </c>
      <c r="I32" s="17">
        <v>1</v>
      </c>
      <c r="J32" s="17">
        <v>0</v>
      </c>
      <c r="K32" s="17">
        <v>1</v>
      </c>
      <c r="L32" s="17">
        <v>1</v>
      </c>
      <c r="M32" s="17">
        <v>3</v>
      </c>
      <c r="N32" s="17">
        <v>3</v>
      </c>
      <c r="O32" s="17">
        <v>20</v>
      </c>
      <c r="P32" s="17">
        <v>14</v>
      </c>
      <c r="Q32" s="17">
        <v>54</v>
      </c>
      <c r="R32" s="18">
        <v>45</v>
      </c>
    </row>
    <row r="33" spans="2:18" x14ac:dyDescent="0.15">
      <c r="B33" s="79"/>
      <c r="C33" s="31" t="s">
        <v>11</v>
      </c>
      <c r="D33" s="16">
        <f t="shared" si="14"/>
        <v>14</v>
      </c>
      <c r="E33" s="28">
        <f t="shared" si="13"/>
        <v>6</v>
      </c>
      <c r="F33" s="29">
        <f t="shared" si="13"/>
        <v>8</v>
      </c>
      <c r="G33" s="19">
        <v>0</v>
      </c>
      <c r="H33" s="17">
        <v>2</v>
      </c>
      <c r="I33" s="17">
        <v>0</v>
      </c>
      <c r="J33" s="17">
        <v>0</v>
      </c>
      <c r="K33" s="17">
        <v>1</v>
      </c>
      <c r="L33" s="17">
        <v>0</v>
      </c>
      <c r="M33" s="17">
        <v>0</v>
      </c>
      <c r="N33" s="17">
        <v>1</v>
      </c>
      <c r="O33" s="17">
        <v>2</v>
      </c>
      <c r="P33" s="17">
        <v>3</v>
      </c>
      <c r="Q33" s="17">
        <v>3</v>
      </c>
      <c r="R33" s="18">
        <v>2</v>
      </c>
    </row>
    <row r="34" spans="2:18" x14ac:dyDescent="0.15">
      <c r="B34" s="79"/>
      <c r="C34" s="31" t="s">
        <v>32</v>
      </c>
      <c r="D34" s="16">
        <f t="shared" si="14"/>
        <v>28</v>
      </c>
      <c r="E34" s="28">
        <f t="shared" si="13"/>
        <v>17</v>
      </c>
      <c r="F34" s="29">
        <f t="shared" si="13"/>
        <v>11</v>
      </c>
      <c r="G34" s="19">
        <v>1</v>
      </c>
      <c r="H34" s="17">
        <v>0</v>
      </c>
      <c r="I34" s="17">
        <v>1</v>
      </c>
      <c r="J34" s="17">
        <v>0</v>
      </c>
      <c r="K34" s="17">
        <v>0</v>
      </c>
      <c r="L34" s="17">
        <v>3</v>
      </c>
      <c r="M34" s="17">
        <v>6</v>
      </c>
      <c r="N34" s="17">
        <v>1</v>
      </c>
      <c r="O34" s="17">
        <v>4</v>
      </c>
      <c r="P34" s="17">
        <v>5</v>
      </c>
      <c r="Q34" s="17">
        <v>5</v>
      </c>
      <c r="R34" s="18">
        <v>2</v>
      </c>
    </row>
    <row r="35" spans="2:18" x14ac:dyDescent="0.15">
      <c r="B35" s="79"/>
      <c r="C35" s="31" t="s">
        <v>33</v>
      </c>
      <c r="D35" s="16">
        <f t="shared" si="14"/>
        <v>28</v>
      </c>
      <c r="E35" s="28">
        <f t="shared" si="13"/>
        <v>17</v>
      </c>
      <c r="F35" s="29">
        <f t="shared" si="13"/>
        <v>11</v>
      </c>
      <c r="G35" s="19">
        <v>0</v>
      </c>
      <c r="H35" s="17">
        <v>2</v>
      </c>
      <c r="I35" s="17">
        <v>1</v>
      </c>
      <c r="J35" s="17">
        <v>1</v>
      </c>
      <c r="K35" s="17">
        <v>3</v>
      </c>
      <c r="L35" s="17">
        <v>1</v>
      </c>
      <c r="M35" s="17">
        <v>0</v>
      </c>
      <c r="N35" s="17">
        <v>2</v>
      </c>
      <c r="O35" s="17">
        <v>4</v>
      </c>
      <c r="P35" s="17">
        <v>1</v>
      </c>
      <c r="Q35" s="17">
        <v>9</v>
      </c>
      <c r="R35" s="18">
        <v>4</v>
      </c>
    </row>
    <row r="36" spans="2:18" x14ac:dyDescent="0.15">
      <c r="B36" s="79"/>
      <c r="C36" s="31" t="s">
        <v>34</v>
      </c>
      <c r="D36" s="16">
        <f t="shared" si="14"/>
        <v>9</v>
      </c>
      <c r="E36" s="28">
        <f t="shared" si="13"/>
        <v>6</v>
      </c>
      <c r="F36" s="29">
        <f t="shared" si="13"/>
        <v>3</v>
      </c>
      <c r="G36" s="19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2</v>
      </c>
      <c r="N36" s="17">
        <v>0</v>
      </c>
      <c r="O36" s="17">
        <v>1</v>
      </c>
      <c r="P36" s="17">
        <v>1</v>
      </c>
      <c r="Q36" s="17">
        <v>3</v>
      </c>
      <c r="R36" s="18">
        <v>2</v>
      </c>
    </row>
    <row r="37" spans="2:18" x14ac:dyDescent="0.15">
      <c r="B37" s="79"/>
      <c r="C37" s="31" t="s">
        <v>35</v>
      </c>
      <c r="D37" s="16">
        <f t="shared" si="14"/>
        <v>48</v>
      </c>
      <c r="E37" s="28">
        <f t="shared" si="13"/>
        <v>25</v>
      </c>
      <c r="F37" s="29">
        <f t="shared" si="13"/>
        <v>23</v>
      </c>
      <c r="G37" s="19">
        <v>2</v>
      </c>
      <c r="H37" s="17">
        <v>1</v>
      </c>
      <c r="I37" s="17">
        <v>1</v>
      </c>
      <c r="J37" s="17">
        <v>2</v>
      </c>
      <c r="K37" s="17">
        <v>7</v>
      </c>
      <c r="L37" s="17">
        <v>6</v>
      </c>
      <c r="M37" s="17">
        <v>5</v>
      </c>
      <c r="N37" s="17">
        <v>4</v>
      </c>
      <c r="O37" s="17">
        <v>3</v>
      </c>
      <c r="P37" s="17">
        <v>5</v>
      </c>
      <c r="Q37" s="17">
        <v>7</v>
      </c>
      <c r="R37" s="18">
        <v>5</v>
      </c>
    </row>
    <row r="38" spans="2:18" x14ac:dyDescent="0.15">
      <c r="B38" s="79"/>
      <c r="C38" s="31" t="s">
        <v>36</v>
      </c>
      <c r="D38" s="16">
        <f>E38+F38</f>
        <v>80</v>
      </c>
      <c r="E38" s="28">
        <f t="shared" si="13"/>
        <v>47</v>
      </c>
      <c r="F38" s="29">
        <f t="shared" si="13"/>
        <v>33</v>
      </c>
      <c r="G38" s="19">
        <v>1</v>
      </c>
      <c r="H38" s="17">
        <v>0</v>
      </c>
      <c r="I38" s="17">
        <v>3</v>
      </c>
      <c r="J38" s="17">
        <v>0</v>
      </c>
      <c r="K38" s="17">
        <v>1</v>
      </c>
      <c r="L38" s="17">
        <v>2</v>
      </c>
      <c r="M38" s="17">
        <v>2</v>
      </c>
      <c r="N38" s="17">
        <v>3</v>
      </c>
      <c r="O38" s="17">
        <v>14</v>
      </c>
      <c r="P38" s="17">
        <v>7</v>
      </c>
      <c r="Q38" s="17">
        <v>26</v>
      </c>
      <c r="R38" s="18">
        <v>21</v>
      </c>
    </row>
    <row r="39" spans="2:18" ht="14.25" thickBot="1" x14ac:dyDescent="0.2">
      <c r="B39" s="80"/>
      <c r="C39" s="32" t="s">
        <v>10</v>
      </c>
      <c r="D39" s="47">
        <f>SUM(D30:D38)</f>
        <v>399</v>
      </c>
      <c r="E39" s="23">
        <f t="shared" ref="E39" si="15">SUM(E30:E38)</f>
        <v>231</v>
      </c>
      <c r="F39" s="24">
        <f>SUM(F30:F38)</f>
        <v>168</v>
      </c>
      <c r="G39" s="22">
        <f>SUM(G30:G38)</f>
        <v>7</v>
      </c>
      <c r="H39" s="23">
        <f>SUM(H30:H38)</f>
        <v>5</v>
      </c>
      <c r="I39" s="23">
        <f t="shared" ref="I39:Q39" si="16">SUM(I30:I38)</f>
        <v>8</v>
      </c>
      <c r="J39" s="23">
        <f t="shared" si="16"/>
        <v>5</v>
      </c>
      <c r="K39" s="23">
        <f t="shared" si="16"/>
        <v>14</v>
      </c>
      <c r="L39" s="23">
        <f t="shared" si="16"/>
        <v>13</v>
      </c>
      <c r="M39" s="23">
        <f t="shared" si="16"/>
        <v>18</v>
      </c>
      <c r="N39" s="23">
        <f t="shared" si="16"/>
        <v>15</v>
      </c>
      <c r="O39" s="23">
        <f t="shared" si="16"/>
        <v>60</v>
      </c>
      <c r="P39" s="23">
        <f t="shared" si="16"/>
        <v>39</v>
      </c>
      <c r="Q39" s="23">
        <f t="shared" si="16"/>
        <v>124</v>
      </c>
      <c r="R39" s="24">
        <f>SUM(R30:R38)</f>
        <v>91</v>
      </c>
    </row>
    <row r="40" spans="2:18" ht="13.5" customHeight="1" x14ac:dyDescent="0.15">
      <c r="B40" s="78" t="s">
        <v>92</v>
      </c>
      <c r="C40" s="26" t="s">
        <v>37</v>
      </c>
      <c r="D40" s="27">
        <f>E40+F40</f>
        <v>268</v>
      </c>
      <c r="E40" s="28">
        <f>G40+I40+K40+M40+O40+Q40</f>
        <v>186</v>
      </c>
      <c r="F40" s="29">
        <f>H40+J40+L40+N40+P40+R40</f>
        <v>82</v>
      </c>
      <c r="G40" s="30">
        <v>42</v>
      </c>
      <c r="H40" s="28">
        <v>18</v>
      </c>
      <c r="I40" s="28">
        <v>21</v>
      </c>
      <c r="J40" s="28">
        <v>19</v>
      </c>
      <c r="K40" s="28">
        <v>27</v>
      </c>
      <c r="L40" s="28">
        <v>18</v>
      </c>
      <c r="M40" s="28">
        <v>32</v>
      </c>
      <c r="N40" s="28">
        <v>12</v>
      </c>
      <c r="O40" s="28">
        <v>36</v>
      </c>
      <c r="P40" s="28">
        <v>7</v>
      </c>
      <c r="Q40" s="28">
        <v>28</v>
      </c>
      <c r="R40" s="29">
        <v>8</v>
      </c>
    </row>
    <row r="41" spans="2:18" x14ac:dyDescent="0.15">
      <c r="B41" s="79"/>
      <c r="C41" s="31" t="s">
        <v>30</v>
      </c>
      <c r="D41" s="16">
        <f>E41+F41</f>
        <v>4</v>
      </c>
      <c r="E41" s="28">
        <f t="shared" ref="E41:F48" si="17">G41+I41+K41+M41+O41+Q41</f>
        <v>3</v>
      </c>
      <c r="F41" s="29">
        <f t="shared" si="17"/>
        <v>1</v>
      </c>
      <c r="G41" s="19">
        <v>0</v>
      </c>
      <c r="H41" s="17">
        <v>1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2</v>
      </c>
      <c r="P41" s="17">
        <v>0</v>
      </c>
      <c r="Q41" s="17">
        <v>0</v>
      </c>
      <c r="R41" s="18">
        <v>0</v>
      </c>
    </row>
    <row r="42" spans="2:18" x14ac:dyDescent="0.15">
      <c r="B42" s="79"/>
      <c r="C42" s="31" t="s">
        <v>38</v>
      </c>
      <c r="D42" s="16">
        <f t="shared" ref="D42:D47" si="18">E42+F42</f>
        <v>22</v>
      </c>
      <c r="E42" s="28">
        <f t="shared" si="17"/>
        <v>14</v>
      </c>
      <c r="F42" s="29">
        <f t="shared" si="17"/>
        <v>8</v>
      </c>
      <c r="G42" s="19">
        <v>0</v>
      </c>
      <c r="H42" s="17">
        <v>1</v>
      </c>
      <c r="I42" s="17">
        <v>1</v>
      </c>
      <c r="J42" s="17">
        <v>4</v>
      </c>
      <c r="K42" s="17">
        <v>2</v>
      </c>
      <c r="L42" s="17">
        <v>0</v>
      </c>
      <c r="M42" s="17">
        <v>2</v>
      </c>
      <c r="N42" s="17">
        <v>1</v>
      </c>
      <c r="O42" s="17">
        <v>6</v>
      </c>
      <c r="P42" s="17">
        <v>0</v>
      </c>
      <c r="Q42" s="17">
        <v>3</v>
      </c>
      <c r="R42" s="18">
        <v>2</v>
      </c>
    </row>
    <row r="43" spans="2:18" x14ac:dyDescent="0.15">
      <c r="B43" s="79"/>
      <c r="C43" s="31" t="s">
        <v>31</v>
      </c>
      <c r="D43" s="16">
        <f t="shared" si="18"/>
        <v>500</v>
      </c>
      <c r="E43" s="28">
        <f t="shared" si="17"/>
        <v>263</v>
      </c>
      <c r="F43" s="29">
        <f t="shared" si="17"/>
        <v>237</v>
      </c>
      <c r="G43" s="19">
        <v>18</v>
      </c>
      <c r="H43" s="17">
        <v>14</v>
      </c>
      <c r="I43" s="17">
        <v>27</v>
      </c>
      <c r="J43" s="17">
        <v>22</v>
      </c>
      <c r="K43" s="17">
        <v>30</v>
      </c>
      <c r="L43" s="17">
        <v>34</v>
      </c>
      <c r="M43" s="17">
        <v>36</v>
      </c>
      <c r="N43" s="17">
        <v>49</v>
      </c>
      <c r="O43" s="17">
        <v>59</v>
      </c>
      <c r="P43" s="17">
        <v>61</v>
      </c>
      <c r="Q43" s="17">
        <v>93</v>
      </c>
      <c r="R43" s="18">
        <v>57</v>
      </c>
    </row>
    <row r="44" spans="2:18" x14ac:dyDescent="0.15">
      <c r="B44" s="79"/>
      <c r="C44" s="31" t="s">
        <v>32</v>
      </c>
      <c r="D44" s="16">
        <f t="shared" si="18"/>
        <v>920</v>
      </c>
      <c r="E44" s="28">
        <f t="shared" si="17"/>
        <v>533</v>
      </c>
      <c r="F44" s="29">
        <f t="shared" si="17"/>
        <v>387</v>
      </c>
      <c r="G44" s="19">
        <v>35</v>
      </c>
      <c r="H44" s="17">
        <v>27</v>
      </c>
      <c r="I44" s="17">
        <v>46</v>
      </c>
      <c r="J44" s="17">
        <v>43</v>
      </c>
      <c r="K44" s="17">
        <v>73</v>
      </c>
      <c r="L44" s="17">
        <v>56</v>
      </c>
      <c r="M44" s="17">
        <v>107</v>
      </c>
      <c r="N44" s="17">
        <v>83</v>
      </c>
      <c r="O44" s="17">
        <v>146</v>
      </c>
      <c r="P44" s="17">
        <v>75</v>
      </c>
      <c r="Q44" s="17">
        <v>126</v>
      </c>
      <c r="R44" s="18">
        <v>103</v>
      </c>
    </row>
    <row r="45" spans="2:18" x14ac:dyDescent="0.15">
      <c r="B45" s="79"/>
      <c r="C45" s="31" t="s">
        <v>33</v>
      </c>
      <c r="D45" s="16">
        <f t="shared" si="18"/>
        <v>915</v>
      </c>
      <c r="E45" s="28">
        <f t="shared" si="17"/>
        <v>476</v>
      </c>
      <c r="F45" s="29">
        <f t="shared" si="17"/>
        <v>439</v>
      </c>
      <c r="G45" s="19">
        <v>28</v>
      </c>
      <c r="H45" s="17">
        <v>25</v>
      </c>
      <c r="I45" s="17">
        <v>40</v>
      </c>
      <c r="J45" s="17">
        <v>39</v>
      </c>
      <c r="K45" s="17">
        <v>62</v>
      </c>
      <c r="L45" s="17">
        <v>60</v>
      </c>
      <c r="M45" s="17">
        <v>87</v>
      </c>
      <c r="N45" s="17">
        <v>87</v>
      </c>
      <c r="O45" s="17">
        <v>121</v>
      </c>
      <c r="P45" s="17">
        <v>122</v>
      </c>
      <c r="Q45" s="17">
        <v>138</v>
      </c>
      <c r="R45" s="18">
        <v>106</v>
      </c>
    </row>
    <row r="46" spans="2:18" x14ac:dyDescent="0.15">
      <c r="B46" s="79"/>
      <c r="C46" s="31" t="s">
        <v>34</v>
      </c>
      <c r="D46" s="16">
        <f t="shared" si="18"/>
        <v>842</v>
      </c>
      <c r="E46" s="28">
        <f t="shared" si="17"/>
        <v>453</v>
      </c>
      <c r="F46" s="29">
        <f t="shared" si="17"/>
        <v>389</v>
      </c>
      <c r="G46" s="19">
        <v>102</v>
      </c>
      <c r="H46" s="17">
        <v>88</v>
      </c>
      <c r="I46" s="17">
        <v>94</v>
      </c>
      <c r="J46" s="17">
        <v>73</v>
      </c>
      <c r="K46" s="17">
        <v>59</v>
      </c>
      <c r="L46" s="17">
        <v>56</v>
      </c>
      <c r="M46" s="17">
        <v>73</v>
      </c>
      <c r="N46" s="17">
        <v>62</v>
      </c>
      <c r="O46" s="17">
        <v>63</v>
      </c>
      <c r="P46" s="17">
        <v>61</v>
      </c>
      <c r="Q46" s="17">
        <v>62</v>
      </c>
      <c r="R46" s="18">
        <v>49</v>
      </c>
    </row>
    <row r="47" spans="2:18" x14ac:dyDescent="0.15">
      <c r="B47" s="79"/>
      <c r="C47" s="31" t="s">
        <v>35</v>
      </c>
      <c r="D47" s="16">
        <f t="shared" si="18"/>
        <v>3</v>
      </c>
      <c r="E47" s="28">
        <f t="shared" si="17"/>
        <v>1</v>
      </c>
      <c r="F47" s="29">
        <f t="shared" si="17"/>
        <v>2</v>
      </c>
      <c r="G47" s="19">
        <v>0</v>
      </c>
      <c r="H47" s="17">
        <v>0</v>
      </c>
      <c r="I47" s="17">
        <v>0</v>
      </c>
      <c r="J47" s="17">
        <v>0</v>
      </c>
      <c r="K47" s="17">
        <v>1</v>
      </c>
      <c r="L47" s="17">
        <v>1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8">
        <v>1</v>
      </c>
    </row>
    <row r="48" spans="2:18" x14ac:dyDescent="0.15">
      <c r="B48" s="79"/>
      <c r="C48" s="31" t="s">
        <v>36</v>
      </c>
      <c r="D48" s="16">
        <f>E48+F48</f>
        <v>2577</v>
      </c>
      <c r="E48" s="28">
        <f t="shared" si="17"/>
        <v>1589</v>
      </c>
      <c r="F48" s="29">
        <f t="shared" si="17"/>
        <v>988</v>
      </c>
      <c r="G48" s="19">
        <v>329</v>
      </c>
      <c r="H48" s="17">
        <v>250</v>
      </c>
      <c r="I48" s="17">
        <v>304</v>
      </c>
      <c r="J48" s="17">
        <v>223</v>
      </c>
      <c r="K48" s="17">
        <v>261</v>
      </c>
      <c r="L48" s="17">
        <v>155</v>
      </c>
      <c r="M48" s="17">
        <v>244</v>
      </c>
      <c r="N48" s="17">
        <v>145</v>
      </c>
      <c r="O48" s="17">
        <v>245</v>
      </c>
      <c r="P48" s="17">
        <v>115</v>
      </c>
      <c r="Q48" s="17">
        <v>206</v>
      </c>
      <c r="R48" s="18">
        <v>100</v>
      </c>
    </row>
    <row r="49" spans="2:19" ht="14.25" thickBot="1" x14ac:dyDescent="0.2">
      <c r="B49" s="80"/>
      <c r="C49" s="32" t="s">
        <v>10</v>
      </c>
      <c r="D49" s="47">
        <f>SUM(D40:D48)</f>
        <v>6051</v>
      </c>
      <c r="E49" s="23">
        <f t="shared" ref="E49" si="19">SUM(E40:E48)</f>
        <v>3518</v>
      </c>
      <c r="F49" s="24">
        <f t="shared" ref="F49:R49" si="20">SUM(F40:F48)</f>
        <v>2533</v>
      </c>
      <c r="G49" s="22">
        <f t="shared" si="20"/>
        <v>554</v>
      </c>
      <c r="H49" s="23">
        <f t="shared" si="20"/>
        <v>424</v>
      </c>
      <c r="I49" s="23">
        <f t="shared" si="20"/>
        <v>534</v>
      </c>
      <c r="J49" s="23">
        <f t="shared" si="20"/>
        <v>423</v>
      </c>
      <c r="K49" s="23">
        <f t="shared" si="20"/>
        <v>515</v>
      </c>
      <c r="L49" s="23">
        <f t="shared" si="20"/>
        <v>380</v>
      </c>
      <c r="M49" s="23">
        <f t="shared" si="20"/>
        <v>581</v>
      </c>
      <c r="N49" s="23">
        <f t="shared" si="20"/>
        <v>439</v>
      </c>
      <c r="O49" s="23">
        <f t="shared" si="20"/>
        <v>678</v>
      </c>
      <c r="P49" s="23">
        <f t="shared" si="20"/>
        <v>441</v>
      </c>
      <c r="Q49" s="23">
        <f t="shared" si="20"/>
        <v>656</v>
      </c>
      <c r="R49" s="24">
        <f t="shared" si="20"/>
        <v>426</v>
      </c>
    </row>
    <row r="50" spans="2:19" ht="14.25" thickBot="1" x14ac:dyDescent="0.2">
      <c r="B50" s="69" t="s">
        <v>39</v>
      </c>
      <c r="C50" s="70"/>
      <c r="D50" s="44">
        <f>D4+D5+D6+D7+D8+D9+D19+D29+D39+D49</f>
        <v>17275</v>
      </c>
      <c r="E50" s="45">
        <f t="shared" ref="E50:R50" si="21">E4+E5+E6+E7+E8+E9+E19+E29+E39+E49</f>
        <v>10059</v>
      </c>
      <c r="F50" s="46">
        <f t="shared" si="21"/>
        <v>7216</v>
      </c>
      <c r="G50" s="48">
        <f>G4+G5+G6+G7+G8+G9+G19+G29+G39+G49</f>
        <v>1497</v>
      </c>
      <c r="H50" s="46">
        <f t="shared" si="21"/>
        <v>1115</v>
      </c>
      <c r="I50" s="45">
        <f t="shared" si="21"/>
        <v>1510</v>
      </c>
      <c r="J50" s="45">
        <f t="shared" si="21"/>
        <v>1173</v>
      </c>
      <c r="K50" s="45">
        <f t="shared" si="21"/>
        <v>1509</v>
      </c>
      <c r="L50" s="45">
        <f t="shared" si="21"/>
        <v>1086</v>
      </c>
      <c r="M50" s="45">
        <f t="shared" si="21"/>
        <v>1684</v>
      </c>
      <c r="N50" s="46">
        <f t="shared" si="21"/>
        <v>1216</v>
      </c>
      <c r="O50" s="45">
        <f t="shared" si="21"/>
        <v>1906</v>
      </c>
      <c r="P50" s="46">
        <f t="shared" si="21"/>
        <v>1281</v>
      </c>
      <c r="Q50" s="45">
        <f t="shared" si="21"/>
        <v>1953</v>
      </c>
      <c r="R50" s="46">
        <f t="shared" si="21"/>
        <v>1345</v>
      </c>
      <c r="S50" s="49"/>
    </row>
    <row r="51" spans="2:19" ht="14.25" thickBot="1" x14ac:dyDescent="0.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2:19" x14ac:dyDescent="0.15">
      <c r="B52" s="8"/>
      <c r="C52" s="9" t="s">
        <v>40</v>
      </c>
      <c r="D52" s="27">
        <f>E52+F52</f>
        <v>788</v>
      </c>
      <c r="E52" s="28">
        <f>G52+I52+K52+M52+O52+Q52</f>
        <v>541</v>
      </c>
      <c r="F52" s="29">
        <f>H52+J52+L52+N52+P52+R52</f>
        <v>247</v>
      </c>
      <c r="G52" s="13">
        <f>G10+G20+G30+G40</f>
        <v>107</v>
      </c>
      <c r="H52" s="11">
        <f t="shared" ref="H52:R52" si="22">H10+H20+H30+H40</f>
        <v>50</v>
      </c>
      <c r="I52" s="11">
        <f t="shared" si="22"/>
        <v>73</v>
      </c>
      <c r="J52" s="11">
        <f t="shared" si="22"/>
        <v>52</v>
      </c>
      <c r="K52" s="11">
        <f t="shared" si="22"/>
        <v>76</v>
      </c>
      <c r="L52" s="11">
        <f t="shared" si="22"/>
        <v>35</v>
      </c>
      <c r="M52" s="11">
        <f t="shared" si="22"/>
        <v>100</v>
      </c>
      <c r="N52" s="11">
        <f t="shared" si="22"/>
        <v>40</v>
      </c>
      <c r="O52" s="11">
        <f t="shared" si="22"/>
        <v>91</v>
      </c>
      <c r="P52" s="11">
        <f t="shared" si="22"/>
        <v>34</v>
      </c>
      <c r="Q52" s="11">
        <f t="shared" si="22"/>
        <v>94</v>
      </c>
      <c r="R52" s="12">
        <f t="shared" si="22"/>
        <v>36</v>
      </c>
    </row>
    <row r="53" spans="2:19" x14ac:dyDescent="0.15">
      <c r="B53" s="14"/>
      <c r="C53" s="15" t="s">
        <v>41</v>
      </c>
      <c r="D53" s="16">
        <f>E53+F53</f>
        <v>16</v>
      </c>
      <c r="E53" s="28">
        <f t="shared" ref="E53:F60" si="23">G53+I53+K53+M53+O53+Q53</f>
        <v>12</v>
      </c>
      <c r="F53" s="29">
        <f t="shared" si="23"/>
        <v>4</v>
      </c>
      <c r="G53" s="19">
        <f t="shared" ref="G53:R60" si="24">G11+G21+G31+G41</f>
        <v>1</v>
      </c>
      <c r="H53" s="17">
        <f t="shared" si="24"/>
        <v>1</v>
      </c>
      <c r="I53" s="17">
        <f t="shared" si="24"/>
        <v>2</v>
      </c>
      <c r="J53" s="17">
        <f t="shared" si="24"/>
        <v>0</v>
      </c>
      <c r="K53" s="17">
        <f t="shared" si="24"/>
        <v>0</v>
      </c>
      <c r="L53" s="17">
        <f t="shared" si="24"/>
        <v>0</v>
      </c>
      <c r="M53" s="17">
        <f t="shared" si="24"/>
        <v>0</v>
      </c>
      <c r="N53" s="17">
        <f t="shared" si="24"/>
        <v>0</v>
      </c>
      <c r="O53" s="17">
        <f t="shared" si="24"/>
        <v>6</v>
      </c>
      <c r="P53" s="17">
        <f t="shared" si="24"/>
        <v>1</v>
      </c>
      <c r="Q53" s="17">
        <f t="shared" si="24"/>
        <v>3</v>
      </c>
      <c r="R53" s="18">
        <f t="shared" si="24"/>
        <v>2</v>
      </c>
    </row>
    <row r="54" spans="2:19" x14ac:dyDescent="0.15">
      <c r="B54" s="14"/>
      <c r="C54" s="15" t="s">
        <v>42</v>
      </c>
      <c r="D54" s="16">
        <f t="shared" ref="D54:D59" si="25">E54+F54</f>
        <v>218</v>
      </c>
      <c r="E54" s="28">
        <f t="shared" si="23"/>
        <v>133</v>
      </c>
      <c r="F54" s="29">
        <f t="shared" si="23"/>
        <v>85</v>
      </c>
      <c r="G54" s="19">
        <f t="shared" si="24"/>
        <v>10</v>
      </c>
      <c r="H54" s="17">
        <f t="shared" si="24"/>
        <v>2</v>
      </c>
      <c r="I54" s="17">
        <f t="shared" si="24"/>
        <v>7</v>
      </c>
      <c r="J54" s="17">
        <f t="shared" si="24"/>
        <v>5</v>
      </c>
      <c r="K54" s="17">
        <f t="shared" si="24"/>
        <v>9</v>
      </c>
      <c r="L54" s="17">
        <f t="shared" si="24"/>
        <v>4</v>
      </c>
      <c r="M54" s="17">
        <f t="shared" si="24"/>
        <v>9</v>
      </c>
      <c r="N54" s="17">
        <f t="shared" si="24"/>
        <v>7</v>
      </c>
      <c r="O54" s="17">
        <f t="shared" si="24"/>
        <v>30</v>
      </c>
      <c r="P54" s="17">
        <f t="shared" si="24"/>
        <v>16</v>
      </c>
      <c r="Q54" s="17">
        <f t="shared" si="24"/>
        <v>68</v>
      </c>
      <c r="R54" s="18">
        <f t="shared" si="24"/>
        <v>51</v>
      </c>
    </row>
    <row r="55" spans="2:19" x14ac:dyDescent="0.15">
      <c r="B55" s="14"/>
      <c r="C55" s="15" t="s">
        <v>43</v>
      </c>
      <c r="D55" s="16">
        <f t="shared" si="25"/>
        <v>1236</v>
      </c>
      <c r="E55" s="28">
        <f t="shared" si="23"/>
        <v>668</v>
      </c>
      <c r="F55" s="29">
        <f t="shared" si="23"/>
        <v>568</v>
      </c>
      <c r="G55" s="19">
        <f t="shared" si="24"/>
        <v>43</v>
      </c>
      <c r="H55" s="17">
        <f t="shared" si="24"/>
        <v>40</v>
      </c>
      <c r="I55" s="17">
        <f t="shared" si="24"/>
        <v>51</v>
      </c>
      <c r="J55" s="17">
        <f t="shared" si="24"/>
        <v>46</v>
      </c>
      <c r="K55" s="17">
        <f t="shared" si="24"/>
        <v>80</v>
      </c>
      <c r="L55" s="17">
        <f t="shared" si="24"/>
        <v>67</v>
      </c>
      <c r="M55" s="17">
        <f t="shared" si="24"/>
        <v>112</v>
      </c>
      <c r="N55" s="17">
        <f t="shared" si="24"/>
        <v>128</v>
      </c>
      <c r="O55" s="17">
        <f t="shared" si="24"/>
        <v>148</v>
      </c>
      <c r="P55" s="17">
        <f t="shared" si="24"/>
        <v>140</v>
      </c>
      <c r="Q55" s="17">
        <f t="shared" si="24"/>
        <v>234</v>
      </c>
      <c r="R55" s="18">
        <f t="shared" si="24"/>
        <v>147</v>
      </c>
    </row>
    <row r="56" spans="2:19" x14ac:dyDescent="0.15">
      <c r="B56" s="14"/>
      <c r="C56" s="15" t="s">
        <v>44</v>
      </c>
      <c r="D56" s="16">
        <f t="shared" si="25"/>
        <v>2022</v>
      </c>
      <c r="E56" s="28">
        <f t="shared" si="23"/>
        <v>1144</v>
      </c>
      <c r="F56" s="29">
        <f t="shared" si="23"/>
        <v>878</v>
      </c>
      <c r="G56" s="19">
        <f t="shared" si="24"/>
        <v>82</v>
      </c>
      <c r="H56" s="17">
        <f t="shared" si="24"/>
        <v>60</v>
      </c>
      <c r="I56" s="17">
        <f t="shared" si="24"/>
        <v>88</v>
      </c>
      <c r="J56" s="17">
        <f t="shared" si="24"/>
        <v>84</v>
      </c>
      <c r="K56" s="17">
        <f t="shared" si="24"/>
        <v>150</v>
      </c>
      <c r="L56" s="17">
        <f t="shared" si="24"/>
        <v>117</v>
      </c>
      <c r="M56" s="17">
        <f t="shared" si="24"/>
        <v>216</v>
      </c>
      <c r="N56" s="17">
        <f t="shared" si="24"/>
        <v>191</v>
      </c>
      <c r="O56" s="17">
        <f t="shared" si="24"/>
        <v>304</v>
      </c>
      <c r="P56" s="17">
        <f t="shared" si="24"/>
        <v>201</v>
      </c>
      <c r="Q56" s="17">
        <f t="shared" si="24"/>
        <v>304</v>
      </c>
      <c r="R56" s="18">
        <f t="shared" si="24"/>
        <v>225</v>
      </c>
    </row>
    <row r="57" spans="2:19" x14ac:dyDescent="0.15">
      <c r="B57" s="14"/>
      <c r="C57" s="15" t="s">
        <v>45</v>
      </c>
      <c r="D57" s="16">
        <f t="shared" si="25"/>
        <v>2120</v>
      </c>
      <c r="E57" s="28">
        <f t="shared" si="23"/>
        <v>1125</v>
      </c>
      <c r="F57" s="29">
        <f t="shared" si="23"/>
        <v>995</v>
      </c>
      <c r="G57" s="19">
        <f t="shared" si="24"/>
        <v>58</v>
      </c>
      <c r="H57" s="17">
        <f t="shared" si="24"/>
        <v>59</v>
      </c>
      <c r="I57" s="17">
        <f t="shared" si="24"/>
        <v>82</v>
      </c>
      <c r="J57" s="17">
        <f t="shared" si="24"/>
        <v>87</v>
      </c>
      <c r="K57" s="17">
        <f t="shared" si="24"/>
        <v>124</v>
      </c>
      <c r="L57" s="17">
        <f t="shared" si="24"/>
        <v>129</v>
      </c>
      <c r="M57" s="17">
        <f t="shared" si="24"/>
        <v>200</v>
      </c>
      <c r="N57" s="17">
        <f t="shared" si="24"/>
        <v>183</v>
      </c>
      <c r="O57" s="17">
        <f t="shared" si="24"/>
        <v>299</v>
      </c>
      <c r="P57" s="17">
        <f t="shared" si="24"/>
        <v>251</v>
      </c>
      <c r="Q57" s="17">
        <f t="shared" si="24"/>
        <v>362</v>
      </c>
      <c r="R57" s="18">
        <f t="shared" si="24"/>
        <v>286</v>
      </c>
    </row>
    <row r="58" spans="2:19" x14ac:dyDescent="0.15">
      <c r="B58" s="14"/>
      <c r="C58" s="15" t="s">
        <v>46</v>
      </c>
      <c r="D58" s="16">
        <f t="shared" si="25"/>
        <v>1216</v>
      </c>
      <c r="E58" s="28">
        <f t="shared" si="23"/>
        <v>670</v>
      </c>
      <c r="F58" s="29">
        <f t="shared" si="23"/>
        <v>546</v>
      </c>
      <c r="G58" s="19">
        <f t="shared" si="24"/>
        <v>142</v>
      </c>
      <c r="H58" s="17">
        <f t="shared" si="24"/>
        <v>125</v>
      </c>
      <c r="I58" s="17">
        <f t="shared" si="24"/>
        <v>133</v>
      </c>
      <c r="J58" s="17">
        <f t="shared" si="24"/>
        <v>103</v>
      </c>
      <c r="K58" s="17">
        <f t="shared" si="24"/>
        <v>87</v>
      </c>
      <c r="L58" s="17">
        <f t="shared" si="24"/>
        <v>80</v>
      </c>
      <c r="M58" s="17">
        <f t="shared" si="24"/>
        <v>113</v>
      </c>
      <c r="N58" s="17">
        <f t="shared" si="24"/>
        <v>85</v>
      </c>
      <c r="O58" s="17">
        <f t="shared" si="24"/>
        <v>98</v>
      </c>
      <c r="P58" s="17">
        <f t="shared" si="24"/>
        <v>84</v>
      </c>
      <c r="Q58" s="17">
        <f t="shared" si="24"/>
        <v>97</v>
      </c>
      <c r="R58" s="18">
        <f t="shared" si="24"/>
        <v>69</v>
      </c>
    </row>
    <row r="59" spans="2:19" x14ac:dyDescent="0.15">
      <c r="B59" s="14"/>
      <c r="C59" s="15" t="s">
        <v>51</v>
      </c>
      <c r="D59" s="16">
        <f t="shared" si="25"/>
        <v>55</v>
      </c>
      <c r="E59" s="28">
        <f t="shared" si="23"/>
        <v>29</v>
      </c>
      <c r="F59" s="29">
        <f t="shared" si="23"/>
        <v>26</v>
      </c>
      <c r="G59" s="19">
        <f t="shared" si="24"/>
        <v>2</v>
      </c>
      <c r="H59" s="17">
        <f t="shared" si="24"/>
        <v>1</v>
      </c>
      <c r="I59" s="17">
        <f t="shared" si="24"/>
        <v>1</v>
      </c>
      <c r="J59" s="17">
        <f t="shared" si="24"/>
        <v>2</v>
      </c>
      <c r="K59" s="17">
        <f t="shared" si="24"/>
        <v>9</v>
      </c>
      <c r="L59" s="17">
        <f t="shared" si="24"/>
        <v>7</v>
      </c>
      <c r="M59" s="17">
        <f t="shared" si="24"/>
        <v>5</v>
      </c>
      <c r="N59" s="17">
        <f t="shared" si="24"/>
        <v>4</v>
      </c>
      <c r="O59" s="17">
        <f t="shared" si="24"/>
        <v>4</v>
      </c>
      <c r="P59" s="17">
        <f t="shared" si="24"/>
        <v>5</v>
      </c>
      <c r="Q59" s="17">
        <f t="shared" si="24"/>
        <v>8</v>
      </c>
      <c r="R59" s="18">
        <f t="shared" si="24"/>
        <v>7</v>
      </c>
    </row>
    <row r="60" spans="2:19" ht="14.25" thickBot="1" x14ac:dyDescent="0.2">
      <c r="B60" s="37"/>
      <c r="C60" s="38" t="s">
        <v>52</v>
      </c>
      <c r="D60" s="22">
        <f>E60+F60</f>
        <v>4577</v>
      </c>
      <c r="E60" s="23">
        <f t="shared" si="23"/>
        <v>2814</v>
      </c>
      <c r="F60" s="24">
        <f t="shared" si="23"/>
        <v>1763</v>
      </c>
      <c r="G60" s="25">
        <f t="shared" si="24"/>
        <v>538</v>
      </c>
      <c r="H60" s="23">
        <f t="shared" si="24"/>
        <v>409</v>
      </c>
      <c r="I60" s="23">
        <f t="shared" si="24"/>
        <v>525</v>
      </c>
      <c r="J60" s="23">
        <f t="shared" si="24"/>
        <v>372</v>
      </c>
      <c r="K60" s="23">
        <f t="shared" si="24"/>
        <v>489</v>
      </c>
      <c r="L60" s="23">
        <f t="shared" si="24"/>
        <v>300</v>
      </c>
      <c r="M60" s="23">
        <f t="shared" si="24"/>
        <v>433</v>
      </c>
      <c r="N60" s="23">
        <f t="shared" si="24"/>
        <v>263</v>
      </c>
      <c r="O60" s="23">
        <f t="shared" si="24"/>
        <v>437</v>
      </c>
      <c r="P60" s="23">
        <f t="shared" si="24"/>
        <v>211</v>
      </c>
      <c r="Q60" s="23">
        <f t="shared" si="24"/>
        <v>392</v>
      </c>
      <c r="R60" s="24">
        <f t="shared" si="24"/>
        <v>208</v>
      </c>
    </row>
    <row r="61" spans="2:19" ht="14.25" thickBot="1" x14ac:dyDescent="0.2">
      <c r="B61" s="69" t="s">
        <v>53</v>
      </c>
      <c r="C61" s="70"/>
      <c r="D61" s="33">
        <f>SUM(D52:D60)</f>
        <v>12248</v>
      </c>
      <c r="E61" s="34">
        <f>SUM(E52:E60)</f>
        <v>7136</v>
      </c>
      <c r="F61" s="35">
        <f>SUM(F52:F60)</f>
        <v>5112</v>
      </c>
      <c r="G61" s="36">
        <f>SUM(G52:G60)</f>
        <v>983</v>
      </c>
      <c r="H61" s="36">
        <f t="shared" ref="H61:R61" si="26">SUM(H52:H60)</f>
        <v>747</v>
      </c>
      <c r="I61" s="36">
        <f t="shared" si="26"/>
        <v>962</v>
      </c>
      <c r="J61" s="36">
        <f t="shared" si="26"/>
        <v>751</v>
      </c>
      <c r="K61" s="36">
        <f t="shared" si="26"/>
        <v>1024</v>
      </c>
      <c r="L61" s="36">
        <f t="shared" si="26"/>
        <v>739</v>
      </c>
      <c r="M61" s="36">
        <f t="shared" si="26"/>
        <v>1188</v>
      </c>
      <c r="N61" s="36">
        <f t="shared" si="26"/>
        <v>901</v>
      </c>
      <c r="O61" s="36">
        <f t="shared" si="26"/>
        <v>1417</v>
      </c>
      <c r="P61" s="36">
        <f t="shared" si="26"/>
        <v>943</v>
      </c>
      <c r="Q61" s="36">
        <f t="shared" si="26"/>
        <v>1562</v>
      </c>
      <c r="R61" s="46">
        <f t="shared" si="26"/>
        <v>1031</v>
      </c>
      <c r="S61" s="49"/>
    </row>
  </sheetData>
  <mergeCells count="15">
    <mergeCell ref="B50:C50"/>
    <mergeCell ref="B51:R51"/>
    <mergeCell ref="B61:C61"/>
    <mergeCell ref="O2:P2"/>
    <mergeCell ref="Q2:R2"/>
    <mergeCell ref="B10:B19"/>
    <mergeCell ref="B20:B29"/>
    <mergeCell ref="B30:B39"/>
    <mergeCell ref="B40:B4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61"/>
  <sheetViews>
    <sheetView tabSelected="1" zoomScaleNormal="100" zoomScaleSheetLayoutView="100" workbookViewId="0">
      <selection activeCell="J49" sqref="J49"/>
    </sheetView>
  </sheetViews>
  <sheetFormatPr defaultColWidth="9" defaultRowHeight="13.5" x14ac:dyDescent="0.15"/>
  <cols>
    <col min="1" max="1" width="1.625" style="41" customWidth="1"/>
    <col min="2" max="2" width="4.75" style="41" customWidth="1"/>
    <col min="3" max="3" width="19.5" style="41" bestFit="1" customWidth="1"/>
    <col min="4" max="16384" width="9" style="41"/>
  </cols>
  <sheetData>
    <row r="1" spans="2:12" ht="14.25" thickBot="1" x14ac:dyDescent="0.2">
      <c r="B1" s="41" t="s">
        <v>95</v>
      </c>
      <c r="L1" s="65"/>
    </row>
    <row r="2" spans="2:12" ht="13.5" customHeight="1" x14ac:dyDescent="0.15">
      <c r="B2" s="81" t="s">
        <v>0</v>
      </c>
      <c r="C2" s="82"/>
      <c r="D2" s="85" t="s">
        <v>1</v>
      </c>
      <c r="E2" s="86"/>
      <c r="F2" s="87"/>
      <c r="G2" s="88" t="s">
        <v>2</v>
      </c>
      <c r="H2" s="73"/>
      <c r="I2" s="72" t="s">
        <v>3</v>
      </c>
      <c r="J2" s="73"/>
      <c r="K2" s="72" t="s">
        <v>4</v>
      </c>
      <c r="L2" s="74"/>
    </row>
    <row r="3" spans="2:12" ht="14.25" thickBot="1" x14ac:dyDescent="0.2">
      <c r="B3" s="83"/>
      <c r="C3" s="84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39" t="s">
        <v>6</v>
      </c>
      <c r="L3" s="40" t="s">
        <v>7</v>
      </c>
    </row>
    <row r="4" spans="2:12" x14ac:dyDescent="0.15">
      <c r="B4" s="8"/>
      <c r="C4" s="9" t="s">
        <v>8</v>
      </c>
      <c r="D4" s="10">
        <f>E4+F4</f>
        <v>64</v>
      </c>
      <c r="E4" s="56">
        <f>G4+I4+K4</f>
        <v>29</v>
      </c>
      <c r="F4" s="59">
        <f>H4+J4+L4</f>
        <v>35</v>
      </c>
      <c r="G4" s="10">
        <v>5</v>
      </c>
      <c r="H4" s="11">
        <v>6</v>
      </c>
      <c r="I4" s="11">
        <v>9</v>
      </c>
      <c r="J4" s="11">
        <v>15</v>
      </c>
      <c r="K4" s="11">
        <v>15</v>
      </c>
      <c r="L4" s="12">
        <v>14</v>
      </c>
    </row>
    <row r="5" spans="2:12" x14ac:dyDescent="0.15">
      <c r="B5" s="14"/>
      <c r="C5" s="15" t="s">
        <v>48</v>
      </c>
      <c r="D5" s="55">
        <f t="shared" ref="D5:D9" si="0">E5+F5</f>
        <v>100</v>
      </c>
      <c r="E5" s="17">
        <f t="shared" ref="E5:F9" si="1">G5+I5+K5</f>
        <v>52</v>
      </c>
      <c r="F5" s="18">
        <f t="shared" si="1"/>
        <v>48</v>
      </c>
      <c r="G5" s="19">
        <v>15</v>
      </c>
      <c r="H5" s="17">
        <v>13</v>
      </c>
      <c r="I5" s="17">
        <v>28</v>
      </c>
      <c r="J5" s="17">
        <v>30</v>
      </c>
      <c r="K5" s="17">
        <v>9</v>
      </c>
      <c r="L5" s="18">
        <v>5</v>
      </c>
    </row>
    <row r="6" spans="2:12" x14ac:dyDescent="0.15">
      <c r="B6" s="14"/>
      <c r="C6" s="15" t="s">
        <v>9</v>
      </c>
      <c r="D6" s="55">
        <f t="shared" si="0"/>
        <v>996</v>
      </c>
      <c r="E6" s="17">
        <f t="shared" si="1"/>
        <v>550</v>
      </c>
      <c r="F6" s="57">
        <f t="shared" si="1"/>
        <v>446</v>
      </c>
      <c r="G6" s="19">
        <v>145</v>
      </c>
      <c r="H6" s="17">
        <v>124</v>
      </c>
      <c r="I6" s="17">
        <v>214</v>
      </c>
      <c r="J6" s="17">
        <v>160</v>
      </c>
      <c r="K6" s="17">
        <v>191</v>
      </c>
      <c r="L6" s="18">
        <v>162</v>
      </c>
    </row>
    <row r="7" spans="2:12" x14ac:dyDescent="0.15">
      <c r="B7" s="14"/>
      <c r="C7" s="15" t="s">
        <v>49</v>
      </c>
      <c r="D7" s="55">
        <f t="shared" si="0"/>
        <v>8</v>
      </c>
      <c r="E7" s="17">
        <f t="shared" si="1"/>
        <v>4</v>
      </c>
      <c r="F7" s="58">
        <f t="shared" si="1"/>
        <v>4</v>
      </c>
      <c r="G7" s="19">
        <v>1</v>
      </c>
      <c r="H7" s="17">
        <v>0</v>
      </c>
      <c r="I7" s="17">
        <v>1</v>
      </c>
      <c r="J7" s="17">
        <v>2</v>
      </c>
      <c r="K7" s="17">
        <v>2</v>
      </c>
      <c r="L7" s="18">
        <v>2</v>
      </c>
    </row>
    <row r="8" spans="2:12" x14ac:dyDescent="0.15">
      <c r="B8" s="14"/>
      <c r="C8" s="15" t="s">
        <v>54</v>
      </c>
      <c r="D8" s="55">
        <f t="shared" si="0"/>
        <v>1059</v>
      </c>
      <c r="E8" s="17">
        <f t="shared" si="1"/>
        <v>625</v>
      </c>
      <c r="F8" s="58">
        <f t="shared" si="1"/>
        <v>434</v>
      </c>
      <c r="G8" s="19">
        <v>277</v>
      </c>
      <c r="H8" s="17">
        <v>161</v>
      </c>
      <c r="I8" s="17">
        <v>221</v>
      </c>
      <c r="J8" s="17">
        <v>164</v>
      </c>
      <c r="K8" s="17">
        <v>127</v>
      </c>
      <c r="L8" s="18">
        <v>109</v>
      </c>
    </row>
    <row r="9" spans="2:12" ht="14.25" thickBot="1" x14ac:dyDescent="0.2">
      <c r="B9" s="20"/>
      <c r="C9" s="21" t="s">
        <v>28</v>
      </c>
      <c r="D9" s="33">
        <f t="shared" si="0"/>
        <v>292</v>
      </c>
      <c r="E9" s="23">
        <f t="shared" si="1"/>
        <v>149</v>
      </c>
      <c r="F9" s="24">
        <f t="shared" si="1"/>
        <v>143</v>
      </c>
      <c r="G9" s="25">
        <v>57</v>
      </c>
      <c r="H9" s="23">
        <v>39</v>
      </c>
      <c r="I9" s="23">
        <v>60</v>
      </c>
      <c r="J9" s="23">
        <v>53</v>
      </c>
      <c r="K9" s="23">
        <v>32</v>
      </c>
      <c r="L9" s="24">
        <v>51</v>
      </c>
    </row>
    <row r="10" spans="2:12" ht="13.5" customHeight="1" x14ac:dyDescent="0.15">
      <c r="B10" s="75" t="s">
        <v>91</v>
      </c>
      <c r="C10" s="26" t="s">
        <v>55</v>
      </c>
      <c r="D10" s="27">
        <f>E10+F10</f>
        <v>356</v>
      </c>
      <c r="E10" s="28">
        <f>G10+I10+K10</f>
        <v>251</v>
      </c>
      <c r="F10" s="29">
        <f>H10+J10+L10</f>
        <v>105</v>
      </c>
      <c r="G10" s="30">
        <v>75</v>
      </c>
      <c r="H10" s="28">
        <v>26</v>
      </c>
      <c r="I10" s="28">
        <v>97</v>
      </c>
      <c r="J10" s="28">
        <v>45</v>
      </c>
      <c r="K10" s="28">
        <v>79</v>
      </c>
      <c r="L10" s="29">
        <v>34</v>
      </c>
    </row>
    <row r="11" spans="2:12" x14ac:dyDescent="0.15">
      <c r="B11" s="76"/>
      <c r="C11" s="31" t="s">
        <v>30</v>
      </c>
      <c r="D11" s="16">
        <f>E11+F11</f>
        <v>2</v>
      </c>
      <c r="E11" s="28">
        <f>G11+I11+K11</f>
        <v>2</v>
      </c>
      <c r="F11" s="29">
        <f>H11+J11+L11</f>
        <v>0</v>
      </c>
      <c r="G11" s="19">
        <v>2</v>
      </c>
      <c r="H11" s="17">
        <v>0</v>
      </c>
      <c r="I11" s="17">
        <v>0</v>
      </c>
      <c r="J11" s="17">
        <v>0</v>
      </c>
      <c r="K11" s="17">
        <v>0</v>
      </c>
      <c r="L11" s="18">
        <v>0</v>
      </c>
    </row>
    <row r="12" spans="2:12" x14ac:dyDescent="0.15">
      <c r="B12" s="76"/>
      <c r="C12" s="31" t="s">
        <v>38</v>
      </c>
      <c r="D12" s="16">
        <f t="shared" ref="D12:D17" si="2">E12+F12</f>
        <v>50</v>
      </c>
      <c r="E12" s="28">
        <f t="shared" ref="E12:F18" si="3">G12+I12+K12</f>
        <v>41</v>
      </c>
      <c r="F12" s="29">
        <f t="shared" si="3"/>
        <v>9</v>
      </c>
      <c r="G12" s="19">
        <v>9</v>
      </c>
      <c r="H12" s="17">
        <v>1</v>
      </c>
      <c r="I12" s="17">
        <v>21</v>
      </c>
      <c r="J12" s="17">
        <v>6</v>
      </c>
      <c r="K12" s="17">
        <v>11</v>
      </c>
      <c r="L12" s="18">
        <v>2</v>
      </c>
    </row>
    <row r="13" spans="2:12" x14ac:dyDescent="0.15">
      <c r="B13" s="76"/>
      <c r="C13" s="31" t="s">
        <v>31</v>
      </c>
      <c r="D13" s="16">
        <f t="shared" si="2"/>
        <v>428</v>
      </c>
      <c r="E13" s="28">
        <f t="shared" si="3"/>
        <v>276</v>
      </c>
      <c r="F13" s="29">
        <f t="shared" si="3"/>
        <v>152</v>
      </c>
      <c r="G13" s="19">
        <v>81</v>
      </c>
      <c r="H13" s="17">
        <v>44</v>
      </c>
      <c r="I13" s="17">
        <v>134</v>
      </c>
      <c r="J13" s="17">
        <v>64</v>
      </c>
      <c r="K13" s="17">
        <v>61</v>
      </c>
      <c r="L13" s="18">
        <v>44</v>
      </c>
    </row>
    <row r="14" spans="2:12" x14ac:dyDescent="0.15">
      <c r="B14" s="76"/>
      <c r="C14" s="31" t="s">
        <v>32</v>
      </c>
      <c r="D14" s="16">
        <f t="shared" si="2"/>
        <v>617</v>
      </c>
      <c r="E14" s="28">
        <f t="shared" si="3"/>
        <v>330</v>
      </c>
      <c r="F14" s="29">
        <f t="shared" si="3"/>
        <v>287</v>
      </c>
      <c r="G14" s="19">
        <v>103</v>
      </c>
      <c r="H14" s="17">
        <v>98</v>
      </c>
      <c r="I14" s="17">
        <v>134</v>
      </c>
      <c r="J14" s="17">
        <v>112</v>
      </c>
      <c r="K14" s="17">
        <v>93</v>
      </c>
      <c r="L14" s="18">
        <v>77</v>
      </c>
    </row>
    <row r="15" spans="2:12" x14ac:dyDescent="0.15">
      <c r="B15" s="76"/>
      <c r="C15" s="31" t="s">
        <v>33</v>
      </c>
      <c r="D15" s="16">
        <f t="shared" si="2"/>
        <v>631</v>
      </c>
      <c r="E15" s="28">
        <f t="shared" si="3"/>
        <v>361</v>
      </c>
      <c r="F15" s="29">
        <f t="shared" si="3"/>
        <v>270</v>
      </c>
      <c r="G15" s="19">
        <v>120</v>
      </c>
      <c r="H15" s="17">
        <v>87</v>
      </c>
      <c r="I15" s="17">
        <v>140</v>
      </c>
      <c r="J15" s="17">
        <v>116</v>
      </c>
      <c r="K15" s="17">
        <v>101</v>
      </c>
      <c r="L15" s="18">
        <v>67</v>
      </c>
    </row>
    <row r="16" spans="2:12" x14ac:dyDescent="0.15">
      <c r="B16" s="76"/>
      <c r="C16" s="31" t="s">
        <v>34</v>
      </c>
      <c r="D16" s="16">
        <f t="shared" si="2"/>
        <v>151</v>
      </c>
      <c r="E16" s="28">
        <f t="shared" si="3"/>
        <v>82</v>
      </c>
      <c r="F16" s="29">
        <f t="shared" si="3"/>
        <v>69</v>
      </c>
      <c r="G16" s="19">
        <v>29</v>
      </c>
      <c r="H16" s="17">
        <v>27</v>
      </c>
      <c r="I16" s="17">
        <v>32</v>
      </c>
      <c r="J16" s="17">
        <v>29</v>
      </c>
      <c r="K16" s="17">
        <v>21</v>
      </c>
      <c r="L16" s="18">
        <v>13</v>
      </c>
    </row>
    <row r="17" spans="2:13" x14ac:dyDescent="0.15">
      <c r="B17" s="76"/>
      <c r="C17" s="31" t="s">
        <v>35</v>
      </c>
      <c r="D17" s="16">
        <f t="shared" si="2"/>
        <v>6</v>
      </c>
      <c r="E17" s="28">
        <f t="shared" si="3"/>
        <v>4</v>
      </c>
      <c r="F17" s="29">
        <f t="shared" si="3"/>
        <v>2</v>
      </c>
      <c r="G17" s="19">
        <v>1</v>
      </c>
      <c r="H17" s="17">
        <v>1</v>
      </c>
      <c r="I17" s="17">
        <v>1</v>
      </c>
      <c r="J17" s="17">
        <v>0</v>
      </c>
      <c r="K17" s="17">
        <v>2</v>
      </c>
      <c r="L17" s="18">
        <v>1</v>
      </c>
    </row>
    <row r="18" spans="2:13" x14ac:dyDescent="0.15">
      <c r="B18" s="76"/>
      <c r="C18" s="31" t="s">
        <v>58</v>
      </c>
      <c r="D18" s="16">
        <f>E18+F18</f>
        <v>773</v>
      </c>
      <c r="E18" s="28">
        <f t="shared" si="3"/>
        <v>477</v>
      </c>
      <c r="F18" s="29">
        <f t="shared" si="3"/>
        <v>296</v>
      </c>
      <c r="G18" s="19">
        <v>202</v>
      </c>
      <c r="H18" s="17">
        <v>111</v>
      </c>
      <c r="I18" s="17">
        <v>159</v>
      </c>
      <c r="J18" s="17">
        <v>116</v>
      </c>
      <c r="K18" s="17">
        <v>116</v>
      </c>
      <c r="L18" s="18">
        <v>69</v>
      </c>
    </row>
    <row r="19" spans="2:13" ht="14.25" thickBot="1" x14ac:dyDescent="0.2">
      <c r="B19" s="77"/>
      <c r="C19" s="32" t="s">
        <v>10</v>
      </c>
      <c r="D19" s="47">
        <f>SUM(D10:D18)</f>
        <v>3014</v>
      </c>
      <c r="E19" s="23">
        <f>SUM(E10:E18)</f>
        <v>1824</v>
      </c>
      <c r="F19" s="24">
        <f>SUM(F10:F18)</f>
        <v>1190</v>
      </c>
      <c r="G19" s="25">
        <f>SUM(G10:G18)</f>
        <v>622</v>
      </c>
      <c r="H19" s="25">
        <f t="shared" ref="H19:L19" si="4">SUM(H10:H18)</f>
        <v>395</v>
      </c>
      <c r="I19" s="25">
        <f t="shared" si="4"/>
        <v>718</v>
      </c>
      <c r="J19" s="25">
        <f t="shared" si="4"/>
        <v>488</v>
      </c>
      <c r="K19" s="25">
        <f t="shared" si="4"/>
        <v>484</v>
      </c>
      <c r="L19" s="24">
        <f t="shared" si="4"/>
        <v>307</v>
      </c>
      <c r="M19" s="49"/>
    </row>
    <row r="20" spans="2:13" ht="13.5" customHeight="1" x14ac:dyDescent="0.15">
      <c r="B20" s="78" t="s">
        <v>93</v>
      </c>
      <c r="C20" s="26" t="s">
        <v>37</v>
      </c>
      <c r="D20" s="27">
        <f>E20+F20</f>
        <v>103</v>
      </c>
      <c r="E20" s="28">
        <f>G20+I20+K20</f>
        <v>64</v>
      </c>
      <c r="F20" s="29">
        <f>H20+J20+L20</f>
        <v>39</v>
      </c>
      <c r="G20" s="30">
        <v>16</v>
      </c>
      <c r="H20" s="28">
        <v>9</v>
      </c>
      <c r="I20" s="28">
        <v>27</v>
      </c>
      <c r="J20" s="28">
        <v>12</v>
      </c>
      <c r="K20" s="28">
        <v>21</v>
      </c>
      <c r="L20" s="29">
        <v>18</v>
      </c>
    </row>
    <row r="21" spans="2:13" x14ac:dyDescent="0.15">
      <c r="B21" s="79"/>
      <c r="C21" s="31" t="s">
        <v>30</v>
      </c>
      <c r="D21" s="16">
        <f>E21+F21</f>
        <v>22</v>
      </c>
      <c r="E21" s="28">
        <f>G21+I21+K21</f>
        <v>15</v>
      </c>
      <c r="F21" s="29">
        <f>H21+J21+L21</f>
        <v>7</v>
      </c>
      <c r="G21" s="19">
        <v>6</v>
      </c>
      <c r="H21" s="17">
        <v>3</v>
      </c>
      <c r="I21" s="17">
        <v>4</v>
      </c>
      <c r="J21" s="17">
        <v>1</v>
      </c>
      <c r="K21" s="17">
        <v>5</v>
      </c>
      <c r="L21" s="18">
        <v>3</v>
      </c>
    </row>
    <row r="22" spans="2:13" x14ac:dyDescent="0.15">
      <c r="B22" s="79"/>
      <c r="C22" s="31" t="s">
        <v>38</v>
      </c>
      <c r="D22" s="16">
        <f t="shared" ref="D22:D27" si="5">E22+F22</f>
        <v>65</v>
      </c>
      <c r="E22" s="28">
        <f t="shared" ref="E22:F28" si="6">G22+I22+K22</f>
        <v>32</v>
      </c>
      <c r="F22" s="29">
        <f t="shared" si="6"/>
        <v>33</v>
      </c>
      <c r="G22" s="19">
        <v>6</v>
      </c>
      <c r="H22" s="17">
        <v>5</v>
      </c>
      <c r="I22" s="17">
        <v>10</v>
      </c>
      <c r="J22" s="17">
        <v>17</v>
      </c>
      <c r="K22" s="17">
        <v>16</v>
      </c>
      <c r="L22" s="18">
        <v>11</v>
      </c>
    </row>
    <row r="23" spans="2:13" x14ac:dyDescent="0.15">
      <c r="B23" s="79"/>
      <c r="C23" s="31" t="s">
        <v>31</v>
      </c>
      <c r="D23" s="16">
        <f t="shared" si="5"/>
        <v>2534</v>
      </c>
      <c r="E23" s="28">
        <f t="shared" si="6"/>
        <v>1533</v>
      </c>
      <c r="F23" s="29">
        <f t="shared" si="6"/>
        <v>1001</v>
      </c>
      <c r="G23" s="19">
        <v>452</v>
      </c>
      <c r="H23" s="17">
        <v>326</v>
      </c>
      <c r="I23" s="17">
        <v>712</v>
      </c>
      <c r="J23" s="17">
        <v>446</v>
      </c>
      <c r="K23" s="17">
        <v>369</v>
      </c>
      <c r="L23" s="18">
        <v>229</v>
      </c>
    </row>
    <row r="24" spans="2:13" x14ac:dyDescent="0.15">
      <c r="B24" s="79"/>
      <c r="C24" s="31" t="s">
        <v>32</v>
      </c>
      <c r="D24" s="16">
        <f t="shared" si="5"/>
        <v>2140</v>
      </c>
      <c r="E24" s="28">
        <f t="shared" si="6"/>
        <v>1132</v>
      </c>
      <c r="F24" s="29">
        <f t="shared" si="6"/>
        <v>1008</v>
      </c>
      <c r="G24" s="19">
        <v>433</v>
      </c>
      <c r="H24" s="17">
        <v>331</v>
      </c>
      <c r="I24" s="17">
        <v>470</v>
      </c>
      <c r="J24" s="17">
        <v>435</v>
      </c>
      <c r="K24" s="17">
        <v>229</v>
      </c>
      <c r="L24" s="18">
        <v>242</v>
      </c>
    </row>
    <row r="25" spans="2:13" x14ac:dyDescent="0.15">
      <c r="B25" s="79"/>
      <c r="C25" s="31" t="s">
        <v>59</v>
      </c>
      <c r="D25" s="16">
        <f t="shared" si="5"/>
        <v>3298</v>
      </c>
      <c r="E25" s="28">
        <f t="shared" si="6"/>
        <v>1601</v>
      </c>
      <c r="F25" s="29">
        <f t="shared" si="6"/>
        <v>1697</v>
      </c>
      <c r="G25" s="19">
        <v>514</v>
      </c>
      <c r="H25" s="17">
        <v>540</v>
      </c>
      <c r="I25" s="17">
        <v>687</v>
      </c>
      <c r="J25" s="17">
        <v>728</v>
      </c>
      <c r="K25" s="17">
        <v>400</v>
      </c>
      <c r="L25" s="18">
        <v>429</v>
      </c>
    </row>
    <row r="26" spans="2:13" x14ac:dyDescent="0.15">
      <c r="B26" s="79"/>
      <c r="C26" s="31" t="s">
        <v>34</v>
      </c>
      <c r="D26" s="16">
        <f t="shared" si="5"/>
        <v>39</v>
      </c>
      <c r="E26" s="28">
        <f t="shared" si="6"/>
        <v>24</v>
      </c>
      <c r="F26" s="29">
        <f t="shared" si="6"/>
        <v>15</v>
      </c>
      <c r="G26" s="19">
        <v>8</v>
      </c>
      <c r="H26" s="17">
        <v>7</v>
      </c>
      <c r="I26" s="17">
        <v>6</v>
      </c>
      <c r="J26" s="17">
        <v>7</v>
      </c>
      <c r="K26" s="17">
        <v>10</v>
      </c>
      <c r="L26" s="18">
        <v>1</v>
      </c>
    </row>
    <row r="27" spans="2:13" x14ac:dyDescent="0.15">
      <c r="B27" s="79"/>
      <c r="C27" s="31" t="s">
        <v>35</v>
      </c>
      <c r="D27" s="16">
        <f t="shared" si="5"/>
        <v>3</v>
      </c>
      <c r="E27" s="28">
        <f t="shared" si="6"/>
        <v>0</v>
      </c>
      <c r="F27" s="29">
        <f t="shared" si="6"/>
        <v>3</v>
      </c>
      <c r="G27" s="19">
        <v>0</v>
      </c>
      <c r="H27" s="17">
        <v>0</v>
      </c>
      <c r="I27" s="17">
        <v>0</v>
      </c>
      <c r="J27" s="17">
        <v>3</v>
      </c>
      <c r="K27" s="17">
        <v>0</v>
      </c>
      <c r="L27" s="18">
        <v>0</v>
      </c>
    </row>
    <row r="28" spans="2:13" x14ac:dyDescent="0.15">
      <c r="B28" s="79"/>
      <c r="C28" s="31" t="s">
        <v>58</v>
      </c>
      <c r="D28" s="16">
        <f>E28+F28</f>
        <v>138</v>
      </c>
      <c r="E28" s="28">
        <f t="shared" si="6"/>
        <v>63</v>
      </c>
      <c r="F28" s="29">
        <f t="shared" si="6"/>
        <v>75</v>
      </c>
      <c r="G28" s="19">
        <v>19</v>
      </c>
      <c r="H28" s="17">
        <v>21</v>
      </c>
      <c r="I28" s="17">
        <v>27</v>
      </c>
      <c r="J28" s="17">
        <v>36</v>
      </c>
      <c r="K28" s="17">
        <v>17</v>
      </c>
      <c r="L28" s="18">
        <v>18</v>
      </c>
    </row>
    <row r="29" spans="2:13" ht="14.25" thickBot="1" x14ac:dyDescent="0.2">
      <c r="B29" s="80"/>
      <c r="C29" s="32" t="s">
        <v>10</v>
      </c>
      <c r="D29" s="47">
        <f>SUM(D20:D28)</f>
        <v>8342</v>
      </c>
      <c r="E29" s="23">
        <f t="shared" ref="E29" si="7">SUM(E20:E28)</f>
        <v>4464</v>
      </c>
      <c r="F29" s="24">
        <f>SUM(F20:F28)</f>
        <v>3878</v>
      </c>
      <c r="G29" s="25">
        <f>SUM(G20:G28)</f>
        <v>1454</v>
      </c>
      <c r="H29" s="25">
        <f t="shared" ref="H29:L29" si="8">SUM(H20:H28)</f>
        <v>1242</v>
      </c>
      <c r="I29" s="25">
        <f t="shared" si="8"/>
        <v>1943</v>
      </c>
      <c r="J29" s="25">
        <f t="shared" si="8"/>
        <v>1685</v>
      </c>
      <c r="K29" s="25">
        <f t="shared" si="8"/>
        <v>1067</v>
      </c>
      <c r="L29" s="24">
        <f t="shared" si="8"/>
        <v>951</v>
      </c>
      <c r="M29" s="49"/>
    </row>
    <row r="30" spans="2:13" ht="13.5" customHeight="1" x14ac:dyDescent="0.15">
      <c r="B30" s="78" t="s">
        <v>101</v>
      </c>
      <c r="C30" s="26" t="s">
        <v>60</v>
      </c>
      <c r="D30" s="27">
        <f>E30+F30</f>
        <v>83</v>
      </c>
      <c r="E30" s="28">
        <f>G30+I30+K30</f>
        <v>44</v>
      </c>
      <c r="F30" s="29">
        <f>H30+J30+L30</f>
        <v>39</v>
      </c>
      <c r="G30" s="30">
        <v>16</v>
      </c>
      <c r="H30" s="28">
        <v>13</v>
      </c>
      <c r="I30" s="28">
        <v>12</v>
      </c>
      <c r="J30" s="28">
        <v>16</v>
      </c>
      <c r="K30" s="28">
        <v>16</v>
      </c>
      <c r="L30" s="29">
        <v>10</v>
      </c>
    </row>
    <row r="31" spans="2:13" x14ac:dyDescent="0.15">
      <c r="B31" s="79"/>
      <c r="C31" s="31" t="s">
        <v>30</v>
      </c>
      <c r="D31" s="16">
        <f>E31+F31</f>
        <v>4</v>
      </c>
      <c r="E31" s="28">
        <f>G31+I31+K31</f>
        <v>2</v>
      </c>
      <c r="F31" s="29">
        <f>H31+J31+L31</f>
        <v>2</v>
      </c>
      <c r="G31" s="19">
        <v>0</v>
      </c>
      <c r="H31" s="17">
        <v>0</v>
      </c>
      <c r="I31" s="17">
        <v>1</v>
      </c>
      <c r="J31" s="17">
        <v>1</v>
      </c>
      <c r="K31" s="17">
        <v>1</v>
      </c>
      <c r="L31" s="18">
        <v>1</v>
      </c>
    </row>
    <row r="32" spans="2:13" x14ac:dyDescent="0.15">
      <c r="B32" s="79"/>
      <c r="C32" s="31" t="s">
        <v>38</v>
      </c>
      <c r="D32" s="16">
        <f t="shared" ref="D32:D37" si="9">E32+F32</f>
        <v>252</v>
      </c>
      <c r="E32" s="28">
        <f t="shared" ref="E32:F38" si="10">G32+I32+K32</f>
        <v>127</v>
      </c>
      <c r="F32" s="29">
        <f t="shared" si="10"/>
        <v>125</v>
      </c>
      <c r="G32" s="19">
        <v>13</v>
      </c>
      <c r="H32" s="17">
        <v>11</v>
      </c>
      <c r="I32" s="17">
        <v>24</v>
      </c>
      <c r="J32" s="17">
        <v>44</v>
      </c>
      <c r="K32" s="17">
        <v>90</v>
      </c>
      <c r="L32" s="18">
        <v>70</v>
      </c>
    </row>
    <row r="33" spans="2:13" x14ac:dyDescent="0.15">
      <c r="B33" s="79"/>
      <c r="C33" s="31" t="s">
        <v>11</v>
      </c>
      <c r="D33" s="16">
        <f t="shared" si="9"/>
        <v>76</v>
      </c>
      <c r="E33" s="28">
        <f t="shared" si="10"/>
        <v>45</v>
      </c>
      <c r="F33" s="29">
        <f t="shared" si="10"/>
        <v>31</v>
      </c>
      <c r="G33" s="19">
        <v>6</v>
      </c>
      <c r="H33" s="17">
        <v>11</v>
      </c>
      <c r="I33" s="17">
        <v>30</v>
      </c>
      <c r="J33" s="17">
        <v>8</v>
      </c>
      <c r="K33" s="17">
        <v>9</v>
      </c>
      <c r="L33" s="18">
        <v>12</v>
      </c>
    </row>
    <row r="34" spans="2:13" x14ac:dyDescent="0.15">
      <c r="B34" s="79"/>
      <c r="C34" s="31" t="s">
        <v>32</v>
      </c>
      <c r="D34" s="16">
        <f t="shared" si="9"/>
        <v>47</v>
      </c>
      <c r="E34" s="28">
        <f t="shared" si="10"/>
        <v>26</v>
      </c>
      <c r="F34" s="29">
        <f t="shared" si="10"/>
        <v>21</v>
      </c>
      <c r="G34" s="19">
        <v>8</v>
      </c>
      <c r="H34" s="17">
        <v>9</v>
      </c>
      <c r="I34" s="17">
        <v>12</v>
      </c>
      <c r="J34" s="17">
        <v>7</v>
      </c>
      <c r="K34" s="17">
        <v>6</v>
      </c>
      <c r="L34" s="18">
        <v>5</v>
      </c>
    </row>
    <row r="35" spans="2:13" x14ac:dyDescent="0.15">
      <c r="B35" s="79"/>
      <c r="C35" s="31" t="s">
        <v>33</v>
      </c>
      <c r="D35" s="16">
        <f t="shared" si="9"/>
        <v>86</v>
      </c>
      <c r="E35" s="28">
        <f t="shared" si="10"/>
        <v>37</v>
      </c>
      <c r="F35" s="29">
        <f t="shared" si="10"/>
        <v>49</v>
      </c>
      <c r="G35" s="19">
        <v>11</v>
      </c>
      <c r="H35" s="17">
        <v>20</v>
      </c>
      <c r="I35" s="17">
        <v>16</v>
      </c>
      <c r="J35" s="17">
        <v>19</v>
      </c>
      <c r="K35" s="17">
        <v>10</v>
      </c>
      <c r="L35" s="18">
        <v>10</v>
      </c>
    </row>
    <row r="36" spans="2:13" x14ac:dyDescent="0.15">
      <c r="B36" s="79"/>
      <c r="C36" s="31" t="s">
        <v>34</v>
      </c>
      <c r="D36" s="16">
        <f t="shared" si="9"/>
        <v>16</v>
      </c>
      <c r="E36" s="28">
        <f t="shared" si="10"/>
        <v>9</v>
      </c>
      <c r="F36" s="29">
        <f t="shared" si="10"/>
        <v>7</v>
      </c>
      <c r="G36" s="19">
        <v>1</v>
      </c>
      <c r="H36" s="17">
        <v>0</v>
      </c>
      <c r="I36" s="17">
        <v>1</v>
      </c>
      <c r="J36" s="17">
        <v>4</v>
      </c>
      <c r="K36" s="17">
        <v>7</v>
      </c>
      <c r="L36" s="18">
        <v>3</v>
      </c>
    </row>
    <row r="37" spans="2:13" x14ac:dyDescent="0.15">
      <c r="B37" s="79"/>
      <c r="C37" s="31" t="s">
        <v>35</v>
      </c>
      <c r="D37" s="16">
        <f t="shared" si="9"/>
        <v>51</v>
      </c>
      <c r="E37" s="28">
        <f t="shared" si="10"/>
        <v>23</v>
      </c>
      <c r="F37" s="29">
        <f t="shared" si="10"/>
        <v>28</v>
      </c>
      <c r="G37" s="19">
        <v>7</v>
      </c>
      <c r="H37" s="17">
        <v>11</v>
      </c>
      <c r="I37" s="17">
        <v>7</v>
      </c>
      <c r="J37" s="17">
        <v>4</v>
      </c>
      <c r="K37" s="17">
        <v>9</v>
      </c>
      <c r="L37" s="18">
        <v>13</v>
      </c>
    </row>
    <row r="38" spans="2:13" x14ac:dyDescent="0.15">
      <c r="B38" s="79"/>
      <c r="C38" s="31" t="s">
        <v>36</v>
      </c>
      <c r="D38" s="16">
        <f>E38+F38</f>
        <v>102</v>
      </c>
      <c r="E38" s="28">
        <f t="shared" si="10"/>
        <v>48</v>
      </c>
      <c r="F38" s="29">
        <f t="shared" si="10"/>
        <v>54</v>
      </c>
      <c r="G38" s="19">
        <v>5</v>
      </c>
      <c r="H38" s="17">
        <v>8</v>
      </c>
      <c r="I38" s="17">
        <v>6</v>
      </c>
      <c r="J38" s="17">
        <v>18</v>
      </c>
      <c r="K38" s="17">
        <v>37</v>
      </c>
      <c r="L38" s="18">
        <v>28</v>
      </c>
    </row>
    <row r="39" spans="2:13" ht="14.25" thickBot="1" x14ac:dyDescent="0.2">
      <c r="B39" s="80"/>
      <c r="C39" s="32" t="s">
        <v>10</v>
      </c>
      <c r="D39" s="47">
        <f>SUM(D30:D38)</f>
        <v>717</v>
      </c>
      <c r="E39" s="23">
        <f t="shared" ref="E39" si="11">SUM(E30:E38)</f>
        <v>361</v>
      </c>
      <c r="F39" s="24">
        <f>SUM(F30:F38)</f>
        <v>356</v>
      </c>
      <c r="G39" s="25">
        <f>SUM(G30:G38)</f>
        <v>67</v>
      </c>
      <c r="H39" s="25">
        <f t="shared" ref="H39:L39" si="12">SUM(H30:H38)</f>
        <v>83</v>
      </c>
      <c r="I39" s="25">
        <f t="shared" si="12"/>
        <v>109</v>
      </c>
      <c r="J39" s="25">
        <f t="shared" si="12"/>
        <v>121</v>
      </c>
      <c r="K39" s="25">
        <f t="shared" si="12"/>
        <v>185</v>
      </c>
      <c r="L39" s="24">
        <f t="shared" si="12"/>
        <v>152</v>
      </c>
      <c r="M39" s="49"/>
    </row>
    <row r="40" spans="2:13" ht="13.5" customHeight="1" x14ac:dyDescent="0.15">
      <c r="B40" s="78" t="s">
        <v>92</v>
      </c>
      <c r="C40" s="26" t="s">
        <v>37</v>
      </c>
      <c r="D40" s="27">
        <f>E40+F40</f>
        <v>169</v>
      </c>
      <c r="E40" s="28">
        <f>G40+I40+K40</f>
        <v>116</v>
      </c>
      <c r="F40" s="29">
        <f>H40+J40+L40</f>
        <v>53</v>
      </c>
      <c r="G40" s="30">
        <v>41</v>
      </c>
      <c r="H40" s="28">
        <v>12</v>
      </c>
      <c r="I40" s="28">
        <v>38</v>
      </c>
      <c r="J40" s="28">
        <v>27</v>
      </c>
      <c r="K40" s="28">
        <v>37</v>
      </c>
      <c r="L40" s="29">
        <v>14</v>
      </c>
    </row>
    <row r="41" spans="2:13" x14ac:dyDescent="0.15">
      <c r="B41" s="79"/>
      <c r="C41" s="31" t="s">
        <v>30</v>
      </c>
      <c r="D41" s="16">
        <f>E41+F41</f>
        <v>0</v>
      </c>
      <c r="E41" s="28">
        <f>G41+I41+K41</f>
        <v>0</v>
      </c>
      <c r="F41" s="29">
        <f>H41+J41+L41</f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8">
        <v>0</v>
      </c>
    </row>
    <row r="42" spans="2:13" x14ac:dyDescent="0.15">
      <c r="B42" s="79"/>
      <c r="C42" s="31" t="s">
        <v>38</v>
      </c>
      <c r="D42" s="16">
        <f t="shared" ref="D42:D47" si="13">E42+F42</f>
        <v>20</v>
      </c>
      <c r="E42" s="28">
        <f t="shared" ref="E42:F48" si="14">G42+I42+K42</f>
        <v>15</v>
      </c>
      <c r="F42" s="29">
        <f t="shared" si="14"/>
        <v>5</v>
      </c>
      <c r="G42" s="19">
        <v>2</v>
      </c>
      <c r="H42" s="17">
        <v>1</v>
      </c>
      <c r="I42" s="17">
        <v>11</v>
      </c>
      <c r="J42" s="17">
        <v>3</v>
      </c>
      <c r="K42" s="17">
        <v>2</v>
      </c>
      <c r="L42" s="18">
        <v>1</v>
      </c>
    </row>
    <row r="43" spans="2:13" x14ac:dyDescent="0.15">
      <c r="B43" s="79"/>
      <c r="C43" s="31" t="s">
        <v>31</v>
      </c>
      <c r="D43" s="16">
        <f t="shared" si="13"/>
        <v>681</v>
      </c>
      <c r="E43" s="28">
        <f t="shared" si="14"/>
        <v>399</v>
      </c>
      <c r="F43" s="29">
        <f t="shared" si="14"/>
        <v>282</v>
      </c>
      <c r="G43" s="19">
        <v>124</v>
      </c>
      <c r="H43" s="17">
        <v>75</v>
      </c>
      <c r="I43" s="17">
        <v>177</v>
      </c>
      <c r="J43" s="17">
        <v>122</v>
      </c>
      <c r="K43" s="17">
        <v>98</v>
      </c>
      <c r="L43" s="18">
        <v>85</v>
      </c>
    </row>
    <row r="44" spans="2:13" x14ac:dyDescent="0.15">
      <c r="B44" s="79"/>
      <c r="C44" s="31" t="s">
        <v>32</v>
      </c>
      <c r="D44" s="16">
        <f t="shared" si="13"/>
        <v>958</v>
      </c>
      <c r="E44" s="28">
        <f t="shared" si="14"/>
        <v>496</v>
      </c>
      <c r="F44" s="29">
        <f t="shared" si="14"/>
        <v>462</v>
      </c>
      <c r="G44" s="19">
        <v>180</v>
      </c>
      <c r="H44" s="17">
        <v>163</v>
      </c>
      <c r="I44" s="17">
        <v>190</v>
      </c>
      <c r="J44" s="17">
        <v>188</v>
      </c>
      <c r="K44" s="17">
        <v>126</v>
      </c>
      <c r="L44" s="18">
        <v>111</v>
      </c>
    </row>
    <row r="45" spans="2:13" x14ac:dyDescent="0.15">
      <c r="B45" s="79"/>
      <c r="C45" s="31" t="s">
        <v>33</v>
      </c>
      <c r="D45" s="16">
        <f t="shared" si="13"/>
        <v>1146</v>
      </c>
      <c r="E45" s="28">
        <f t="shared" si="14"/>
        <v>612</v>
      </c>
      <c r="F45" s="29">
        <f t="shared" si="14"/>
        <v>534</v>
      </c>
      <c r="G45" s="19">
        <v>230</v>
      </c>
      <c r="H45" s="17">
        <v>172</v>
      </c>
      <c r="I45" s="17">
        <v>218</v>
      </c>
      <c r="J45" s="17">
        <v>211</v>
      </c>
      <c r="K45" s="17">
        <v>164</v>
      </c>
      <c r="L45" s="18">
        <v>151</v>
      </c>
    </row>
    <row r="46" spans="2:13" x14ac:dyDescent="0.15">
      <c r="B46" s="79"/>
      <c r="C46" s="31" t="s">
        <v>34</v>
      </c>
      <c r="D46" s="16">
        <f t="shared" si="13"/>
        <v>274</v>
      </c>
      <c r="E46" s="28">
        <f t="shared" si="14"/>
        <v>135</v>
      </c>
      <c r="F46" s="29">
        <f t="shared" si="14"/>
        <v>139</v>
      </c>
      <c r="G46" s="19">
        <v>50</v>
      </c>
      <c r="H46" s="17">
        <v>68</v>
      </c>
      <c r="I46" s="17">
        <v>35</v>
      </c>
      <c r="J46" s="17">
        <v>40</v>
      </c>
      <c r="K46" s="17">
        <v>50</v>
      </c>
      <c r="L46" s="18">
        <v>31</v>
      </c>
    </row>
    <row r="47" spans="2:13" x14ac:dyDescent="0.15">
      <c r="B47" s="79"/>
      <c r="C47" s="31" t="s">
        <v>35</v>
      </c>
      <c r="D47" s="16">
        <f t="shared" si="13"/>
        <v>2</v>
      </c>
      <c r="E47" s="28">
        <f t="shared" si="14"/>
        <v>0</v>
      </c>
      <c r="F47" s="29">
        <f t="shared" si="14"/>
        <v>2</v>
      </c>
      <c r="G47" s="19">
        <v>0</v>
      </c>
      <c r="H47" s="17">
        <v>0</v>
      </c>
      <c r="I47" s="17">
        <v>0</v>
      </c>
      <c r="J47" s="17">
        <v>1</v>
      </c>
      <c r="K47" s="17">
        <v>0</v>
      </c>
      <c r="L47" s="18">
        <v>1</v>
      </c>
    </row>
    <row r="48" spans="2:13" x14ac:dyDescent="0.15">
      <c r="B48" s="79"/>
      <c r="C48" s="31" t="s">
        <v>36</v>
      </c>
      <c r="D48" s="16">
        <f>E48+F48</f>
        <v>770</v>
      </c>
      <c r="E48" s="28">
        <f t="shared" si="14"/>
        <v>478</v>
      </c>
      <c r="F48" s="29">
        <f t="shared" si="14"/>
        <v>292</v>
      </c>
      <c r="G48" s="19">
        <v>190</v>
      </c>
      <c r="H48" s="17">
        <v>118</v>
      </c>
      <c r="I48" s="17">
        <v>187</v>
      </c>
      <c r="J48" s="17">
        <v>113</v>
      </c>
      <c r="K48" s="17">
        <v>101</v>
      </c>
      <c r="L48" s="18">
        <v>61</v>
      </c>
    </row>
    <row r="49" spans="2:13" ht="14.25" thickBot="1" x14ac:dyDescent="0.2">
      <c r="B49" s="80"/>
      <c r="C49" s="32" t="s">
        <v>10</v>
      </c>
      <c r="D49" s="47">
        <f>SUM(D40:D48)</f>
        <v>4020</v>
      </c>
      <c r="E49" s="23">
        <f t="shared" ref="E49" si="15">SUM(E40:E48)</f>
        <v>2251</v>
      </c>
      <c r="F49" s="24">
        <f>SUM(F40:F48)</f>
        <v>1769</v>
      </c>
      <c r="G49" s="25">
        <f>SUM(G40:G48)</f>
        <v>817</v>
      </c>
      <c r="H49" s="25">
        <f t="shared" ref="H49:L49" si="16">SUM(H40:H48)</f>
        <v>609</v>
      </c>
      <c r="I49" s="25">
        <f t="shared" si="16"/>
        <v>856</v>
      </c>
      <c r="J49" s="25">
        <f t="shared" si="16"/>
        <v>705</v>
      </c>
      <c r="K49" s="25">
        <f t="shared" si="16"/>
        <v>578</v>
      </c>
      <c r="L49" s="24">
        <f t="shared" si="16"/>
        <v>455</v>
      </c>
    </row>
    <row r="50" spans="2:13" ht="14.25" thickBot="1" x14ac:dyDescent="0.2">
      <c r="B50" s="69" t="s">
        <v>39</v>
      </c>
      <c r="C50" s="70"/>
      <c r="D50" s="44">
        <f>D4+D5+D6+D7+D8+D9+D19+D29+D39+D49</f>
        <v>18612</v>
      </c>
      <c r="E50" s="45">
        <f>E4+E5+E6+E7+E8+E9+E19+E29+E39+E49</f>
        <v>10309</v>
      </c>
      <c r="F50" s="46">
        <f t="shared" ref="F50:L50" si="17">F4+F5+F6+F7+F8+F9+F19+F29+F39+F49</f>
        <v>8303</v>
      </c>
      <c r="G50" s="48">
        <f>G4+G5+G6+G7+G8+G9+G19+G29+G39+G49</f>
        <v>3460</v>
      </c>
      <c r="H50" s="45">
        <f t="shared" si="17"/>
        <v>2672</v>
      </c>
      <c r="I50" s="50">
        <f t="shared" si="17"/>
        <v>4159</v>
      </c>
      <c r="J50" s="45">
        <f t="shared" si="17"/>
        <v>3423</v>
      </c>
      <c r="K50" s="45">
        <f t="shared" si="17"/>
        <v>2690</v>
      </c>
      <c r="L50" s="51">
        <f t="shared" si="17"/>
        <v>2208</v>
      </c>
      <c r="M50" s="43"/>
    </row>
    <row r="51" spans="2:13" ht="14.25" thickBot="1" x14ac:dyDescent="0.2">
      <c r="B51" s="89"/>
      <c r="C51" s="89"/>
      <c r="D51" s="89"/>
      <c r="E51" s="89"/>
      <c r="F51" s="89"/>
      <c r="G51" s="89"/>
      <c r="H51" s="89"/>
      <c r="I51" s="90"/>
      <c r="J51" s="90"/>
      <c r="K51" s="90"/>
      <c r="L51" s="90"/>
    </row>
    <row r="52" spans="2:13" x14ac:dyDescent="0.15">
      <c r="B52" s="8"/>
      <c r="C52" s="9" t="s">
        <v>13</v>
      </c>
      <c r="D52" s="27">
        <f>E52+F52</f>
        <v>711</v>
      </c>
      <c r="E52" s="28">
        <f>G52+I52+K52</f>
        <v>475</v>
      </c>
      <c r="F52" s="29">
        <f>H52+J52+L52</f>
        <v>236</v>
      </c>
      <c r="G52" s="13">
        <f>G10+G20+G30+G40</f>
        <v>148</v>
      </c>
      <c r="H52" s="11">
        <f t="shared" ref="H52:L52" si="18">H10+H20+H30+H40</f>
        <v>60</v>
      </c>
      <c r="I52" s="11">
        <f t="shared" si="18"/>
        <v>174</v>
      </c>
      <c r="J52" s="11">
        <f t="shared" si="18"/>
        <v>100</v>
      </c>
      <c r="K52" s="11">
        <f t="shared" si="18"/>
        <v>153</v>
      </c>
      <c r="L52" s="12">
        <f t="shared" si="18"/>
        <v>76</v>
      </c>
    </row>
    <row r="53" spans="2:13" x14ac:dyDescent="0.15">
      <c r="B53" s="14"/>
      <c r="C53" s="15" t="s">
        <v>41</v>
      </c>
      <c r="D53" s="16">
        <f>E53+F53</f>
        <v>28</v>
      </c>
      <c r="E53" s="28">
        <f>G53+I53+K53</f>
        <v>19</v>
      </c>
      <c r="F53" s="29">
        <f>H53+J53+L53</f>
        <v>9</v>
      </c>
      <c r="G53" s="19">
        <f t="shared" ref="G53:L60" si="19">G11+G21+G31+G41</f>
        <v>8</v>
      </c>
      <c r="H53" s="17">
        <f t="shared" si="19"/>
        <v>3</v>
      </c>
      <c r="I53" s="17">
        <f t="shared" si="19"/>
        <v>5</v>
      </c>
      <c r="J53" s="17">
        <f t="shared" si="19"/>
        <v>2</v>
      </c>
      <c r="K53" s="17">
        <f t="shared" si="19"/>
        <v>6</v>
      </c>
      <c r="L53" s="18">
        <f t="shared" si="19"/>
        <v>4</v>
      </c>
    </row>
    <row r="54" spans="2:13" x14ac:dyDescent="0.15">
      <c r="B54" s="14"/>
      <c r="C54" s="15" t="s">
        <v>42</v>
      </c>
      <c r="D54" s="16">
        <f t="shared" ref="D54:D60" si="20">E54+F54</f>
        <v>387</v>
      </c>
      <c r="E54" s="28">
        <f t="shared" ref="E54:F60" si="21">G54+I54+K54</f>
        <v>215</v>
      </c>
      <c r="F54" s="29">
        <f>H54+J54+L54</f>
        <v>172</v>
      </c>
      <c r="G54" s="19">
        <f t="shared" si="19"/>
        <v>30</v>
      </c>
      <c r="H54" s="17">
        <f t="shared" si="19"/>
        <v>18</v>
      </c>
      <c r="I54" s="17">
        <f t="shared" si="19"/>
        <v>66</v>
      </c>
      <c r="J54" s="17">
        <f t="shared" si="19"/>
        <v>70</v>
      </c>
      <c r="K54" s="17">
        <f t="shared" si="19"/>
        <v>119</v>
      </c>
      <c r="L54" s="18">
        <f t="shared" si="19"/>
        <v>84</v>
      </c>
    </row>
    <row r="55" spans="2:13" x14ac:dyDescent="0.15">
      <c r="B55" s="14"/>
      <c r="C55" s="15" t="s">
        <v>43</v>
      </c>
      <c r="D55" s="16">
        <f t="shared" si="20"/>
        <v>3719</v>
      </c>
      <c r="E55" s="28">
        <f t="shared" si="21"/>
        <v>2253</v>
      </c>
      <c r="F55" s="29">
        <f t="shared" si="21"/>
        <v>1466</v>
      </c>
      <c r="G55" s="19">
        <f t="shared" si="19"/>
        <v>663</v>
      </c>
      <c r="H55" s="17">
        <f t="shared" si="19"/>
        <v>456</v>
      </c>
      <c r="I55" s="17">
        <f t="shared" si="19"/>
        <v>1053</v>
      </c>
      <c r="J55" s="17">
        <f t="shared" si="19"/>
        <v>640</v>
      </c>
      <c r="K55" s="17">
        <f t="shared" si="19"/>
        <v>537</v>
      </c>
      <c r="L55" s="18">
        <f t="shared" si="19"/>
        <v>370</v>
      </c>
    </row>
    <row r="56" spans="2:13" x14ac:dyDescent="0.15">
      <c r="B56" s="14"/>
      <c r="C56" s="15" t="s">
        <v>44</v>
      </c>
      <c r="D56" s="16">
        <f t="shared" si="20"/>
        <v>3762</v>
      </c>
      <c r="E56" s="28">
        <f t="shared" si="21"/>
        <v>1984</v>
      </c>
      <c r="F56" s="29">
        <f t="shared" si="21"/>
        <v>1778</v>
      </c>
      <c r="G56" s="19">
        <f t="shared" si="19"/>
        <v>724</v>
      </c>
      <c r="H56" s="17">
        <f t="shared" si="19"/>
        <v>601</v>
      </c>
      <c r="I56" s="17">
        <f t="shared" si="19"/>
        <v>806</v>
      </c>
      <c r="J56" s="17">
        <f t="shared" si="19"/>
        <v>742</v>
      </c>
      <c r="K56" s="17">
        <f t="shared" si="19"/>
        <v>454</v>
      </c>
      <c r="L56" s="18">
        <f t="shared" si="19"/>
        <v>435</v>
      </c>
    </row>
    <row r="57" spans="2:13" x14ac:dyDescent="0.15">
      <c r="B57" s="14"/>
      <c r="C57" s="15" t="s">
        <v>45</v>
      </c>
      <c r="D57" s="16">
        <f t="shared" si="20"/>
        <v>5161</v>
      </c>
      <c r="E57" s="28">
        <f t="shared" si="21"/>
        <v>2611</v>
      </c>
      <c r="F57" s="29">
        <f t="shared" si="21"/>
        <v>2550</v>
      </c>
      <c r="G57" s="19">
        <f t="shared" si="19"/>
        <v>875</v>
      </c>
      <c r="H57" s="17">
        <f t="shared" si="19"/>
        <v>819</v>
      </c>
      <c r="I57" s="17">
        <f t="shared" si="19"/>
        <v>1061</v>
      </c>
      <c r="J57" s="17">
        <f t="shared" si="19"/>
        <v>1074</v>
      </c>
      <c r="K57" s="17">
        <f t="shared" si="19"/>
        <v>675</v>
      </c>
      <c r="L57" s="18">
        <f t="shared" si="19"/>
        <v>657</v>
      </c>
    </row>
    <row r="58" spans="2:13" x14ac:dyDescent="0.15">
      <c r="B58" s="14"/>
      <c r="C58" s="15" t="s">
        <v>46</v>
      </c>
      <c r="D58" s="16">
        <f t="shared" si="20"/>
        <v>480</v>
      </c>
      <c r="E58" s="28">
        <f t="shared" si="21"/>
        <v>250</v>
      </c>
      <c r="F58" s="29">
        <f t="shared" si="21"/>
        <v>230</v>
      </c>
      <c r="G58" s="19">
        <f t="shared" si="19"/>
        <v>88</v>
      </c>
      <c r="H58" s="17">
        <f t="shared" si="19"/>
        <v>102</v>
      </c>
      <c r="I58" s="17">
        <f t="shared" si="19"/>
        <v>74</v>
      </c>
      <c r="J58" s="17">
        <f t="shared" si="19"/>
        <v>80</v>
      </c>
      <c r="K58" s="17">
        <f t="shared" si="19"/>
        <v>88</v>
      </c>
      <c r="L58" s="18">
        <f t="shared" si="19"/>
        <v>48</v>
      </c>
    </row>
    <row r="59" spans="2:13" x14ac:dyDescent="0.15">
      <c r="B59" s="14"/>
      <c r="C59" s="15" t="s">
        <v>47</v>
      </c>
      <c r="D59" s="16">
        <f t="shared" si="20"/>
        <v>62</v>
      </c>
      <c r="E59" s="28">
        <f t="shared" si="21"/>
        <v>27</v>
      </c>
      <c r="F59" s="29">
        <f t="shared" si="21"/>
        <v>35</v>
      </c>
      <c r="G59" s="19">
        <f t="shared" si="19"/>
        <v>8</v>
      </c>
      <c r="H59" s="17">
        <f t="shared" si="19"/>
        <v>12</v>
      </c>
      <c r="I59" s="17">
        <f t="shared" si="19"/>
        <v>8</v>
      </c>
      <c r="J59" s="17">
        <f t="shared" si="19"/>
        <v>8</v>
      </c>
      <c r="K59" s="17">
        <f t="shared" si="19"/>
        <v>11</v>
      </c>
      <c r="L59" s="18">
        <f t="shared" si="19"/>
        <v>15</v>
      </c>
    </row>
    <row r="60" spans="2:13" ht="14.25" thickBot="1" x14ac:dyDescent="0.2">
      <c r="B60" s="37"/>
      <c r="C60" s="38" t="s">
        <v>52</v>
      </c>
      <c r="D60" s="22">
        <f t="shared" si="20"/>
        <v>1783</v>
      </c>
      <c r="E60" s="23">
        <f t="shared" si="21"/>
        <v>1066</v>
      </c>
      <c r="F60" s="24">
        <f t="shared" si="21"/>
        <v>717</v>
      </c>
      <c r="G60" s="25">
        <f t="shared" si="19"/>
        <v>416</v>
      </c>
      <c r="H60" s="23">
        <f t="shared" si="19"/>
        <v>258</v>
      </c>
      <c r="I60" s="23">
        <f t="shared" si="19"/>
        <v>379</v>
      </c>
      <c r="J60" s="23">
        <f t="shared" si="19"/>
        <v>283</v>
      </c>
      <c r="K60" s="23">
        <f t="shared" si="19"/>
        <v>271</v>
      </c>
      <c r="L60" s="24">
        <f t="shared" si="19"/>
        <v>176</v>
      </c>
    </row>
    <row r="61" spans="2:13" ht="14.25" thickBot="1" x14ac:dyDescent="0.2">
      <c r="B61" s="69" t="s">
        <v>53</v>
      </c>
      <c r="C61" s="70"/>
      <c r="D61" s="33">
        <f>SUM(D52:D60)</f>
        <v>16093</v>
      </c>
      <c r="E61" s="34">
        <f>SUM(E52:E60)</f>
        <v>8900</v>
      </c>
      <c r="F61" s="35">
        <f t="shared" ref="F61:L61" si="22">SUM(F52:F60)</f>
        <v>7193</v>
      </c>
      <c r="G61" s="48">
        <f t="shared" si="22"/>
        <v>2960</v>
      </c>
      <c r="H61" s="34">
        <f t="shared" si="22"/>
        <v>2329</v>
      </c>
      <c r="I61" s="34">
        <f t="shared" si="22"/>
        <v>3626</v>
      </c>
      <c r="J61" s="34">
        <f t="shared" si="22"/>
        <v>2999</v>
      </c>
      <c r="K61" s="34">
        <f t="shared" si="22"/>
        <v>2314</v>
      </c>
      <c r="L61" s="35">
        <f t="shared" si="22"/>
        <v>1865</v>
      </c>
      <c r="M61" s="43"/>
    </row>
  </sheetData>
  <mergeCells count="12">
    <mergeCell ref="K2:L2"/>
    <mergeCell ref="B10:B19"/>
    <mergeCell ref="B61:C61"/>
    <mergeCell ref="B2:C3"/>
    <mergeCell ref="D2:F2"/>
    <mergeCell ref="G2:H2"/>
    <mergeCell ref="I2:J2"/>
    <mergeCell ref="B20:B29"/>
    <mergeCell ref="B30:B39"/>
    <mergeCell ref="B40:B49"/>
    <mergeCell ref="B50:C50"/>
    <mergeCell ref="B51:L51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61"/>
  <sheetViews>
    <sheetView zoomScaleNormal="100" zoomScaleSheetLayoutView="100" workbookViewId="0">
      <selection activeCell="G50" sqref="G50"/>
    </sheetView>
  </sheetViews>
  <sheetFormatPr defaultColWidth="9" defaultRowHeight="13.5" x14ac:dyDescent="0.15"/>
  <cols>
    <col min="1" max="1" width="1.75" style="41" customWidth="1"/>
    <col min="2" max="2" width="5" style="41" customWidth="1"/>
    <col min="3" max="3" width="19.5" style="41" bestFit="1" customWidth="1"/>
    <col min="4" max="16384" width="9" style="41"/>
  </cols>
  <sheetData>
    <row r="1" spans="2:14" ht="14.25" thickBot="1" x14ac:dyDescent="0.2">
      <c r="B1" s="41" t="s">
        <v>96</v>
      </c>
      <c r="F1" s="42"/>
      <c r="N1" s="65"/>
    </row>
    <row r="2" spans="2:14" ht="13.5" customHeight="1" x14ac:dyDescent="0.15">
      <c r="B2" s="81" t="s">
        <v>0</v>
      </c>
      <c r="C2" s="82"/>
      <c r="D2" s="85" t="s">
        <v>1</v>
      </c>
      <c r="E2" s="86"/>
      <c r="F2" s="87"/>
      <c r="G2" s="88" t="s">
        <v>21</v>
      </c>
      <c r="H2" s="73"/>
      <c r="I2" s="72" t="s">
        <v>22</v>
      </c>
      <c r="J2" s="73"/>
      <c r="K2" s="72" t="s">
        <v>4</v>
      </c>
      <c r="L2" s="73"/>
      <c r="M2" s="72" t="s">
        <v>24</v>
      </c>
      <c r="N2" s="74"/>
    </row>
    <row r="3" spans="2:14" ht="14.25" thickBot="1" x14ac:dyDescent="0.2">
      <c r="B3" s="83"/>
      <c r="C3" s="84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40" t="s">
        <v>7</v>
      </c>
    </row>
    <row r="4" spans="2:14" x14ac:dyDescent="0.15">
      <c r="B4" s="8"/>
      <c r="C4" s="9" t="s">
        <v>8</v>
      </c>
      <c r="D4" s="10">
        <f>E4+F4</f>
        <v>175</v>
      </c>
      <c r="E4" s="56">
        <f>G4+I4+K4+M4</f>
        <v>92</v>
      </c>
      <c r="F4" s="12">
        <f>H4+J4+L4+N4</f>
        <v>83</v>
      </c>
      <c r="G4" s="13">
        <v>17</v>
      </c>
      <c r="H4" s="11">
        <v>16</v>
      </c>
      <c r="I4" s="11">
        <v>59</v>
      </c>
      <c r="J4" s="11">
        <v>51</v>
      </c>
      <c r="K4" s="11">
        <v>16</v>
      </c>
      <c r="L4" s="11">
        <v>16</v>
      </c>
      <c r="M4" s="11">
        <v>0</v>
      </c>
      <c r="N4" s="12">
        <v>0</v>
      </c>
    </row>
    <row r="5" spans="2:14" x14ac:dyDescent="0.15">
      <c r="B5" s="14"/>
      <c r="C5" s="15" t="s">
        <v>48</v>
      </c>
      <c r="D5" s="55">
        <f t="shared" ref="D5:D9" si="0">E5+F5</f>
        <v>39</v>
      </c>
      <c r="E5" s="17">
        <f>G5+I5+K5+M5</f>
        <v>23</v>
      </c>
      <c r="F5" s="18">
        <f>H5+J5+L5+N5</f>
        <v>16</v>
      </c>
      <c r="G5" s="19">
        <v>6</v>
      </c>
      <c r="H5" s="17">
        <v>2</v>
      </c>
      <c r="I5" s="17">
        <v>14</v>
      </c>
      <c r="J5" s="17">
        <v>9</v>
      </c>
      <c r="K5" s="17">
        <v>3</v>
      </c>
      <c r="L5" s="17">
        <v>4</v>
      </c>
      <c r="M5" s="17">
        <v>0</v>
      </c>
      <c r="N5" s="18">
        <v>1</v>
      </c>
    </row>
    <row r="6" spans="2:14" x14ac:dyDescent="0.15">
      <c r="B6" s="14"/>
      <c r="C6" s="15" t="s">
        <v>9</v>
      </c>
      <c r="D6" s="55">
        <f t="shared" si="0"/>
        <v>1289</v>
      </c>
      <c r="E6" s="17">
        <f t="shared" ref="E6:F9" si="1">G6+I6+K6+M6</f>
        <v>750</v>
      </c>
      <c r="F6" s="18">
        <f t="shared" si="1"/>
        <v>539</v>
      </c>
      <c r="G6" s="19">
        <v>308</v>
      </c>
      <c r="H6" s="17">
        <v>213</v>
      </c>
      <c r="I6" s="17">
        <v>299</v>
      </c>
      <c r="J6" s="17">
        <v>200</v>
      </c>
      <c r="K6" s="17">
        <v>142</v>
      </c>
      <c r="L6" s="17">
        <v>126</v>
      </c>
      <c r="M6" s="17">
        <v>1</v>
      </c>
      <c r="N6" s="18">
        <v>0</v>
      </c>
    </row>
    <row r="7" spans="2:14" x14ac:dyDescent="0.15">
      <c r="B7" s="14"/>
      <c r="C7" s="15" t="s">
        <v>49</v>
      </c>
      <c r="D7" s="55">
        <f t="shared" si="0"/>
        <v>7</v>
      </c>
      <c r="E7" s="17">
        <f t="shared" si="1"/>
        <v>6</v>
      </c>
      <c r="F7" s="18">
        <f t="shared" si="1"/>
        <v>1</v>
      </c>
      <c r="G7" s="19">
        <v>2</v>
      </c>
      <c r="H7" s="17">
        <v>1</v>
      </c>
      <c r="I7" s="17">
        <v>3</v>
      </c>
      <c r="J7" s="17">
        <v>0</v>
      </c>
      <c r="K7" s="17">
        <v>1</v>
      </c>
      <c r="L7" s="17">
        <v>0</v>
      </c>
      <c r="M7" s="17">
        <v>0</v>
      </c>
      <c r="N7" s="18">
        <v>0</v>
      </c>
    </row>
    <row r="8" spans="2:14" x14ac:dyDescent="0.15">
      <c r="B8" s="14"/>
      <c r="C8" s="15" t="s">
        <v>54</v>
      </c>
      <c r="D8" s="55">
        <f>E8+F8</f>
        <v>412</v>
      </c>
      <c r="E8" s="17">
        <f t="shared" si="1"/>
        <v>226</v>
      </c>
      <c r="F8" s="18">
        <f t="shared" si="1"/>
        <v>186</v>
      </c>
      <c r="G8" s="19">
        <v>84</v>
      </c>
      <c r="H8" s="17">
        <v>65</v>
      </c>
      <c r="I8" s="17">
        <v>93</v>
      </c>
      <c r="J8" s="17">
        <v>68</v>
      </c>
      <c r="K8" s="17">
        <v>47</v>
      </c>
      <c r="L8" s="17">
        <v>53</v>
      </c>
      <c r="M8" s="17">
        <v>2</v>
      </c>
      <c r="N8" s="18">
        <v>0</v>
      </c>
    </row>
    <row r="9" spans="2:14" ht="14.25" thickBot="1" x14ac:dyDescent="0.2">
      <c r="B9" s="20"/>
      <c r="C9" s="21" t="s">
        <v>28</v>
      </c>
      <c r="D9" s="33">
        <f t="shared" si="0"/>
        <v>300</v>
      </c>
      <c r="E9" s="61">
        <f t="shared" si="1"/>
        <v>141</v>
      </c>
      <c r="F9" s="58">
        <f t="shared" si="1"/>
        <v>159</v>
      </c>
      <c r="G9" s="25">
        <v>61</v>
      </c>
      <c r="H9" s="23">
        <v>56</v>
      </c>
      <c r="I9" s="23">
        <v>46</v>
      </c>
      <c r="J9" s="23">
        <v>60</v>
      </c>
      <c r="K9" s="23">
        <v>33</v>
      </c>
      <c r="L9" s="23">
        <v>43</v>
      </c>
      <c r="M9" s="23">
        <v>1</v>
      </c>
      <c r="N9" s="24">
        <v>0</v>
      </c>
    </row>
    <row r="10" spans="2:14" ht="13.5" customHeight="1" x14ac:dyDescent="0.15">
      <c r="B10" s="75" t="s">
        <v>91</v>
      </c>
      <c r="C10" s="26" t="s">
        <v>29</v>
      </c>
      <c r="D10" s="27">
        <f>E10+F10</f>
        <v>542</v>
      </c>
      <c r="E10" s="11">
        <f>G10+I10+K10+M10</f>
        <v>419</v>
      </c>
      <c r="F10" s="12">
        <f>H10+J10+L10+N10</f>
        <v>123</v>
      </c>
      <c r="G10" s="10">
        <v>136</v>
      </c>
      <c r="H10" s="28">
        <v>51</v>
      </c>
      <c r="I10" s="28">
        <v>176</v>
      </c>
      <c r="J10" s="28">
        <v>48</v>
      </c>
      <c r="K10" s="28">
        <v>107</v>
      </c>
      <c r="L10" s="28">
        <v>24</v>
      </c>
      <c r="M10" s="28">
        <v>0</v>
      </c>
      <c r="N10" s="29">
        <v>0</v>
      </c>
    </row>
    <row r="11" spans="2:14" x14ac:dyDescent="0.15">
      <c r="B11" s="76"/>
      <c r="C11" s="31" t="s">
        <v>30</v>
      </c>
      <c r="D11" s="16">
        <f>E11+F11</f>
        <v>7</v>
      </c>
      <c r="E11" s="28">
        <f>G11+I11+K11+M11</f>
        <v>6</v>
      </c>
      <c r="F11" s="29">
        <f>H11+J11+L11+N11</f>
        <v>1</v>
      </c>
      <c r="G11" s="19">
        <v>1</v>
      </c>
      <c r="H11" s="17">
        <v>0</v>
      </c>
      <c r="I11" s="17">
        <v>4</v>
      </c>
      <c r="J11" s="17">
        <v>1</v>
      </c>
      <c r="K11" s="17">
        <v>1</v>
      </c>
      <c r="L11" s="17">
        <v>0</v>
      </c>
      <c r="M11" s="17">
        <v>0</v>
      </c>
      <c r="N11" s="18">
        <v>0</v>
      </c>
    </row>
    <row r="12" spans="2:14" x14ac:dyDescent="0.15">
      <c r="B12" s="76"/>
      <c r="C12" s="31" t="s">
        <v>38</v>
      </c>
      <c r="D12" s="16">
        <f t="shared" ref="D12:D17" si="2">E12+F12</f>
        <v>77</v>
      </c>
      <c r="E12" s="28">
        <f t="shared" ref="E12:F18" si="3">G12+I12+K12+M12</f>
        <v>64</v>
      </c>
      <c r="F12" s="29">
        <f t="shared" si="3"/>
        <v>13</v>
      </c>
      <c r="G12" s="19">
        <v>22</v>
      </c>
      <c r="H12" s="17">
        <v>6</v>
      </c>
      <c r="I12" s="17">
        <v>21</v>
      </c>
      <c r="J12" s="17">
        <v>5</v>
      </c>
      <c r="K12" s="17">
        <v>21</v>
      </c>
      <c r="L12" s="17">
        <v>2</v>
      </c>
      <c r="M12" s="17">
        <v>0</v>
      </c>
      <c r="N12" s="18">
        <v>0</v>
      </c>
    </row>
    <row r="13" spans="2:14" x14ac:dyDescent="0.15">
      <c r="B13" s="76"/>
      <c r="C13" s="31" t="s">
        <v>31</v>
      </c>
      <c r="D13" s="16">
        <f t="shared" si="2"/>
        <v>459</v>
      </c>
      <c r="E13" s="28">
        <f t="shared" si="3"/>
        <v>314</v>
      </c>
      <c r="F13" s="29">
        <f t="shared" si="3"/>
        <v>145</v>
      </c>
      <c r="G13" s="19">
        <v>118</v>
      </c>
      <c r="H13" s="17">
        <v>56</v>
      </c>
      <c r="I13" s="17">
        <v>131</v>
      </c>
      <c r="J13" s="17">
        <v>52</v>
      </c>
      <c r="K13" s="17">
        <v>65</v>
      </c>
      <c r="L13" s="17">
        <v>37</v>
      </c>
      <c r="M13" s="17">
        <v>0</v>
      </c>
      <c r="N13" s="18">
        <v>0</v>
      </c>
    </row>
    <row r="14" spans="2:14" x14ac:dyDescent="0.15">
      <c r="B14" s="76"/>
      <c r="C14" s="31" t="s">
        <v>32</v>
      </c>
      <c r="D14" s="16">
        <f t="shared" si="2"/>
        <v>690</v>
      </c>
      <c r="E14" s="28">
        <f t="shared" si="3"/>
        <v>421</v>
      </c>
      <c r="F14" s="29">
        <f t="shared" si="3"/>
        <v>269</v>
      </c>
      <c r="G14" s="19">
        <v>148</v>
      </c>
      <c r="H14" s="17">
        <v>99</v>
      </c>
      <c r="I14" s="17">
        <v>163</v>
      </c>
      <c r="J14" s="17">
        <v>102</v>
      </c>
      <c r="K14" s="17">
        <v>109</v>
      </c>
      <c r="L14" s="17">
        <v>68</v>
      </c>
      <c r="M14" s="17">
        <v>1</v>
      </c>
      <c r="N14" s="18">
        <v>0</v>
      </c>
    </row>
    <row r="15" spans="2:14" x14ac:dyDescent="0.15">
      <c r="B15" s="76"/>
      <c r="C15" s="31" t="s">
        <v>33</v>
      </c>
      <c r="D15" s="16">
        <f t="shared" si="2"/>
        <v>676</v>
      </c>
      <c r="E15" s="28">
        <f t="shared" si="3"/>
        <v>439</v>
      </c>
      <c r="F15" s="29">
        <f t="shared" si="3"/>
        <v>237</v>
      </c>
      <c r="G15" s="19">
        <v>137</v>
      </c>
      <c r="H15" s="17">
        <v>104</v>
      </c>
      <c r="I15" s="17">
        <v>207</v>
      </c>
      <c r="J15" s="17">
        <v>83</v>
      </c>
      <c r="K15" s="17">
        <v>95</v>
      </c>
      <c r="L15" s="17">
        <v>50</v>
      </c>
      <c r="M15" s="17">
        <v>0</v>
      </c>
      <c r="N15" s="18">
        <v>0</v>
      </c>
    </row>
    <row r="16" spans="2:14" x14ac:dyDescent="0.15">
      <c r="B16" s="76"/>
      <c r="C16" s="31" t="s">
        <v>34</v>
      </c>
      <c r="D16" s="16">
        <f t="shared" si="2"/>
        <v>159</v>
      </c>
      <c r="E16" s="28">
        <f t="shared" si="3"/>
        <v>101</v>
      </c>
      <c r="F16" s="29">
        <f t="shared" si="3"/>
        <v>58</v>
      </c>
      <c r="G16" s="19">
        <v>40</v>
      </c>
      <c r="H16" s="17">
        <v>23</v>
      </c>
      <c r="I16" s="17">
        <v>31</v>
      </c>
      <c r="J16" s="17">
        <v>14</v>
      </c>
      <c r="K16" s="17">
        <v>30</v>
      </c>
      <c r="L16" s="17">
        <v>21</v>
      </c>
      <c r="M16" s="17">
        <v>0</v>
      </c>
      <c r="N16" s="18">
        <v>0</v>
      </c>
    </row>
    <row r="17" spans="2:15" x14ac:dyDescent="0.15">
      <c r="B17" s="76"/>
      <c r="C17" s="31" t="s">
        <v>62</v>
      </c>
      <c r="D17" s="16">
        <f t="shared" si="2"/>
        <v>6</v>
      </c>
      <c r="E17" s="28">
        <f t="shared" si="3"/>
        <v>1</v>
      </c>
      <c r="F17" s="29">
        <f t="shared" si="3"/>
        <v>5</v>
      </c>
      <c r="G17" s="19">
        <v>1</v>
      </c>
      <c r="H17" s="17">
        <v>3</v>
      </c>
      <c r="I17" s="17">
        <v>0</v>
      </c>
      <c r="J17" s="17">
        <v>2</v>
      </c>
      <c r="K17" s="17">
        <v>0</v>
      </c>
      <c r="L17" s="17">
        <v>0</v>
      </c>
      <c r="M17" s="17">
        <v>0</v>
      </c>
      <c r="N17" s="18">
        <v>0</v>
      </c>
    </row>
    <row r="18" spans="2:15" x14ac:dyDescent="0.15">
      <c r="B18" s="76"/>
      <c r="C18" s="31" t="s">
        <v>36</v>
      </c>
      <c r="D18" s="16">
        <f>E18+F18</f>
        <v>409</v>
      </c>
      <c r="E18" s="28">
        <f t="shared" si="3"/>
        <v>259</v>
      </c>
      <c r="F18" s="29">
        <f t="shared" si="3"/>
        <v>150</v>
      </c>
      <c r="G18" s="19">
        <v>80</v>
      </c>
      <c r="H18" s="17">
        <v>70</v>
      </c>
      <c r="I18" s="17">
        <v>110</v>
      </c>
      <c r="J18" s="17">
        <v>58</v>
      </c>
      <c r="K18" s="17">
        <v>68</v>
      </c>
      <c r="L18" s="17">
        <v>22</v>
      </c>
      <c r="M18" s="17">
        <v>1</v>
      </c>
      <c r="N18" s="18">
        <v>0</v>
      </c>
    </row>
    <row r="19" spans="2:15" ht="14.25" thickBot="1" x14ac:dyDescent="0.2">
      <c r="B19" s="77"/>
      <c r="C19" s="32" t="s">
        <v>10</v>
      </c>
      <c r="D19" s="47">
        <f>SUM(D10:D18)</f>
        <v>3025</v>
      </c>
      <c r="E19" s="23">
        <f t="shared" ref="E19" si="4">SUM(E10:E18)</f>
        <v>2024</v>
      </c>
      <c r="F19" s="24">
        <f>SUM(F10:F18)</f>
        <v>1001</v>
      </c>
      <c r="G19" s="22">
        <f>SUM(G10:G18)</f>
        <v>683</v>
      </c>
      <c r="H19" s="23">
        <f>SUM(H10:H18)</f>
        <v>412</v>
      </c>
      <c r="I19" s="23">
        <f t="shared" ref="I19:N19" si="5">SUM(I10:I18)</f>
        <v>843</v>
      </c>
      <c r="J19" s="23">
        <f t="shared" si="5"/>
        <v>365</v>
      </c>
      <c r="K19" s="23">
        <f t="shared" si="5"/>
        <v>496</v>
      </c>
      <c r="L19" s="23">
        <f t="shared" si="5"/>
        <v>224</v>
      </c>
      <c r="M19" s="23">
        <f t="shared" si="5"/>
        <v>2</v>
      </c>
      <c r="N19" s="24">
        <f t="shared" si="5"/>
        <v>0</v>
      </c>
      <c r="O19" s="49"/>
    </row>
    <row r="20" spans="2:15" ht="13.5" customHeight="1" x14ac:dyDescent="0.15">
      <c r="B20" s="78" t="s">
        <v>93</v>
      </c>
      <c r="C20" s="26" t="s">
        <v>37</v>
      </c>
      <c r="D20" s="27">
        <f>E20+F20</f>
        <v>165</v>
      </c>
      <c r="E20" s="28">
        <f>G20+I20+K20+M20</f>
        <v>106</v>
      </c>
      <c r="F20" s="29">
        <f>H20+J20+L20+N20</f>
        <v>59</v>
      </c>
      <c r="G20" s="30">
        <v>42</v>
      </c>
      <c r="H20" s="28">
        <v>28</v>
      </c>
      <c r="I20" s="28">
        <v>47</v>
      </c>
      <c r="J20" s="28">
        <v>21</v>
      </c>
      <c r="K20" s="28">
        <v>17</v>
      </c>
      <c r="L20" s="28">
        <v>9</v>
      </c>
      <c r="M20" s="28">
        <v>0</v>
      </c>
      <c r="N20" s="29">
        <v>1</v>
      </c>
      <c r="O20" s="49"/>
    </row>
    <row r="21" spans="2:15" x14ac:dyDescent="0.15">
      <c r="B21" s="79"/>
      <c r="C21" s="31" t="s">
        <v>64</v>
      </c>
      <c r="D21" s="16">
        <f>E21+F21</f>
        <v>19</v>
      </c>
      <c r="E21" s="28">
        <f>G21+I21+K21+M21</f>
        <v>13</v>
      </c>
      <c r="F21" s="29">
        <f>H21+J21+L21+N21</f>
        <v>6</v>
      </c>
      <c r="G21" s="19">
        <v>4</v>
      </c>
      <c r="H21" s="17">
        <v>2</v>
      </c>
      <c r="I21" s="17">
        <v>6</v>
      </c>
      <c r="J21" s="17">
        <v>3</v>
      </c>
      <c r="K21" s="17">
        <v>3</v>
      </c>
      <c r="L21" s="17">
        <v>1</v>
      </c>
      <c r="M21" s="17">
        <v>0</v>
      </c>
      <c r="N21" s="18">
        <v>0</v>
      </c>
    </row>
    <row r="22" spans="2:15" x14ac:dyDescent="0.15">
      <c r="B22" s="79"/>
      <c r="C22" s="31" t="s">
        <v>65</v>
      </c>
      <c r="D22" s="16">
        <f t="shared" ref="D22:D27" si="6">E22+F22</f>
        <v>174</v>
      </c>
      <c r="E22" s="28">
        <f t="shared" ref="E22:F28" si="7">G22+I22+K22+M22</f>
        <v>111</v>
      </c>
      <c r="F22" s="29">
        <f t="shared" si="7"/>
        <v>63</v>
      </c>
      <c r="G22" s="19">
        <v>46</v>
      </c>
      <c r="H22" s="17">
        <v>18</v>
      </c>
      <c r="I22" s="17">
        <v>47</v>
      </c>
      <c r="J22" s="17">
        <v>31</v>
      </c>
      <c r="K22" s="17">
        <v>18</v>
      </c>
      <c r="L22" s="17">
        <v>14</v>
      </c>
      <c r="M22" s="17">
        <v>0</v>
      </c>
      <c r="N22" s="18">
        <v>0</v>
      </c>
    </row>
    <row r="23" spans="2:15" x14ac:dyDescent="0.15">
      <c r="B23" s="79"/>
      <c r="C23" s="31" t="s">
        <v>66</v>
      </c>
      <c r="D23" s="16">
        <f t="shared" si="6"/>
        <v>2904</v>
      </c>
      <c r="E23" s="28">
        <f t="shared" si="7"/>
        <v>1831</v>
      </c>
      <c r="F23" s="29">
        <f t="shared" si="7"/>
        <v>1073</v>
      </c>
      <c r="G23" s="19">
        <v>855</v>
      </c>
      <c r="H23" s="17">
        <v>498</v>
      </c>
      <c r="I23" s="17">
        <v>731</v>
      </c>
      <c r="J23" s="17">
        <v>423</v>
      </c>
      <c r="K23" s="17">
        <v>245</v>
      </c>
      <c r="L23" s="17">
        <v>152</v>
      </c>
      <c r="M23" s="17">
        <v>0</v>
      </c>
      <c r="N23" s="18">
        <v>0</v>
      </c>
    </row>
    <row r="24" spans="2:15" x14ac:dyDescent="0.15">
      <c r="B24" s="79"/>
      <c r="C24" s="31" t="s">
        <v>67</v>
      </c>
      <c r="D24" s="16">
        <f t="shared" si="6"/>
        <v>2160</v>
      </c>
      <c r="E24" s="28">
        <f t="shared" si="7"/>
        <v>1294</v>
      </c>
      <c r="F24" s="29">
        <f t="shared" si="7"/>
        <v>866</v>
      </c>
      <c r="G24" s="19">
        <v>569</v>
      </c>
      <c r="H24" s="17">
        <v>386</v>
      </c>
      <c r="I24" s="17">
        <v>525</v>
      </c>
      <c r="J24" s="17">
        <v>338</v>
      </c>
      <c r="K24" s="17">
        <v>199</v>
      </c>
      <c r="L24" s="17">
        <v>142</v>
      </c>
      <c r="M24" s="17">
        <v>1</v>
      </c>
      <c r="N24" s="18">
        <v>0</v>
      </c>
    </row>
    <row r="25" spans="2:15" x14ac:dyDescent="0.15">
      <c r="B25" s="79"/>
      <c r="C25" s="31" t="s">
        <v>68</v>
      </c>
      <c r="D25" s="16">
        <f t="shared" si="6"/>
        <v>3828</v>
      </c>
      <c r="E25" s="28">
        <f t="shared" si="7"/>
        <v>2108</v>
      </c>
      <c r="F25" s="29">
        <f t="shared" si="7"/>
        <v>1720</v>
      </c>
      <c r="G25" s="19">
        <v>898</v>
      </c>
      <c r="H25" s="17">
        <v>819</v>
      </c>
      <c r="I25" s="17">
        <v>848</v>
      </c>
      <c r="J25" s="17">
        <v>652</v>
      </c>
      <c r="K25" s="17">
        <v>360</v>
      </c>
      <c r="L25" s="17">
        <v>249</v>
      </c>
      <c r="M25" s="17">
        <v>2</v>
      </c>
      <c r="N25" s="18">
        <v>0</v>
      </c>
    </row>
    <row r="26" spans="2:15" x14ac:dyDescent="0.15">
      <c r="B26" s="79"/>
      <c r="C26" s="31" t="s">
        <v>34</v>
      </c>
      <c r="D26" s="16">
        <f t="shared" si="6"/>
        <v>39</v>
      </c>
      <c r="E26" s="28">
        <f t="shared" si="7"/>
        <v>27</v>
      </c>
      <c r="F26" s="29">
        <f t="shared" si="7"/>
        <v>12</v>
      </c>
      <c r="G26" s="19">
        <v>12</v>
      </c>
      <c r="H26" s="17">
        <v>3</v>
      </c>
      <c r="I26" s="17">
        <v>11</v>
      </c>
      <c r="J26" s="17">
        <v>8</v>
      </c>
      <c r="K26" s="17">
        <v>4</v>
      </c>
      <c r="L26" s="17">
        <v>1</v>
      </c>
      <c r="M26" s="17">
        <v>0</v>
      </c>
      <c r="N26" s="18">
        <v>0</v>
      </c>
    </row>
    <row r="27" spans="2:15" x14ac:dyDescent="0.15">
      <c r="B27" s="79"/>
      <c r="C27" s="31" t="s">
        <v>57</v>
      </c>
      <c r="D27" s="16">
        <f t="shared" si="6"/>
        <v>14</v>
      </c>
      <c r="E27" s="28">
        <f t="shared" si="7"/>
        <v>3</v>
      </c>
      <c r="F27" s="29">
        <f t="shared" si="7"/>
        <v>11</v>
      </c>
      <c r="G27" s="19">
        <v>2</v>
      </c>
      <c r="H27" s="17">
        <v>4</v>
      </c>
      <c r="I27" s="17">
        <v>1</v>
      </c>
      <c r="J27" s="17">
        <v>7</v>
      </c>
      <c r="K27" s="17">
        <v>0</v>
      </c>
      <c r="L27" s="17">
        <v>0</v>
      </c>
      <c r="M27" s="17">
        <v>0</v>
      </c>
      <c r="N27" s="18">
        <v>0</v>
      </c>
    </row>
    <row r="28" spans="2:15" x14ac:dyDescent="0.15">
      <c r="B28" s="79"/>
      <c r="C28" s="31" t="s">
        <v>69</v>
      </c>
      <c r="D28" s="16">
        <f>E28+F28</f>
        <v>143</v>
      </c>
      <c r="E28" s="28">
        <f t="shared" si="7"/>
        <v>80</v>
      </c>
      <c r="F28" s="29">
        <f t="shared" si="7"/>
        <v>63</v>
      </c>
      <c r="G28" s="19">
        <v>31</v>
      </c>
      <c r="H28" s="17">
        <v>22</v>
      </c>
      <c r="I28" s="17">
        <v>29</v>
      </c>
      <c r="J28" s="17">
        <v>27</v>
      </c>
      <c r="K28" s="17">
        <v>19</v>
      </c>
      <c r="L28" s="17">
        <v>14</v>
      </c>
      <c r="M28" s="17">
        <v>1</v>
      </c>
      <c r="N28" s="18">
        <v>0</v>
      </c>
    </row>
    <row r="29" spans="2:15" ht="14.25" thickBot="1" x14ac:dyDescent="0.2">
      <c r="B29" s="80"/>
      <c r="C29" s="32" t="s">
        <v>10</v>
      </c>
      <c r="D29" s="47">
        <f>SUM(D20:D28)</f>
        <v>9446</v>
      </c>
      <c r="E29" s="23">
        <f t="shared" ref="E29" si="8">SUM(E20:E28)</f>
        <v>5573</v>
      </c>
      <c r="F29" s="24">
        <f>SUM(F20:F28)</f>
        <v>3873</v>
      </c>
      <c r="G29" s="22">
        <f>SUM(G20:G28)</f>
        <v>2459</v>
      </c>
      <c r="H29" s="23">
        <f>SUM(H20:H28)</f>
        <v>1780</v>
      </c>
      <c r="I29" s="23">
        <f t="shared" ref="I29:N29" si="9">SUM(I20:I28)</f>
        <v>2245</v>
      </c>
      <c r="J29" s="23">
        <f t="shared" si="9"/>
        <v>1510</v>
      </c>
      <c r="K29" s="23">
        <f t="shared" si="9"/>
        <v>865</v>
      </c>
      <c r="L29" s="23">
        <f t="shared" si="9"/>
        <v>582</v>
      </c>
      <c r="M29" s="23">
        <f t="shared" si="9"/>
        <v>4</v>
      </c>
      <c r="N29" s="24">
        <f t="shared" si="9"/>
        <v>1</v>
      </c>
      <c r="O29" s="49"/>
    </row>
    <row r="30" spans="2:15" ht="13.5" customHeight="1" x14ac:dyDescent="0.15">
      <c r="B30" s="78" t="s">
        <v>101</v>
      </c>
      <c r="C30" s="26" t="s">
        <v>29</v>
      </c>
      <c r="D30" s="27">
        <f>E30+F30</f>
        <v>61</v>
      </c>
      <c r="E30" s="28">
        <f>G30+I30+K30+M30</f>
        <v>32</v>
      </c>
      <c r="F30" s="29">
        <f>H30+J30+L30+N30</f>
        <v>29</v>
      </c>
      <c r="G30" s="30">
        <v>10</v>
      </c>
      <c r="H30" s="28">
        <v>9</v>
      </c>
      <c r="I30" s="28">
        <v>12</v>
      </c>
      <c r="J30" s="28">
        <v>15</v>
      </c>
      <c r="K30" s="28">
        <v>10</v>
      </c>
      <c r="L30" s="28">
        <v>5</v>
      </c>
      <c r="M30" s="28">
        <v>0</v>
      </c>
      <c r="N30" s="29">
        <v>0</v>
      </c>
    </row>
    <row r="31" spans="2:15" x14ac:dyDescent="0.15">
      <c r="B31" s="79"/>
      <c r="C31" s="31" t="s">
        <v>61</v>
      </c>
      <c r="D31" s="16">
        <f>E31+F31</f>
        <v>17</v>
      </c>
      <c r="E31" s="28">
        <f>G31+I31+K31+M31</f>
        <v>12</v>
      </c>
      <c r="F31" s="29">
        <f>H31+J31+L31+N31</f>
        <v>5</v>
      </c>
      <c r="G31" s="19">
        <v>6</v>
      </c>
      <c r="H31" s="17">
        <v>4</v>
      </c>
      <c r="I31" s="17">
        <v>3</v>
      </c>
      <c r="J31" s="17">
        <v>1</v>
      </c>
      <c r="K31" s="17">
        <v>3</v>
      </c>
      <c r="L31" s="17">
        <v>0</v>
      </c>
      <c r="M31" s="17">
        <v>0</v>
      </c>
      <c r="N31" s="18">
        <v>0</v>
      </c>
    </row>
    <row r="32" spans="2:15" x14ac:dyDescent="0.15">
      <c r="B32" s="79"/>
      <c r="C32" s="31" t="s">
        <v>70</v>
      </c>
      <c r="D32" s="16">
        <f t="shared" ref="D32:D37" si="10">E32+F32</f>
        <v>293</v>
      </c>
      <c r="E32" s="28">
        <f t="shared" ref="E32:F37" si="11">G32+I32+K32+M32</f>
        <v>171</v>
      </c>
      <c r="F32" s="29">
        <f t="shared" si="11"/>
        <v>122</v>
      </c>
      <c r="G32" s="19">
        <v>22</v>
      </c>
      <c r="H32" s="17">
        <v>8</v>
      </c>
      <c r="I32" s="17">
        <v>130</v>
      </c>
      <c r="J32" s="17">
        <v>99</v>
      </c>
      <c r="K32" s="17">
        <v>19</v>
      </c>
      <c r="L32" s="17">
        <v>15</v>
      </c>
      <c r="M32" s="17">
        <v>0</v>
      </c>
      <c r="N32" s="18">
        <v>0</v>
      </c>
    </row>
    <row r="33" spans="2:14" x14ac:dyDescent="0.15">
      <c r="B33" s="79"/>
      <c r="C33" s="31" t="s">
        <v>11</v>
      </c>
      <c r="D33" s="16">
        <f t="shared" si="10"/>
        <v>91</v>
      </c>
      <c r="E33" s="28">
        <f t="shared" si="11"/>
        <v>62</v>
      </c>
      <c r="F33" s="29">
        <f t="shared" si="11"/>
        <v>29</v>
      </c>
      <c r="G33" s="19">
        <v>31</v>
      </c>
      <c r="H33" s="17">
        <v>17</v>
      </c>
      <c r="I33" s="17">
        <v>23</v>
      </c>
      <c r="J33" s="17">
        <v>8</v>
      </c>
      <c r="K33" s="17">
        <v>8</v>
      </c>
      <c r="L33" s="17">
        <v>4</v>
      </c>
      <c r="M33" s="17">
        <v>0</v>
      </c>
      <c r="N33" s="18">
        <v>0</v>
      </c>
    </row>
    <row r="34" spans="2:14" x14ac:dyDescent="0.15">
      <c r="B34" s="79"/>
      <c r="C34" s="31" t="s">
        <v>67</v>
      </c>
      <c r="D34" s="16">
        <f t="shared" si="10"/>
        <v>60</v>
      </c>
      <c r="E34" s="28">
        <f t="shared" si="11"/>
        <v>38</v>
      </c>
      <c r="F34" s="29">
        <f t="shared" si="11"/>
        <v>22</v>
      </c>
      <c r="G34" s="19">
        <v>17</v>
      </c>
      <c r="H34" s="17">
        <v>10</v>
      </c>
      <c r="I34" s="17">
        <v>12</v>
      </c>
      <c r="J34" s="17">
        <v>8</v>
      </c>
      <c r="K34" s="17">
        <v>9</v>
      </c>
      <c r="L34" s="17">
        <v>4</v>
      </c>
      <c r="M34" s="17">
        <v>0</v>
      </c>
      <c r="N34" s="18">
        <v>0</v>
      </c>
    </row>
    <row r="35" spans="2:14" x14ac:dyDescent="0.15">
      <c r="B35" s="79"/>
      <c r="C35" s="31" t="s">
        <v>68</v>
      </c>
      <c r="D35" s="16">
        <f t="shared" si="10"/>
        <v>86</v>
      </c>
      <c r="E35" s="28">
        <f t="shared" si="11"/>
        <v>46</v>
      </c>
      <c r="F35" s="29">
        <f t="shared" si="11"/>
        <v>40</v>
      </c>
      <c r="G35" s="19">
        <v>24</v>
      </c>
      <c r="H35" s="17">
        <v>19</v>
      </c>
      <c r="I35" s="17">
        <v>7</v>
      </c>
      <c r="J35" s="17">
        <v>17</v>
      </c>
      <c r="K35" s="17">
        <v>15</v>
      </c>
      <c r="L35" s="17">
        <v>4</v>
      </c>
      <c r="M35" s="17">
        <v>0</v>
      </c>
      <c r="N35" s="18">
        <v>0</v>
      </c>
    </row>
    <row r="36" spans="2:14" x14ac:dyDescent="0.15">
      <c r="B36" s="79"/>
      <c r="C36" s="31" t="s">
        <v>71</v>
      </c>
      <c r="D36" s="16">
        <f t="shared" si="10"/>
        <v>13</v>
      </c>
      <c r="E36" s="28">
        <f t="shared" si="11"/>
        <v>2</v>
      </c>
      <c r="F36" s="29">
        <f t="shared" si="11"/>
        <v>11</v>
      </c>
      <c r="G36" s="19">
        <v>0</v>
      </c>
      <c r="H36" s="17">
        <v>1</v>
      </c>
      <c r="I36" s="17">
        <v>2</v>
      </c>
      <c r="J36" s="17">
        <v>9</v>
      </c>
      <c r="K36" s="17">
        <v>0</v>
      </c>
      <c r="L36" s="17">
        <v>1</v>
      </c>
      <c r="M36" s="17">
        <v>0</v>
      </c>
      <c r="N36" s="18">
        <v>0</v>
      </c>
    </row>
    <row r="37" spans="2:14" x14ac:dyDescent="0.15">
      <c r="B37" s="79"/>
      <c r="C37" s="31" t="s">
        <v>35</v>
      </c>
      <c r="D37" s="16">
        <f t="shared" si="10"/>
        <v>74</v>
      </c>
      <c r="E37" s="28">
        <f t="shared" si="11"/>
        <v>25</v>
      </c>
      <c r="F37" s="29">
        <f t="shared" si="11"/>
        <v>49</v>
      </c>
      <c r="G37" s="19">
        <v>6</v>
      </c>
      <c r="H37" s="17">
        <v>15</v>
      </c>
      <c r="I37" s="17">
        <v>16</v>
      </c>
      <c r="J37" s="17">
        <v>25</v>
      </c>
      <c r="K37" s="17">
        <v>3</v>
      </c>
      <c r="L37" s="17">
        <v>9</v>
      </c>
      <c r="M37" s="17">
        <v>0</v>
      </c>
      <c r="N37" s="18">
        <v>0</v>
      </c>
    </row>
    <row r="38" spans="2:14" x14ac:dyDescent="0.15">
      <c r="B38" s="79"/>
      <c r="C38" s="31" t="s">
        <v>36</v>
      </c>
      <c r="D38" s="16">
        <f>E38+F38</f>
        <v>114</v>
      </c>
      <c r="E38" s="28">
        <f>G38+I38+K38+M38</f>
        <v>59</v>
      </c>
      <c r="F38" s="29">
        <f>H38+J38+L38+N38</f>
        <v>55</v>
      </c>
      <c r="G38" s="19">
        <v>4</v>
      </c>
      <c r="H38" s="17">
        <v>3</v>
      </c>
      <c r="I38" s="17">
        <v>48</v>
      </c>
      <c r="J38" s="17">
        <v>45</v>
      </c>
      <c r="K38" s="17">
        <v>7</v>
      </c>
      <c r="L38" s="17">
        <v>7</v>
      </c>
      <c r="M38" s="17">
        <v>0</v>
      </c>
      <c r="N38" s="18">
        <v>0</v>
      </c>
    </row>
    <row r="39" spans="2:14" ht="14.25" thickBot="1" x14ac:dyDescent="0.2">
      <c r="B39" s="80"/>
      <c r="C39" s="32" t="s">
        <v>10</v>
      </c>
      <c r="D39" s="47">
        <f>SUM(D30:D38)</f>
        <v>809</v>
      </c>
      <c r="E39" s="23">
        <f t="shared" ref="E39" si="12">SUM(E30:E38)</f>
        <v>447</v>
      </c>
      <c r="F39" s="24">
        <f>SUM(F30:F38)</f>
        <v>362</v>
      </c>
      <c r="G39" s="22">
        <f>SUM(G30:G38)</f>
        <v>120</v>
      </c>
      <c r="H39" s="23">
        <f>SUM(H30:H38)</f>
        <v>86</v>
      </c>
      <c r="I39" s="23">
        <f t="shared" ref="I39:N39" si="13">SUM(I30:I38)</f>
        <v>253</v>
      </c>
      <c r="J39" s="23">
        <f t="shared" si="13"/>
        <v>227</v>
      </c>
      <c r="K39" s="23">
        <f t="shared" si="13"/>
        <v>74</v>
      </c>
      <c r="L39" s="23">
        <f t="shared" si="13"/>
        <v>49</v>
      </c>
      <c r="M39" s="23">
        <f t="shared" si="13"/>
        <v>0</v>
      </c>
      <c r="N39" s="24">
        <f t="shared" si="13"/>
        <v>0</v>
      </c>
    </row>
    <row r="40" spans="2:14" ht="13.5" customHeight="1" x14ac:dyDescent="0.15">
      <c r="B40" s="78" t="s">
        <v>92</v>
      </c>
      <c r="C40" s="26" t="s">
        <v>37</v>
      </c>
      <c r="D40" s="27">
        <f>E40+F40</f>
        <v>186</v>
      </c>
      <c r="E40" s="28">
        <f>G40+I40+K40+M40</f>
        <v>131</v>
      </c>
      <c r="F40" s="29">
        <f>H40+J40+L40+N40</f>
        <v>55</v>
      </c>
      <c r="G40" s="30">
        <v>52</v>
      </c>
      <c r="H40" s="28">
        <v>25</v>
      </c>
      <c r="I40" s="28">
        <v>55</v>
      </c>
      <c r="J40" s="28">
        <v>19</v>
      </c>
      <c r="K40" s="28">
        <v>24</v>
      </c>
      <c r="L40" s="28">
        <v>11</v>
      </c>
      <c r="M40" s="28">
        <v>0</v>
      </c>
      <c r="N40" s="29">
        <v>0</v>
      </c>
    </row>
    <row r="41" spans="2:14" x14ac:dyDescent="0.15">
      <c r="B41" s="79"/>
      <c r="C41" s="31" t="s">
        <v>30</v>
      </c>
      <c r="D41" s="16">
        <f>E41+F41</f>
        <v>1</v>
      </c>
      <c r="E41" s="28">
        <f>G41+I41+K41+M41</f>
        <v>1</v>
      </c>
      <c r="F41" s="29">
        <f>H41+J41+L41+N41</f>
        <v>0</v>
      </c>
      <c r="G41" s="19">
        <v>0</v>
      </c>
      <c r="H41" s="17">
        <v>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8">
        <v>0</v>
      </c>
    </row>
    <row r="42" spans="2:14" x14ac:dyDescent="0.15">
      <c r="B42" s="79"/>
      <c r="C42" s="31" t="s">
        <v>38</v>
      </c>
      <c r="D42" s="16">
        <f t="shared" ref="D42:D47" si="14">E42+F42</f>
        <v>18</v>
      </c>
      <c r="E42" s="28">
        <f t="shared" ref="E42:F48" si="15">G42+I42+K42+M42</f>
        <v>15</v>
      </c>
      <c r="F42" s="29">
        <f t="shared" si="15"/>
        <v>3</v>
      </c>
      <c r="G42" s="19">
        <v>7</v>
      </c>
      <c r="H42" s="17">
        <v>2</v>
      </c>
      <c r="I42" s="17">
        <v>6</v>
      </c>
      <c r="J42" s="17">
        <v>1</v>
      </c>
      <c r="K42" s="17">
        <v>2</v>
      </c>
      <c r="L42" s="17">
        <v>0</v>
      </c>
      <c r="M42" s="17">
        <v>0</v>
      </c>
      <c r="N42" s="18">
        <v>0</v>
      </c>
    </row>
    <row r="43" spans="2:14" x14ac:dyDescent="0.15">
      <c r="B43" s="79"/>
      <c r="C43" s="31" t="s">
        <v>31</v>
      </c>
      <c r="D43" s="16">
        <f t="shared" si="14"/>
        <v>587</v>
      </c>
      <c r="E43" s="28">
        <f t="shared" si="15"/>
        <v>392</v>
      </c>
      <c r="F43" s="29">
        <f t="shared" si="15"/>
        <v>195</v>
      </c>
      <c r="G43" s="19">
        <v>160</v>
      </c>
      <c r="H43" s="17">
        <v>74</v>
      </c>
      <c r="I43" s="17">
        <v>163</v>
      </c>
      <c r="J43" s="17">
        <v>86</v>
      </c>
      <c r="K43" s="17">
        <v>68</v>
      </c>
      <c r="L43" s="17">
        <v>35</v>
      </c>
      <c r="M43" s="17">
        <v>1</v>
      </c>
      <c r="N43" s="18">
        <v>0</v>
      </c>
    </row>
    <row r="44" spans="2:14" x14ac:dyDescent="0.15">
      <c r="B44" s="79"/>
      <c r="C44" s="31" t="s">
        <v>32</v>
      </c>
      <c r="D44" s="16">
        <f t="shared" si="14"/>
        <v>917</v>
      </c>
      <c r="E44" s="28">
        <f t="shared" si="15"/>
        <v>544</v>
      </c>
      <c r="F44" s="29">
        <f t="shared" si="15"/>
        <v>373</v>
      </c>
      <c r="G44" s="19">
        <v>226</v>
      </c>
      <c r="H44" s="17">
        <v>154</v>
      </c>
      <c r="I44" s="17">
        <v>215</v>
      </c>
      <c r="J44" s="17">
        <v>131</v>
      </c>
      <c r="K44" s="17">
        <v>101</v>
      </c>
      <c r="L44" s="17">
        <v>87</v>
      </c>
      <c r="M44" s="17">
        <v>2</v>
      </c>
      <c r="N44" s="18">
        <v>1</v>
      </c>
    </row>
    <row r="45" spans="2:14" x14ac:dyDescent="0.15">
      <c r="B45" s="79"/>
      <c r="C45" s="31" t="s">
        <v>33</v>
      </c>
      <c r="D45" s="16">
        <f t="shared" si="14"/>
        <v>1036</v>
      </c>
      <c r="E45" s="28">
        <f t="shared" si="15"/>
        <v>601</v>
      </c>
      <c r="F45" s="29">
        <f t="shared" si="15"/>
        <v>435</v>
      </c>
      <c r="G45" s="19">
        <v>246</v>
      </c>
      <c r="H45" s="17">
        <v>176</v>
      </c>
      <c r="I45" s="17">
        <v>229</v>
      </c>
      <c r="J45" s="17">
        <v>165</v>
      </c>
      <c r="K45" s="17">
        <v>126</v>
      </c>
      <c r="L45" s="17">
        <v>94</v>
      </c>
      <c r="M45" s="17">
        <v>0</v>
      </c>
      <c r="N45" s="18">
        <v>0</v>
      </c>
    </row>
    <row r="46" spans="2:14" x14ac:dyDescent="0.15">
      <c r="B46" s="79"/>
      <c r="C46" s="31" t="s">
        <v>34</v>
      </c>
      <c r="D46" s="16">
        <f t="shared" si="14"/>
        <v>311</v>
      </c>
      <c r="E46" s="28">
        <f t="shared" si="15"/>
        <v>185</v>
      </c>
      <c r="F46" s="29">
        <f t="shared" si="15"/>
        <v>126</v>
      </c>
      <c r="G46" s="19">
        <v>67</v>
      </c>
      <c r="H46" s="17">
        <v>48</v>
      </c>
      <c r="I46" s="17">
        <v>64</v>
      </c>
      <c r="J46" s="17">
        <v>46</v>
      </c>
      <c r="K46" s="17">
        <v>54</v>
      </c>
      <c r="L46" s="17">
        <v>32</v>
      </c>
      <c r="M46" s="17">
        <v>0</v>
      </c>
      <c r="N46" s="18">
        <v>0</v>
      </c>
    </row>
    <row r="47" spans="2:14" x14ac:dyDescent="0.15">
      <c r="B47" s="79"/>
      <c r="C47" s="31" t="s">
        <v>35</v>
      </c>
      <c r="D47" s="16">
        <f t="shared" si="14"/>
        <v>2</v>
      </c>
      <c r="E47" s="28">
        <f t="shared" si="15"/>
        <v>2</v>
      </c>
      <c r="F47" s="29">
        <f t="shared" si="15"/>
        <v>0</v>
      </c>
      <c r="G47" s="19">
        <v>2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8">
        <v>0</v>
      </c>
    </row>
    <row r="48" spans="2:14" x14ac:dyDescent="0.15">
      <c r="B48" s="79"/>
      <c r="C48" s="31" t="s">
        <v>36</v>
      </c>
      <c r="D48" s="16">
        <f>E48+F48</f>
        <v>381</v>
      </c>
      <c r="E48" s="28">
        <f t="shared" si="15"/>
        <v>255</v>
      </c>
      <c r="F48" s="29">
        <f t="shared" si="15"/>
        <v>126</v>
      </c>
      <c r="G48" s="19">
        <v>89</v>
      </c>
      <c r="H48" s="17">
        <v>55</v>
      </c>
      <c r="I48" s="17">
        <v>96</v>
      </c>
      <c r="J48" s="17">
        <v>48</v>
      </c>
      <c r="K48" s="17">
        <v>70</v>
      </c>
      <c r="L48" s="17">
        <v>23</v>
      </c>
      <c r="M48" s="17">
        <v>0</v>
      </c>
      <c r="N48" s="18">
        <v>0</v>
      </c>
    </row>
    <row r="49" spans="2:14" ht="14.25" thickBot="1" x14ac:dyDescent="0.2">
      <c r="B49" s="80"/>
      <c r="C49" s="32" t="s">
        <v>10</v>
      </c>
      <c r="D49" s="47">
        <f>SUM(D40:D48)</f>
        <v>3439</v>
      </c>
      <c r="E49" s="23">
        <f t="shared" ref="E49" si="16">SUM(E40:E48)</f>
        <v>2126</v>
      </c>
      <c r="F49" s="24">
        <f>SUM(F40:F48)</f>
        <v>1313</v>
      </c>
      <c r="G49" s="22">
        <f>SUM(G40:G48)</f>
        <v>849</v>
      </c>
      <c r="H49" s="23">
        <f>SUM(H40:H48)</f>
        <v>534</v>
      </c>
      <c r="I49" s="23">
        <f>SUM(I40:I48)</f>
        <v>829</v>
      </c>
      <c r="J49" s="23">
        <f>SUM(J40:J48)</f>
        <v>496</v>
      </c>
      <c r="K49" s="23">
        <f>SUM(K40:K48)</f>
        <v>445</v>
      </c>
      <c r="L49" s="23">
        <f>SUM(L40:L48)</f>
        <v>282</v>
      </c>
      <c r="M49" s="23">
        <f>SUM(M40:M48)</f>
        <v>3</v>
      </c>
      <c r="N49" s="24">
        <f>SUM(N40:N48)</f>
        <v>1</v>
      </c>
    </row>
    <row r="50" spans="2:14" ht="14.25" thickBot="1" x14ac:dyDescent="0.2">
      <c r="B50" s="69" t="s">
        <v>39</v>
      </c>
      <c r="C50" s="70"/>
      <c r="D50" s="44">
        <f>D4+D5+D6+D7+D8+D9+D19+D29+D39+D49</f>
        <v>18941</v>
      </c>
      <c r="E50" s="45">
        <f t="shared" ref="E50:N50" si="17">E4+E5+E6+E7+E8+E9+E19+E29+E39+E49</f>
        <v>11408</v>
      </c>
      <c r="F50" s="51">
        <f t="shared" si="17"/>
        <v>7533</v>
      </c>
      <c r="G50" s="48">
        <f>G4+G5+G6+G7+G8+G9+G19+G29+G39+G49</f>
        <v>4589</v>
      </c>
      <c r="H50" s="46">
        <f t="shared" si="17"/>
        <v>3165</v>
      </c>
      <c r="I50" s="45">
        <f t="shared" si="17"/>
        <v>4684</v>
      </c>
      <c r="J50" s="46">
        <f t="shared" si="17"/>
        <v>2986</v>
      </c>
      <c r="K50" s="45">
        <f t="shared" si="17"/>
        <v>2122</v>
      </c>
      <c r="L50" s="45">
        <f t="shared" si="17"/>
        <v>1379</v>
      </c>
      <c r="M50" s="45">
        <f t="shared" si="17"/>
        <v>13</v>
      </c>
      <c r="N50" s="35">
        <f t="shared" si="17"/>
        <v>3</v>
      </c>
    </row>
    <row r="51" spans="2:14" ht="14.25" thickBot="1" x14ac:dyDescent="0.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2:14" x14ac:dyDescent="0.15">
      <c r="B52" s="8"/>
      <c r="C52" s="9" t="s">
        <v>40</v>
      </c>
      <c r="D52" s="27">
        <f>E52+F52</f>
        <v>954</v>
      </c>
      <c r="E52" s="28">
        <f>G52+I52+K52+M52</f>
        <v>688</v>
      </c>
      <c r="F52" s="29">
        <f>H52+J52+L52+N52</f>
        <v>266</v>
      </c>
      <c r="G52" s="13">
        <f>G10+G20+G30+G40</f>
        <v>240</v>
      </c>
      <c r="H52" s="11">
        <f t="shared" ref="H52:N52" si="18">H10+H20+H30+H40</f>
        <v>113</v>
      </c>
      <c r="I52" s="11">
        <f t="shared" si="18"/>
        <v>290</v>
      </c>
      <c r="J52" s="11">
        <f t="shared" si="18"/>
        <v>103</v>
      </c>
      <c r="K52" s="11">
        <f t="shared" si="18"/>
        <v>158</v>
      </c>
      <c r="L52" s="11">
        <f t="shared" si="18"/>
        <v>49</v>
      </c>
      <c r="M52" s="11">
        <f t="shared" si="18"/>
        <v>0</v>
      </c>
      <c r="N52" s="12">
        <f t="shared" si="18"/>
        <v>1</v>
      </c>
    </row>
    <row r="53" spans="2:14" x14ac:dyDescent="0.15">
      <c r="B53" s="14"/>
      <c r="C53" s="15" t="s">
        <v>41</v>
      </c>
      <c r="D53" s="16">
        <f>E53+F53</f>
        <v>44</v>
      </c>
      <c r="E53" s="28">
        <f>G53+I53+K53+M53</f>
        <v>32</v>
      </c>
      <c r="F53" s="29">
        <f>H53+J53+L53+N53</f>
        <v>12</v>
      </c>
      <c r="G53" s="19">
        <f t="shared" ref="G53:N60" si="19">G11+G21+G31+G41</f>
        <v>11</v>
      </c>
      <c r="H53" s="17">
        <f t="shared" si="19"/>
        <v>6</v>
      </c>
      <c r="I53" s="17">
        <f t="shared" si="19"/>
        <v>14</v>
      </c>
      <c r="J53" s="17">
        <f t="shared" si="19"/>
        <v>5</v>
      </c>
      <c r="K53" s="17">
        <f t="shared" si="19"/>
        <v>7</v>
      </c>
      <c r="L53" s="17">
        <f t="shared" si="19"/>
        <v>1</v>
      </c>
      <c r="M53" s="17">
        <f t="shared" si="19"/>
        <v>0</v>
      </c>
      <c r="N53" s="18">
        <f t="shared" si="19"/>
        <v>0</v>
      </c>
    </row>
    <row r="54" spans="2:14" x14ac:dyDescent="0.15">
      <c r="B54" s="14"/>
      <c r="C54" s="15" t="s">
        <v>42</v>
      </c>
      <c r="D54" s="16">
        <f t="shared" ref="D54:D59" si="20">E54+F54</f>
        <v>562</v>
      </c>
      <c r="E54" s="28">
        <f t="shared" ref="E54:F60" si="21">G54+I54+K54+M54</f>
        <v>361</v>
      </c>
      <c r="F54" s="29">
        <f t="shared" si="21"/>
        <v>201</v>
      </c>
      <c r="G54" s="19">
        <f t="shared" si="19"/>
        <v>97</v>
      </c>
      <c r="H54" s="17">
        <f t="shared" si="19"/>
        <v>34</v>
      </c>
      <c r="I54" s="17">
        <f t="shared" si="19"/>
        <v>204</v>
      </c>
      <c r="J54" s="17">
        <f t="shared" si="19"/>
        <v>136</v>
      </c>
      <c r="K54" s="17">
        <f t="shared" si="19"/>
        <v>60</v>
      </c>
      <c r="L54" s="17">
        <f t="shared" si="19"/>
        <v>31</v>
      </c>
      <c r="M54" s="17">
        <f t="shared" si="19"/>
        <v>0</v>
      </c>
      <c r="N54" s="18">
        <f t="shared" si="19"/>
        <v>0</v>
      </c>
    </row>
    <row r="55" spans="2:14" x14ac:dyDescent="0.15">
      <c r="B55" s="14"/>
      <c r="C55" s="15" t="s">
        <v>43</v>
      </c>
      <c r="D55" s="16">
        <f t="shared" si="20"/>
        <v>4041</v>
      </c>
      <c r="E55" s="28">
        <f t="shared" si="21"/>
        <v>2599</v>
      </c>
      <c r="F55" s="29">
        <f t="shared" si="21"/>
        <v>1442</v>
      </c>
      <c r="G55" s="19">
        <f t="shared" si="19"/>
        <v>1164</v>
      </c>
      <c r="H55" s="17">
        <f t="shared" si="19"/>
        <v>645</v>
      </c>
      <c r="I55" s="17">
        <f t="shared" si="19"/>
        <v>1048</v>
      </c>
      <c r="J55" s="17">
        <f t="shared" si="19"/>
        <v>569</v>
      </c>
      <c r="K55" s="17">
        <f t="shared" si="19"/>
        <v>386</v>
      </c>
      <c r="L55" s="17">
        <f t="shared" si="19"/>
        <v>228</v>
      </c>
      <c r="M55" s="17">
        <f t="shared" si="19"/>
        <v>1</v>
      </c>
      <c r="N55" s="18">
        <f t="shared" si="19"/>
        <v>0</v>
      </c>
    </row>
    <row r="56" spans="2:14" x14ac:dyDescent="0.15">
      <c r="B56" s="14"/>
      <c r="C56" s="15" t="s">
        <v>44</v>
      </c>
      <c r="D56" s="16">
        <f t="shared" si="20"/>
        <v>3827</v>
      </c>
      <c r="E56" s="28">
        <f t="shared" si="21"/>
        <v>2297</v>
      </c>
      <c r="F56" s="29">
        <f t="shared" si="21"/>
        <v>1530</v>
      </c>
      <c r="G56" s="19">
        <f t="shared" si="19"/>
        <v>960</v>
      </c>
      <c r="H56" s="17">
        <f t="shared" si="19"/>
        <v>649</v>
      </c>
      <c r="I56" s="17">
        <f t="shared" si="19"/>
        <v>915</v>
      </c>
      <c r="J56" s="17">
        <f t="shared" si="19"/>
        <v>579</v>
      </c>
      <c r="K56" s="17">
        <f t="shared" si="19"/>
        <v>418</v>
      </c>
      <c r="L56" s="17">
        <f t="shared" si="19"/>
        <v>301</v>
      </c>
      <c r="M56" s="17">
        <f t="shared" si="19"/>
        <v>4</v>
      </c>
      <c r="N56" s="18">
        <f t="shared" si="19"/>
        <v>1</v>
      </c>
    </row>
    <row r="57" spans="2:14" x14ac:dyDescent="0.15">
      <c r="B57" s="14"/>
      <c r="C57" s="15" t="s">
        <v>45</v>
      </c>
      <c r="D57" s="16">
        <f t="shared" si="20"/>
        <v>5626</v>
      </c>
      <c r="E57" s="28">
        <f t="shared" si="21"/>
        <v>3194</v>
      </c>
      <c r="F57" s="29">
        <f t="shared" si="21"/>
        <v>2432</v>
      </c>
      <c r="G57" s="19">
        <f t="shared" si="19"/>
        <v>1305</v>
      </c>
      <c r="H57" s="17">
        <f t="shared" si="19"/>
        <v>1118</v>
      </c>
      <c r="I57" s="17">
        <f t="shared" si="19"/>
        <v>1291</v>
      </c>
      <c r="J57" s="17">
        <f t="shared" si="19"/>
        <v>917</v>
      </c>
      <c r="K57" s="17">
        <f t="shared" si="19"/>
        <v>596</v>
      </c>
      <c r="L57" s="17">
        <f t="shared" si="19"/>
        <v>397</v>
      </c>
      <c r="M57" s="17">
        <f t="shared" si="19"/>
        <v>2</v>
      </c>
      <c r="N57" s="18">
        <f t="shared" si="19"/>
        <v>0</v>
      </c>
    </row>
    <row r="58" spans="2:14" x14ac:dyDescent="0.15">
      <c r="B58" s="14"/>
      <c r="C58" s="15" t="s">
        <v>46</v>
      </c>
      <c r="D58" s="16">
        <f t="shared" si="20"/>
        <v>522</v>
      </c>
      <c r="E58" s="28">
        <f t="shared" si="21"/>
        <v>315</v>
      </c>
      <c r="F58" s="29">
        <f t="shared" si="21"/>
        <v>207</v>
      </c>
      <c r="G58" s="19">
        <f t="shared" si="19"/>
        <v>119</v>
      </c>
      <c r="H58" s="17">
        <f t="shared" si="19"/>
        <v>75</v>
      </c>
      <c r="I58" s="17">
        <f t="shared" si="19"/>
        <v>108</v>
      </c>
      <c r="J58" s="17">
        <f t="shared" si="19"/>
        <v>77</v>
      </c>
      <c r="K58" s="17">
        <f t="shared" si="19"/>
        <v>88</v>
      </c>
      <c r="L58" s="17">
        <f t="shared" si="19"/>
        <v>55</v>
      </c>
      <c r="M58" s="17">
        <f t="shared" si="19"/>
        <v>0</v>
      </c>
      <c r="N58" s="18">
        <f t="shared" si="19"/>
        <v>0</v>
      </c>
    </row>
    <row r="59" spans="2:14" x14ac:dyDescent="0.15">
      <c r="B59" s="14"/>
      <c r="C59" s="15" t="s">
        <v>51</v>
      </c>
      <c r="D59" s="16">
        <f t="shared" si="20"/>
        <v>96</v>
      </c>
      <c r="E59" s="28">
        <f t="shared" si="21"/>
        <v>31</v>
      </c>
      <c r="F59" s="29">
        <f t="shared" si="21"/>
        <v>65</v>
      </c>
      <c r="G59" s="19">
        <f t="shared" si="19"/>
        <v>11</v>
      </c>
      <c r="H59" s="17">
        <f t="shared" si="19"/>
        <v>22</v>
      </c>
      <c r="I59" s="17">
        <f t="shared" si="19"/>
        <v>17</v>
      </c>
      <c r="J59" s="17">
        <f t="shared" si="19"/>
        <v>34</v>
      </c>
      <c r="K59" s="17">
        <f t="shared" si="19"/>
        <v>3</v>
      </c>
      <c r="L59" s="17">
        <f t="shared" si="19"/>
        <v>9</v>
      </c>
      <c r="M59" s="17">
        <f t="shared" si="19"/>
        <v>0</v>
      </c>
      <c r="N59" s="18">
        <f t="shared" si="19"/>
        <v>0</v>
      </c>
    </row>
    <row r="60" spans="2:14" ht="14.25" thickBot="1" x14ac:dyDescent="0.2">
      <c r="B60" s="37"/>
      <c r="C60" s="38" t="s">
        <v>52</v>
      </c>
      <c r="D60" s="60">
        <f>E60+F60</f>
        <v>1047</v>
      </c>
      <c r="E60" s="53">
        <f t="shared" si="21"/>
        <v>653</v>
      </c>
      <c r="F60" s="54">
        <f t="shared" si="21"/>
        <v>394</v>
      </c>
      <c r="G60" s="25">
        <f t="shared" si="19"/>
        <v>204</v>
      </c>
      <c r="H60" s="23">
        <f t="shared" si="19"/>
        <v>150</v>
      </c>
      <c r="I60" s="23">
        <f t="shared" si="19"/>
        <v>283</v>
      </c>
      <c r="J60" s="23">
        <f t="shared" si="19"/>
        <v>178</v>
      </c>
      <c r="K60" s="23">
        <f t="shared" si="19"/>
        <v>164</v>
      </c>
      <c r="L60" s="23">
        <f t="shared" si="19"/>
        <v>66</v>
      </c>
      <c r="M60" s="23">
        <f t="shared" si="19"/>
        <v>2</v>
      </c>
      <c r="N60" s="24">
        <f t="shared" si="19"/>
        <v>0</v>
      </c>
    </row>
    <row r="61" spans="2:14" ht="14.25" thickBot="1" x14ac:dyDescent="0.2">
      <c r="B61" s="69" t="s">
        <v>53</v>
      </c>
      <c r="C61" s="70"/>
      <c r="D61" s="48">
        <f>SUM(D52:D60)</f>
        <v>16719</v>
      </c>
      <c r="E61" s="45">
        <f>SUM(E52:E60)</f>
        <v>10170</v>
      </c>
      <c r="F61" s="51">
        <f>SUM(F52:F60)</f>
        <v>6549</v>
      </c>
      <c r="G61" s="36">
        <f>SUM(G52:G60)</f>
        <v>4111</v>
      </c>
      <c r="H61" s="34">
        <f>SUM(H52:H60)</f>
        <v>2812</v>
      </c>
      <c r="I61" s="34">
        <f t="shared" ref="I61:M61" si="22">SUM(I52:I60)</f>
        <v>4170</v>
      </c>
      <c r="J61" s="34">
        <f t="shared" si="22"/>
        <v>2598</v>
      </c>
      <c r="K61" s="34">
        <f t="shared" si="22"/>
        <v>1880</v>
      </c>
      <c r="L61" s="34">
        <f t="shared" si="22"/>
        <v>1137</v>
      </c>
      <c r="M61" s="34">
        <f t="shared" si="22"/>
        <v>9</v>
      </c>
      <c r="N61" s="35">
        <f>SUM(N52:N60)</f>
        <v>2</v>
      </c>
    </row>
  </sheetData>
  <mergeCells count="13">
    <mergeCell ref="B61:C61"/>
    <mergeCell ref="B10:B19"/>
    <mergeCell ref="B20:B29"/>
    <mergeCell ref="B30:B39"/>
    <mergeCell ref="B40:B49"/>
    <mergeCell ref="B50:C50"/>
    <mergeCell ref="B51:N51"/>
    <mergeCell ref="M2:N2"/>
    <mergeCell ref="B2:C3"/>
    <mergeCell ref="D2:F2"/>
    <mergeCell ref="G2:H2"/>
    <mergeCell ref="I2:J2"/>
    <mergeCell ref="K2:L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61"/>
  <sheetViews>
    <sheetView zoomScaleNormal="100" zoomScaleSheetLayoutView="100" workbookViewId="0">
      <selection activeCell="P48" sqref="P48"/>
    </sheetView>
  </sheetViews>
  <sheetFormatPr defaultColWidth="9" defaultRowHeight="13.5" x14ac:dyDescent="0.15"/>
  <cols>
    <col min="1" max="1" width="2.25" style="41" customWidth="1"/>
    <col min="2" max="2" width="4.875" style="41" customWidth="1"/>
    <col min="3" max="3" width="19.5" style="41" bestFit="1" customWidth="1"/>
    <col min="4" max="16384" width="9" style="41"/>
  </cols>
  <sheetData>
    <row r="1" spans="2:16" ht="14.25" thickBot="1" x14ac:dyDescent="0.2">
      <c r="B1" s="41" t="s">
        <v>97</v>
      </c>
      <c r="P1" s="65"/>
    </row>
    <row r="2" spans="2:16" ht="13.5" customHeight="1" x14ac:dyDescent="0.15">
      <c r="B2" s="81" t="s">
        <v>0</v>
      </c>
      <c r="C2" s="82"/>
      <c r="D2" s="85" t="s">
        <v>1</v>
      </c>
      <c r="E2" s="86"/>
      <c r="F2" s="87"/>
      <c r="G2" s="88" t="s">
        <v>2</v>
      </c>
      <c r="H2" s="73"/>
      <c r="I2" s="72" t="s">
        <v>3</v>
      </c>
      <c r="J2" s="73"/>
      <c r="K2" s="72" t="s">
        <v>4</v>
      </c>
      <c r="L2" s="73"/>
      <c r="M2" s="72" t="s">
        <v>72</v>
      </c>
      <c r="N2" s="73"/>
      <c r="O2" s="72" t="s">
        <v>73</v>
      </c>
      <c r="P2" s="74"/>
    </row>
    <row r="3" spans="2:16" ht="14.25" thickBot="1" x14ac:dyDescent="0.2">
      <c r="B3" s="83"/>
      <c r="C3" s="84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40" t="s">
        <v>7</v>
      </c>
    </row>
    <row r="4" spans="2:16" x14ac:dyDescent="0.15">
      <c r="B4" s="8"/>
      <c r="C4" s="9" t="s">
        <v>8</v>
      </c>
      <c r="D4" s="10">
        <f>E4+F4</f>
        <v>0</v>
      </c>
      <c r="E4" s="56">
        <f>G4+I4+K4+M4+O4</f>
        <v>0</v>
      </c>
      <c r="F4" s="12">
        <f>H4+J4+L4+N4+P4</f>
        <v>0</v>
      </c>
      <c r="G4" s="13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2">
        <v>0</v>
      </c>
    </row>
    <row r="5" spans="2:16" x14ac:dyDescent="0.15">
      <c r="B5" s="14"/>
      <c r="C5" s="15" t="s">
        <v>74</v>
      </c>
      <c r="D5" s="55">
        <f t="shared" ref="D5:D9" si="0">E5+F5</f>
        <v>1</v>
      </c>
      <c r="E5" s="17">
        <f>G5+I5+K5+M5+O5</f>
        <v>0</v>
      </c>
      <c r="F5" s="18">
        <f>H5+J5+L5+N5+P5</f>
        <v>1</v>
      </c>
      <c r="G5" s="19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8">
        <v>1</v>
      </c>
    </row>
    <row r="6" spans="2:16" x14ac:dyDescent="0.15">
      <c r="B6" s="14"/>
      <c r="C6" s="15" t="s">
        <v>9</v>
      </c>
      <c r="D6" s="55">
        <f t="shared" si="0"/>
        <v>10</v>
      </c>
      <c r="E6" s="17">
        <f t="shared" ref="E6:E8" si="1">G6+I6+K6+M6+O6</f>
        <v>7</v>
      </c>
      <c r="F6" s="18">
        <f t="shared" ref="F6:F8" si="2">H6+J6+L6+N6+P6</f>
        <v>3</v>
      </c>
      <c r="G6" s="19">
        <v>1</v>
      </c>
      <c r="H6" s="17">
        <v>1</v>
      </c>
      <c r="I6" s="17">
        <v>3</v>
      </c>
      <c r="J6" s="17">
        <v>1</v>
      </c>
      <c r="K6" s="17">
        <v>1</v>
      </c>
      <c r="L6" s="17">
        <v>1</v>
      </c>
      <c r="M6" s="17">
        <v>1</v>
      </c>
      <c r="N6" s="17">
        <v>0</v>
      </c>
      <c r="O6" s="17">
        <v>1</v>
      </c>
      <c r="P6" s="18">
        <v>0</v>
      </c>
    </row>
    <row r="7" spans="2:16" x14ac:dyDescent="0.15">
      <c r="B7" s="14"/>
      <c r="C7" s="15" t="s">
        <v>75</v>
      </c>
      <c r="D7" s="55">
        <f t="shared" si="0"/>
        <v>1</v>
      </c>
      <c r="E7" s="17">
        <f t="shared" si="1"/>
        <v>1</v>
      </c>
      <c r="F7" s="18">
        <f t="shared" si="2"/>
        <v>0</v>
      </c>
      <c r="G7" s="19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1</v>
      </c>
      <c r="N7" s="17">
        <v>0</v>
      </c>
      <c r="O7" s="17">
        <v>0</v>
      </c>
      <c r="P7" s="18">
        <v>0</v>
      </c>
    </row>
    <row r="8" spans="2:16" x14ac:dyDescent="0.15">
      <c r="B8" s="14"/>
      <c r="C8" s="15" t="s">
        <v>54</v>
      </c>
      <c r="D8" s="55">
        <f>E8+F8</f>
        <v>9</v>
      </c>
      <c r="E8" s="17">
        <f t="shared" si="1"/>
        <v>6</v>
      </c>
      <c r="F8" s="18">
        <f t="shared" si="2"/>
        <v>3</v>
      </c>
      <c r="G8" s="19">
        <v>1</v>
      </c>
      <c r="H8" s="17">
        <v>2</v>
      </c>
      <c r="I8" s="17">
        <v>3</v>
      </c>
      <c r="J8" s="17">
        <v>1</v>
      </c>
      <c r="K8" s="17">
        <v>2</v>
      </c>
      <c r="L8" s="17">
        <v>0</v>
      </c>
      <c r="M8" s="17">
        <v>0</v>
      </c>
      <c r="N8" s="17">
        <v>0</v>
      </c>
      <c r="O8" s="17">
        <v>0</v>
      </c>
      <c r="P8" s="18">
        <v>0</v>
      </c>
    </row>
    <row r="9" spans="2:16" ht="14.25" thickBot="1" x14ac:dyDescent="0.2">
      <c r="B9" s="20"/>
      <c r="C9" s="21" t="s">
        <v>28</v>
      </c>
      <c r="D9" s="33">
        <f t="shared" si="0"/>
        <v>6</v>
      </c>
      <c r="E9" s="17">
        <f t="shared" ref="E9" si="3">G9+I9+K9+M9+O9</f>
        <v>3</v>
      </c>
      <c r="F9" s="18">
        <f t="shared" ref="F9" si="4">H9+J9+L9+N9+P9</f>
        <v>3</v>
      </c>
      <c r="G9" s="25">
        <v>2</v>
      </c>
      <c r="H9" s="23">
        <v>0</v>
      </c>
      <c r="I9" s="23">
        <v>0</v>
      </c>
      <c r="J9" s="23">
        <v>2</v>
      </c>
      <c r="K9" s="23">
        <v>1</v>
      </c>
      <c r="L9" s="23">
        <v>1</v>
      </c>
      <c r="M9" s="23">
        <v>0</v>
      </c>
      <c r="N9" s="23">
        <v>0</v>
      </c>
      <c r="O9" s="23">
        <v>0</v>
      </c>
      <c r="P9" s="24">
        <v>0</v>
      </c>
    </row>
    <row r="10" spans="2:16" ht="13.5" customHeight="1" x14ac:dyDescent="0.15">
      <c r="B10" s="75" t="s">
        <v>91</v>
      </c>
      <c r="C10" s="26" t="s">
        <v>29</v>
      </c>
      <c r="D10" s="27">
        <f>E10+F10</f>
        <v>6</v>
      </c>
      <c r="E10" s="56">
        <f>G10+I10+K10+M10+O10</f>
        <v>6</v>
      </c>
      <c r="F10" s="12">
        <f>H10+J10+L10+N10+P10</f>
        <v>0</v>
      </c>
      <c r="G10" s="30">
        <v>3</v>
      </c>
      <c r="H10" s="28">
        <v>0</v>
      </c>
      <c r="I10" s="28">
        <v>0</v>
      </c>
      <c r="J10" s="28">
        <v>0</v>
      </c>
      <c r="K10" s="28">
        <v>2</v>
      </c>
      <c r="L10" s="28">
        <v>0</v>
      </c>
      <c r="M10" s="28">
        <v>0</v>
      </c>
      <c r="N10" s="28">
        <v>0</v>
      </c>
      <c r="O10" s="28">
        <v>1</v>
      </c>
      <c r="P10" s="29">
        <v>0</v>
      </c>
    </row>
    <row r="11" spans="2:16" x14ac:dyDescent="0.15">
      <c r="B11" s="76"/>
      <c r="C11" s="31" t="s">
        <v>30</v>
      </c>
      <c r="D11" s="16">
        <f>E11+F11</f>
        <v>0</v>
      </c>
      <c r="E11" s="17">
        <f>G11+I11+K11+M11+O11</f>
        <v>0</v>
      </c>
      <c r="F11" s="18">
        <f>H11+J11+L11+N11+P11</f>
        <v>0</v>
      </c>
      <c r="G11" s="19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8">
        <v>0</v>
      </c>
    </row>
    <row r="12" spans="2:16" x14ac:dyDescent="0.15">
      <c r="B12" s="76"/>
      <c r="C12" s="31" t="s">
        <v>38</v>
      </c>
      <c r="D12" s="16">
        <f t="shared" ref="D12:D17" si="5">E12+F12</f>
        <v>2</v>
      </c>
      <c r="E12" s="17">
        <f t="shared" ref="E12:E18" si="6">G12+I12+K12+M12+O12</f>
        <v>2</v>
      </c>
      <c r="F12" s="18">
        <f t="shared" ref="F12:F18" si="7">H12+J12+L12+N12+P12</f>
        <v>0</v>
      </c>
      <c r="G12" s="19">
        <v>0</v>
      </c>
      <c r="H12" s="17">
        <v>0</v>
      </c>
      <c r="I12" s="17">
        <v>0</v>
      </c>
      <c r="J12" s="17">
        <v>0</v>
      </c>
      <c r="K12" s="17">
        <v>2</v>
      </c>
      <c r="L12" s="17">
        <v>0</v>
      </c>
      <c r="M12" s="17">
        <v>0</v>
      </c>
      <c r="N12" s="17">
        <v>0</v>
      </c>
      <c r="O12" s="17">
        <v>0</v>
      </c>
      <c r="P12" s="18">
        <v>0</v>
      </c>
    </row>
    <row r="13" spans="2:16" x14ac:dyDescent="0.15">
      <c r="B13" s="76"/>
      <c r="C13" s="31" t="s">
        <v>76</v>
      </c>
      <c r="D13" s="16">
        <f t="shared" si="5"/>
        <v>2</v>
      </c>
      <c r="E13" s="17">
        <f t="shared" si="6"/>
        <v>2</v>
      </c>
      <c r="F13" s="18">
        <f t="shared" si="7"/>
        <v>0</v>
      </c>
      <c r="G13" s="19">
        <v>1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8">
        <v>0</v>
      </c>
    </row>
    <row r="14" spans="2:16" x14ac:dyDescent="0.15">
      <c r="B14" s="76"/>
      <c r="C14" s="31" t="s">
        <v>77</v>
      </c>
      <c r="D14" s="16">
        <f t="shared" si="5"/>
        <v>4</v>
      </c>
      <c r="E14" s="17">
        <f t="shared" si="6"/>
        <v>4</v>
      </c>
      <c r="F14" s="18">
        <f t="shared" si="7"/>
        <v>0</v>
      </c>
      <c r="G14" s="19">
        <v>1</v>
      </c>
      <c r="H14" s="17">
        <v>0</v>
      </c>
      <c r="I14" s="17">
        <v>1</v>
      </c>
      <c r="J14" s="17">
        <v>0</v>
      </c>
      <c r="K14" s="17">
        <v>0</v>
      </c>
      <c r="L14" s="17">
        <v>0</v>
      </c>
      <c r="M14" s="17">
        <v>1</v>
      </c>
      <c r="N14" s="17">
        <v>0</v>
      </c>
      <c r="O14" s="17">
        <v>1</v>
      </c>
      <c r="P14" s="18">
        <v>0</v>
      </c>
    </row>
    <row r="15" spans="2:16" x14ac:dyDescent="0.15">
      <c r="B15" s="76"/>
      <c r="C15" s="31" t="s">
        <v>56</v>
      </c>
      <c r="D15" s="16">
        <f t="shared" si="5"/>
        <v>9</v>
      </c>
      <c r="E15" s="17">
        <f t="shared" si="6"/>
        <v>7</v>
      </c>
      <c r="F15" s="18">
        <f t="shared" si="7"/>
        <v>2</v>
      </c>
      <c r="G15" s="19">
        <v>3</v>
      </c>
      <c r="H15" s="17">
        <v>2</v>
      </c>
      <c r="I15" s="17">
        <v>1</v>
      </c>
      <c r="J15" s="17">
        <v>0</v>
      </c>
      <c r="K15" s="17">
        <v>2</v>
      </c>
      <c r="L15" s="17">
        <v>0</v>
      </c>
      <c r="M15" s="17">
        <v>1</v>
      </c>
      <c r="N15" s="17">
        <v>0</v>
      </c>
      <c r="O15" s="17">
        <v>0</v>
      </c>
      <c r="P15" s="18">
        <v>0</v>
      </c>
    </row>
    <row r="16" spans="2:16" x14ac:dyDescent="0.15">
      <c r="B16" s="76"/>
      <c r="C16" s="31" t="s">
        <v>78</v>
      </c>
      <c r="D16" s="16">
        <f t="shared" si="5"/>
        <v>3</v>
      </c>
      <c r="E16" s="17">
        <f t="shared" si="6"/>
        <v>3</v>
      </c>
      <c r="F16" s="18">
        <f t="shared" si="7"/>
        <v>0</v>
      </c>
      <c r="G16" s="19">
        <v>2</v>
      </c>
      <c r="H16" s="17">
        <v>0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v>0</v>
      </c>
    </row>
    <row r="17" spans="2:16" x14ac:dyDescent="0.15">
      <c r="B17" s="76"/>
      <c r="C17" s="31" t="s">
        <v>79</v>
      </c>
      <c r="D17" s="16">
        <f t="shared" si="5"/>
        <v>0</v>
      </c>
      <c r="E17" s="17">
        <f t="shared" si="6"/>
        <v>0</v>
      </c>
      <c r="F17" s="18">
        <f t="shared" si="7"/>
        <v>0</v>
      </c>
      <c r="G17" s="19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v>0</v>
      </c>
    </row>
    <row r="18" spans="2:16" x14ac:dyDescent="0.15">
      <c r="B18" s="76"/>
      <c r="C18" s="31" t="s">
        <v>80</v>
      </c>
      <c r="D18" s="16">
        <f>E18+F18</f>
        <v>4</v>
      </c>
      <c r="E18" s="17">
        <f t="shared" si="6"/>
        <v>3</v>
      </c>
      <c r="F18" s="18">
        <f t="shared" si="7"/>
        <v>1</v>
      </c>
      <c r="G18" s="19">
        <v>1</v>
      </c>
      <c r="H18" s="17">
        <v>0</v>
      </c>
      <c r="I18" s="17">
        <v>0</v>
      </c>
      <c r="J18" s="17">
        <v>1</v>
      </c>
      <c r="K18" s="17">
        <v>2</v>
      </c>
      <c r="L18" s="17">
        <v>0</v>
      </c>
      <c r="M18" s="17">
        <v>0</v>
      </c>
      <c r="N18" s="17">
        <v>0</v>
      </c>
      <c r="O18" s="17">
        <v>0</v>
      </c>
      <c r="P18" s="18">
        <v>0</v>
      </c>
    </row>
    <row r="19" spans="2:16" ht="14.25" thickBot="1" x14ac:dyDescent="0.2">
      <c r="B19" s="77"/>
      <c r="C19" s="32" t="s">
        <v>10</v>
      </c>
      <c r="D19" s="47">
        <f>SUM(D10:D18)</f>
        <v>30</v>
      </c>
      <c r="E19" s="23">
        <f t="shared" ref="E19" si="8">SUM(E10:E18)</f>
        <v>27</v>
      </c>
      <c r="F19" s="24">
        <f>SUM(F10:F18)</f>
        <v>3</v>
      </c>
      <c r="G19" s="22">
        <f>SUM(G10:G18)</f>
        <v>11</v>
      </c>
      <c r="H19" s="23">
        <f>SUM(H10:H18)</f>
        <v>2</v>
      </c>
      <c r="I19" s="23">
        <f t="shared" ref="I19:P19" si="9">SUM(I10:I18)</f>
        <v>4</v>
      </c>
      <c r="J19" s="23">
        <f t="shared" si="9"/>
        <v>1</v>
      </c>
      <c r="K19" s="23">
        <f t="shared" si="9"/>
        <v>8</v>
      </c>
      <c r="L19" s="23">
        <f t="shared" si="9"/>
        <v>0</v>
      </c>
      <c r="M19" s="23">
        <f t="shared" si="9"/>
        <v>2</v>
      </c>
      <c r="N19" s="23">
        <f t="shared" si="9"/>
        <v>0</v>
      </c>
      <c r="O19" s="23">
        <f t="shared" si="9"/>
        <v>2</v>
      </c>
      <c r="P19" s="24">
        <f t="shared" si="9"/>
        <v>0</v>
      </c>
    </row>
    <row r="20" spans="2:16" ht="13.5" customHeight="1" x14ac:dyDescent="0.15">
      <c r="B20" s="78" t="s">
        <v>93</v>
      </c>
      <c r="C20" s="26" t="s">
        <v>81</v>
      </c>
      <c r="D20" s="27">
        <f>E20+F20</f>
        <v>2</v>
      </c>
      <c r="E20" s="56">
        <f>G20+I20+K20+M20+O20</f>
        <v>2</v>
      </c>
      <c r="F20" s="12">
        <f>H20+J20+L20+N20+P20</f>
        <v>0</v>
      </c>
      <c r="G20" s="30">
        <v>0</v>
      </c>
      <c r="H20" s="28">
        <v>0</v>
      </c>
      <c r="I20" s="28">
        <v>1</v>
      </c>
      <c r="J20" s="28">
        <v>0</v>
      </c>
      <c r="K20" s="28">
        <v>1</v>
      </c>
      <c r="L20" s="28">
        <v>0</v>
      </c>
      <c r="M20" s="28">
        <v>0</v>
      </c>
      <c r="N20" s="28">
        <v>0</v>
      </c>
      <c r="O20" s="28">
        <v>0</v>
      </c>
      <c r="P20" s="29">
        <v>0</v>
      </c>
    </row>
    <row r="21" spans="2:16" x14ac:dyDescent="0.15">
      <c r="B21" s="79"/>
      <c r="C21" s="31" t="s">
        <v>82</v>
      </c>
      <c r="D21" s="16">
        <f>E21+F21</f>
        <v>0</v>
      </c>
      <c r="E21" s="17">
        <f>G21+I21+K21+M21+O21</f>
        <v>0</v>
      </c>
      <c r="F21" s="18">
        <f>H21+J21+L21+N21+P21</f>
        <v>0</v>
      </c>
      <c r="G21" s="19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8">
        <v>0</v>
      </c>
    </row>
    <row r="22" spans="2:16" x14ac:dyDescent="0.15">
      <c r="B22" s="79"/>
      <c r="C22" s="31" t="s">
        <v>83</v>
      </c>
      <c r="D22" s="16">
        <f t="shared" ref="D22:D27" si="10">E22+F22</f>
        <v>2</v>
      </c>
      <c r="E22" s="17">
        <f t="shared" ref="E22:E28" si="11">G22+I22+K22+M22+O22</f>
        <v>1</v>
      </c>
      <c r="F22" s="18">
        <f t="shared" ref="F22:F28" si="12">H22+J22+L22+N22+P22</f>
        <v>1</v>
      </c>
      <c r="G22" s="19">
        <v>1</v>
      </c>
      <c r="H22" s="17">
        <v>0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8">
        <v>0</v>
      </c>
    </row>
    <row r="23" spans="2:16" x14ac:dyDescent="0.15">
      <c r="B23" s="79"/>
      <c r="C23" s="31" t="s">
        <v>84</v>
      </c>
      <c r="D23" s="16">
        <f t="shared" si="10"/>
        <v>8</v>
      </c>
      <c r="E23" s="17">
        <f t="shared" si="11"/>
        <v>8</v>
      </c>
      <c r="F23" s="18">
        <f t="shared" si="12"/>
        <v>0</v>
      </c>
      <c r="G23" s="19">
        <v>4</v>
      </c>
      <c r="H23" s="17">
        <v>0</v>
      </c>
      <c r="I23" s="17">
        <v>1</v>
      </c>
      <c r="J23" s="17">
        <v>0</v>
      </c>
      <c r="K23" s="17">
        <v>3</v>
      </c>
      <c r="L23" s="17">
        <v>0</v>
      </c>
      <c r="M23" s="17">
        <v>0</v>
      </c>
      <c r="N23" s="17">
        <v>0</v>
      </c>
      <c r="O23" s="17">
        <v>0</v>
      </c>
      <c r="P23" s="18">
        <v>0</v>
      </c>
    </row>
    <row r="24" spans="2:16" x14ac:dyDescent="0.15">
      <c r="B24" s="79"/>
      <c r="C24" s="31" t="s">
        <v>85</v>
      </c>
      <c r="D24" s="16">
        <f t="shared" si="10"/>
        <v>10</v>
      </c>
      <c r="E24" s="17">
        <f t="shared" si="11"/>
        <v>8</v>
      </c>
      <c r="F24" s="18">
        <f t="shared" si="12"/>
        <v>2</v>
      </c>
      <c r="G24" s="19">
        <v>2</v>
      </c>
      <c r="H24" s="17">
        <v>0</v>
      </c>
      <c r="I24" s="17">
        <v>1</v>
      </c>
      <c r="J24" s="17">
        <v>0</v>
      </c>
      <c r="K24" s="17">
        <v>5</v>
      </c>
      <c r="L24" s="17">
        <v>1</v>
      </c>
      <c r="M24" s="17">
        <v>0</v>
      </c>
      <c r="N24" s="17">
        <v>0</v>
      </c>
      <c r="O24" s="17">
        <v>0</v>
      </c>
      <c r="P24" s="18">
        <v>1</v>
      </c>
    </row>
    <row r="25" spans="2:16" x14ac:dyDescent="0.15">
      <c r="B25" s="79"/>
      <c r="C25" s="31" t="s">
        <v>86</v>
      </c>
      <c r="D25" s="16">
        <f t="shared" si="10"/>
        <v>18</v>
      </c>
      <c r="E25" s="17">
        <f t="shared" si="11"/>
        <v>11</v>
      </c>
      <c r="F25" s="18">
        <f t="shared" si="12"/>
        <v>7</v>
      </c>
      <c r="G25" s="19">
        <v>5</v>
      </c>
      <c r="H25" s="17">
        <v>3</v>
      </c>
      <c r="I25" s="17">
        <v>2</v>
      </c>
      <c r="J25" s="17">
        <v>2</v>
      </c>
      <c r="K25" s="17">
        <v>2</v>
      </c>
      <c r="L25" s="17">
        <v>1</v>
      </c>
      <c r="M25" s="17">
        <v>2</v>
      </c>
      <c r="N25" s="17">
        <v>1</v>
      </c>
      <c r="O25" s="17">
        <v>0</v>
      </c>
      <c r="P25" s="18">
        <v>0</v>
      </c>
    </row>
    <row r="26" spans="2:16" x14ac:dyDescent="0.15">
      <c r="B26" s="79"/>
      <c r="C26" s="31" t="s">
        <v>63</v>
      </c>
      <c r="D26" s="16">
        <f t="shared" si="10"/>
        <v>0</v>
      </c>
      <c r="E26" s="17">
        <f t="shared" si="11"/>
        <v>0</v>
      </c>
      <c r="F26" s="18">
        <f t="shared" si="12"/>
        <v>0</v>
      </c>
      <c r="G26" s="19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8">
        <v>0</v>
      </c>
    </row>
    <row r="27" spans="2:16" x14ac:dyDescent="0.15">
      <c r="B27" s="79"/>
      <c r="C27" s="31" t="s">
        <v>87</v>
      </c>
      <c r="D27" s="16">
        <f t="shared" si="10"/>
        <v>0</v>
      </c>
      <c r="E27" s="17">
        <f t="shared" si="11"/>
        <v>0</v>
      </c>
      <c r="F27" s="18">
        <f t="shared" si="12"/>
        <v>0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8">
        <v>0</v>
      </c>
    </row>
    <row r="28" spans="2:16" x14ac:dyDescent="0.15">
      <c r="B28" s="79"/>
      <c r="C28" s="31" t="s">
        <v>58</v>
      </c>
      <c r="D28" s="16">
        <f>E28+F28</f>
        <v>2</v>
      </c>
      <c r="E28" s="17">
        <f t="shared" si="11"/>
        <v>2</v>
      </c>
      <c r="F28" s="18">
        <f t="shared" si="12"/>
        <v>0</v>
      </c>
      <c r="G28" s="19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0</v>
      </c>
      <c r="P28" s="18">
        <v>0</v>
      </c>
    </row>
    <row r="29" spans="2:16" ht="14.25" thickBot="1" x14ac:dyDescent="0.2">
      <c r="B29" s="80"/>
      <c r="C29" s="32" t="s">
        <v>10</v>
      </c>
      <c r="D29" s="47">
        <f>SUM(D20:D28)</f>
        <v>42</v>
      </c>
      <c r="E29" s="23">
        <f t="shared" ref="E29" si="13">SUM(E20:E28)</f>
        <v>32</v>
      </c>
      <c r="F29" s="24">
        <f>SUM(F20:F28)</f>
        <v>10</v>
      </c>
      <c r="G29" s="22">
        <f>SUM(G20:G28)</f>
        <v>12</v>
      </c>
      <c r="H29" s="23">
        <f>SUM(H20:H28)</f>
        <v>3</v>
      </c>
      <c r="I29" s="23">
        <f t="shared" ref="I29" si="14">SUM(I20:I28)</f>
        <v>5</v>
      </c>
      <c r="J29" s="23">
        <f t="shared" ref="J29" si="15">SUM(J20:J28)</f>
        <v>3</v>
      </c>
      <c r="K29" s="23">
        <f t="shared" ref="K29" si="16">SUM(K20:K28)</f>
        <v>12</v>
      </c>
      <c r="L29" s="23">
        <f t="shared" ref="L29" si="17">SUM(L20:L28)</f>
        <v>2</v>
      </c>
      <c r="M29" s="23">
        <f t="shared" ref="M29" si="18">SUM(M20:M28)</f>
        <v>3</v>
      </c>
      <c r="N29" s="23">
        <f t="shared" ref="N29" si="19">SUM(N20:N28)</f>
        <v>1</v>
      </c>
      <c r="O29" s="23">
        <f t="shared" ref="O29" si="20">SUM(O20:O28)</f>
        <v>0</v>
      </c>
      <c r="P29" s="24">
        <f t="shared" ref="P29" si="21">SUM(P20:P28)</f>
        <v>1</v>
      </c>
    </row>
    <row r="30" spans="2:16" ht="13.5" customHeight="1" x14ac:dyDescent="0.15">
      <c r="B30" s="78" t="s">
        <v>101</v>
      </c>
      <c r="C30" s="26" t="s">
        <v>88</v>
      </c>
      <c r="D30" s="27">
        <f>E30+F30</f>
        <v>0</v>
      </c>
      <c r="E30" s="56">
        <f>G30+I30+K30+M30+O30</f>
        <v>0</v>
      </c>
      <c r="F30" s="12">
        <f>H30+J30+L30+N30+P30</f>
        <v>0</v>
      </c>
      <c r="G30" s="30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x14ac:dyDescent="0.15">
      <c r="B31" s="79"/>
      <c r="C31" s="31" t="s">
        <v>89</v>
      </c>
      <c r="D31" s="16">
        <f>E31+F31</f>
        <v>0</v>
      </c>
      <c r="E31" s="17">
        <f>G31+I31+K31+M31+O31</f>
        <v>0</v>
      </c>
      <c r="F31" s="18">
        <f>H31+J31+L31+N31+P31</f>
        <v>0</v>
      </c>
      <c r="G31" s="19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8">
        <v>0</v>
      </c>
    </row>
    <row r="32" spans="2:16" x14ac:dyDescent="0.15">
      <c r="B32" s="79"/>
      <c r="C32" s="31" t="s">
        <v>38</v>
      </c>
      <c r="D32" s="16">
        <f t="shared" ref="D32:D37" si="22">E32+F32</f>
        <v>0</v>
      </c>
      <c r="E32" s="17">
        <f t="shared" ref="E32:E38" si="23">G32+I32+K32+M32+O32</f>
        <v>0</v>
      </c>
      <c r="F32" s="18">
        <f t="shared" ref="F32:F38" si="24">H32+J32+L32+N32+P32</f>
        <v>0</v>
      </c>
      <c r="G32" s="19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8">
        <v>0</v>
      </c>
    </row>
    <row r="33" spans="2:17" x14ac:dyDescent="0.15">
      <c r="B33" s="79"/>
      <c r="C33" s="31" t="s">
        <v>11</v>
      </c>
      <c r="D33" s="16">
        <f t="shared" si="22"/>
        <v>0</v>
      </c>
      <c r="E33" s="17">
        <f t="shared" si="23"/>
        <v>0</v>
      </c>
      <c r="F33" s="18">
        <f t="shared" si="24"/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8">
        <v>0</v>
      </c>
    </row>
    <row r="34" spans="2:17" x14ac:dyDescent="0.15">
      <c r="B34" s="79"/>
      <c r="C34" s="31" t="s">
        <v>32</v>
      </c>
      <c r="D34" s="16">
        <f t="shared" si="22"/>
        <v>0</v>
      </c>
      <c r="E34" s="17">
        <f t="shared" si="23"/>
        <v>0</v>
      </c>
      <c r="F34" s="18">
        <f t="shared" si="24"/>
        <v>0</v>
      </c>
      <c r="G34" s="19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8">
        <v>0</v>
      </c>
    </row>
    <row r="35" spans="2:17" x14ac:dyDescent="0.15">
      <c r="B35" s="79"/>
      <c r="C35" s="31" t="s">
        <v>33</v>
      </c>
      <c r="D35" s="16">
        <f t="shared" si="22"/>
        <v>0</v>
      </c>
      <c r="E35" s="17">
        <f t="shared" si="23"/>
        <v>0</v>
      </c>
      <c r="F35" s="18">
        <f t="shared" si="24"/>
        <v>0</v>
      </c>
      <c r="G35" s="19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8">
        <v>0</v>
      </c>
    </row>
    <row r="36" spans="2:17" x14ac:dyDescent="0.15">
      <c r="B36" s="79"/>
      <c r="C36" s="31" t="s">
        <v>34</v>
      </c>
      <c r="D36" s="16">
        <f t="shared" si="22"/>
        <v>1</v>
      </c>
      <c r="E36" s="17">
        <f t="shared" si="23"/>
        <v>0</v>
      </c>
      <c r="F36" s="18">
        <f t="shared" si="24"/>
        <v>1</v>
      </c>
      <c r="G36" s="19">
        <v>0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8">
        <v>0</v>
      </c>
    </row>
    <row r="37" spans="2:17" x14ac:dyDescent="0.15">
      <c r="B37" s="79"/>
      <c r="C37" s="31" t="s">
        <v>35</v>
      </c>
      <c r="D37" s="16">
        <f t="shared" si="22"/>
        <v>0</v>
      </c>
      <c r="E37" s="17">
        <f t="shared" si="23"/>
        <v>0</v>
      </c>
      <c r="F37" s="18">
        <f t="shared" si="24"/>
        <v>0</v>
      </c>
      <c r="G37" s="19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8">
        <v>0</v>
      </c>
    </row>
    <row r="38" spans="2:17" x14ac:dyDescent="0.15">
      <c r="B38" s="79"/>
      <c r="C38" s="31" t="s">
        <v>36</v>
      </c>
      <c r="D38" s="16">
        <f>E38+F38</f>
        <v>0</v>
      </c>
      <c r="E38" s="17">
        <f t="shared" si="23"/>
        <v>0</v>
      </c>
      <c r="F38" s="18">
        <f t="shared" si="24"/>
        <v>0</v>
      </c>
      <c r="G38" s="19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8">
        <v>0</v>
      </c>
    </row>
    <row r="39" spans="2:17" ht="14.25" thickBot="1" x14ac:dyDescent="0.2">
      <c r="B39" s="80"/>
      <c r="C39" s="32" t="s">
        <v>10</v>
      </c>
      <c r="D39" s="47">
        <f>SUM(D30:D38)</f>
        <v>1</v>
      </c>
      <c r="E39" s="23">
        <f t="shared" ref="E39" si="25">SUM(E30:E38)</f>
        <v>0</v>
      </c>
      <c r="F39" s="24">
        <f>SUM(F30:F38)</f>
        <v>1</v>
      </c>
      <c r="G39" s="22">
        <f>SUM(G30:G38)</f>
        <v>0</v>
      </c>
      <c r="H39" s="23">
        <f>SUM(H30:H38)</f>
        <v>1</v>
      </c>
      <c r="I39" s="23">
        <f t="shared" ref="I39" si="26">SUM(I30:I38)</f>
        <v>0</v>
      </c>
      <c r="J39" s="23">
        <f t="shared" ref="J39" si="27">SUM(J30:J38)</f>
        <v>0</v>
      </c>
      <c r="K39" s="23">
        <f t="shared" ref="K39" si="28">SUM(K30:K38)</f>
        <v>0</v>
      </c>
      <c r="L39" s="23">
        <f t="shared" ref="L39" si="29">SUM(L30:L38)</f>
        <v>0</v>
      </c>
      <c r="M39" s="23">
        <f t="shared" ref="M39" si="30">SUM(M30:M38)</f>
        <v>0</v>
      </c>
      <c r="N39" s="23">
        <f t="shared" ref="N39" si="31">SUM(N30:N38)</f>
        <v>0</v>
      </c>
      <c r="O39" s="23">
        <f t="shared" ref="O39" si="32">SUM(O30:O38)</f>
        <v>0</v>
      </c>
      <c r="P39" s="52">
        <f t="shared" ref="P39" si="33">SUM(P30:P38)</f>
        <v>0</v>
      </c>
      <c r="Q39" s="49"/>
    </row>
    <row r="40" spans="2:17" ht="13.5" customHeight="1" x14ac:dyDescent="0.15">
      <c r="B40" s="78" t="s">
        <v>92</v>
      </c>
      <c r="C40" s="26" t="s">
        <v>37</v>
      </c>
      <c r="D40" s="27">
        <f>E40+F40</f>
        <v>0</v>
      </c>
      <c r="E40" s="56">
        <f>G40+I40+K40+M40+O40</f>
        <v>0</v>
      </c>
      <c r="F40" s="12">
        <f>H40+J40+L40+N40+P40</f>
        <v>0</v>
      </c>
      <c r="G40" s="30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9">
        <v>0</v>
      </c>
    </row>
    <row r="41" spans="2:17" x14ac:dyDescent="0.15">
      <c r="B41" s="79"/>
      <c r="C41" s="31" t="s">
        <v>30</v>
      </c>
      <c r="D41" s="16">
        <f>E41+F41</f>
        <v>0</v>
      </c>
      <c r="E41" s="17">
        <f>G41+I41+K41+M41+O41</f>
        <v>0</v>
      </c>
      <c r="F41" s="18">
        <f>H41+J41+L41+N41+P41</f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v>0</v>
      </c>
    </row>
    <row r="42" spans="2:17" x14ac:dyDescent="0.15">
      <c r="B42" s="79"/>
      <c r="C42" s="31" t="s">
        <v>38</v>
      </c>
      <c r="D42" s="16">
        <f t="shared" ref="D42:D47" si="34">E42+F42</f>
        <v>0</v>
      </c>
      <c r="E42" s="17">
        <f t="shared" ref="E42:E48" si="35">G42+I42+K42+M42+O42</f>
        <v>0</v>
      </c>
      <c r="F42" s="18">
        <f t="shared" ref="F42:F48" si="36">H42+J42+L42+N42+P42</f>
        <v>0</v>
      </c>
      <c r="G42" s="19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8">
        <v>0</v>
      </c>
    </row>
    <row r="43" spans="2:17" x14ac:dyDescent="0.15">
      <c r="B43" s="79"/>
      <c r="C43" s="31" t="s">
        <v>31</v>
      </c>
      <c r="D43" s="16">
        <f t="shared" si="34"/>
        <v>3</v>
      </c>
      <c r="E43" s="17">
        <f t="shared" si="35"/>
        <v>3</v>
      </c>
      <c r="F43" s="18">
        <f t="shared" si="36"/>
        <v>0</v>
      </c>
      <c r="G43" s="19">
        <v>0</v>
      </c>
      <c r="H43" s="17">
        <v>0</v>
      </c>
      <c r="I43" s="17">
        <v>2</v>
      </c>
      <c r="J43" s="17">
        <v>0</v>
      </c>
      <c r="K43" s="17">
        <v>0</v>
      </c>
      <c r="L43" s="17">
        <v>0</v>
      </c>
      <c r="M43" s="17">
        <v>1</v>
      </c>
      <c r="N43" s="17">
        <v>0</v>
      </c>
      <c r="O43" s="17">
        <v>0</v>
      </c>
      <c r="P43" s="18">
        <v>0</v>
      </c>
    </row>
    <row r="44" spans="2:17" x14ac:dyDescent="0.15">
      <c r="B44" s="79"/>
      <c r="C44" s="31" t="s">
        <v>32</v>
      </c>
      <c r="D44" s="16">
        <f t="shared" si="34"/>
        <v>9</v>
      </c>
      <c r="E44" s="17">
        <f t="shared" si="35"/>
        <v>8</v>
      </c>
      <c r="F44" s="18">
        <f t="shared" si="36"/>
        <v>1</v>
      </c>
      <c r="G44" s="19">
        <v>0</v>
      </c>
      <c r="H44" s="17">
        <v>0</v>
      </c>
      <c r="I44" s="17">
        <v>4</v>
      </c>
      <c r="J44" s="17">
        <v>0</v>
      </c>
      <c r="K44" s="17">
        <v>2</v>
      </c>
      <c r="L44" s="17">
        <v>1</v>
      </c>
      <c r="M44" s="17">
        <v>1</v>
      </c>
      <c r="N44" s="17">
        <v>0</v>
      </c>
      <c r="O44" s="17">
        <v>1</v>
      </c>
      <c r="P44" s="18">
        <v>0</v>
      </c>
    </row>
    <row r="45" spans="2:17" x14ac:dyDescent="0.15">
      <c r="B45" s="79"/>
      <c r="C45" s="31" t="s">
        <v>33</v>
      </c>
      <c r="D45" s="16">
        <f t="shared" si="34"/>
        <v>3</v>
      </c>
      <c r="E45" s="17">
        <f t="shared" si="35"/>
        <v>2</v>
      </c>
      <c r="F45" s="18">
        <f t="shared" si="36"/>
        <v>1</v>
      </c>
      <c r="G45" s="19">
        <v>0</v>
      </c>
      <c r="H45" s="17">
        <v>0</v>
      </c>
      <c r="I45" s="17">
        <v>1</v>
      </c>
      <c r="J45" s="17">
        <v>0</v>
      </c>
      <c r="K45" s="17">
        <v>1</v>
      </c>
      <c r="L45" s="17">
        <v>1</v>
      </c>
      <c r="M45" s="17">
        <v>0</v>
      </c>
      <c r="N45" s="17">
        <v>0</v>
      </c>
      <c r="O45" s="17">
        <v>0</v>
      </c>
      <c r="P45" s="18">
        <v>0</v>
      </c>
    </row>
    <row r="46" spans="2:17" x14ac:dyDescent="0.15">
      <c r="B46" s="79"/>
      <c r="C46" s="31" t="s">
        <v>34</v>
      </c>
      <c r="D46" s="16">
        <f t="shared" si="34"/>
        <v>1</v>
      </c>
      <c r="E46" s="17">
        <f t="shared" si="35"/>
        <v>0</v>
      </c>
      <c r="F46" s="18">
        <f t="shared" si="36"/>
        <v>1</v>
      </c>
      <c r="G46" s="19">
        <v>0</v>
      </c>
      <c r="H46" s="17">
        <v>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8">
        <v>0</v>
      </c>
    </row>
    <row r="47" spans="2:17" x14ac:dyDescent="0.15">
      <c r="B47" s="79"/>
      <c r="C47" s="31" t="s">
        <v>35</v>
      </c>
      <c r="D47" s="16">
        <f t="shared" si="34"/>
        <v>0</v>
      </c>
      <c r="E47" s="17">
        <f t="shared" si="35"/>
        <v>0</v>
      </c>
      <c r="F47" s="18">
        <f t="shared" si="36"/>
        <v>0</v>
      </c>
      <c r="G47" s="19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8">
        <v>0</v>
      </c>
    </row>
    <row r="48" spans="2:17" x14ac:dyDescent="0.15">
      <c r="B48" s="79"/>
      <c r="C48" s="31" t="s">
        <v>36</v>
      </c>
      <c r="D48" s="16">
        <f>E48+F48</f>
        <v>3</v>
      </c>
      <c r="E48" s="17">
        <f t="shared" si="35"/>
        <v>3</v>
      </c>
      <c r="F48" s="18">
        <f t="shared" si="36"/>
        <v>0</v>
      </c>
      <c r="G48" s="19">
        <v>1</v>
      </c>
      <c r="H48" s="17">
        <v>0</v>
      </c>
      <c r="I48" s="17">
        <v>0</v>
      </c>
      <c r="J48" s="17">
        <v>0</v>
      </c>
      <c r="K48" s="17">
        <v>1</v>
      </c>
      <c r="L48" s="17">
        <v>0</v>
      </c>
      <c r="M48" s="17">
        <v>0</v>
      </c>
      <c r="N48" s="17">
        <v>0</v>
      </c>
      <c r="O48" s="17">
        <v>1</v>
      </c>
      <c r="P48" s="18">
        <v>0</v>
      </c>
    </row>
    <row r="49" spans="2:17" ht="14.25" thickBot="1" x14ac:dyDescent="0.2">
      <c r="B49" s="80"/>
      <c r="C49" s="32" t="s">
        <v>10</v>
      </c>
      <c r="D49" s="47">
        <f>SUM(D40:D48)</f>
        <v>19</v>
      </c>
      <c r="E49" s="23">
        <f t="shared" ref="E49" si="37">SUM(E40:E48)</f>
        <v>16</v>
      </c>
      <c r="F49" s="24">
        <f>SUM(F40:F48)</f>
        <v>3</v>
      </c>
      <c r="G49" s="22">
        <f>SUM(G40:G48)</f>
        <v>1</v>
      </c>
      <c r="H49" s="23">
        <f>SUM(H40:H48)</f>
        <v>1</v>
      </c>
      <c r="I49" s="23">
        <f t="shared" ref="I49" si="38">SUM(I40:I48)</f>
        <v>7</v>
      </c>
      <c r="J49" s="23">
        <f t="shared" ref="J49" si="39">SUM(J40:J48)</f>
        <v>0</v>
      </c>
      <c r="K49" s="23">
        <f t="shared" ref="K49" si="40">SUM(K40:K48)</f>
        <v>4</v>
      </c>
      <c r="L49" s="23">
        <f t="shared" ref="L49" si="41">SUM(L40:L48)</f>
        <v>2</v>
      </c>
      <c r="M49" s="23">
        <f t="shared" ref="M49" si="42">SUM(M40:M48)</f>
        <v>2</v>
      </c>
      <c r="N49" s="23">
        <f t="shared" ref="N49" si="43">SUM(N40:N48)</f>
        <v>0</v>
      </c>
      <c r="O49" s="23">
        <f t="shared" ref="O49" si="44">SUM(O40:O48)</f>
        <v>2</v>
      </c>
      <c r="P49" s="52">
        <f t="shared" ref="P49" si="45">SUM(P40:P48)</f>
        <v>0</v>
      </c>
      <c r="Q49" s="49"/>
    </row>
    <row r="50" spans="2:17" ht="14.25" thickBot="1" x14ac:dyDescent="0.2">
      <c r="B50" s="69" t="s">
        <v>39</v>
      </c>
      <c r="C50" s="70"/>
      <c r="D50" s="44">
        <f>D4+D5+D6+D7+D8+D9+D19+D29+D39+D49</f>
        <v>119</v>
      </c>
      <c r="E50" s="45">
        <f t="shared" ref="E50" si="46">E4+E5+E6+E7+E8+E9+E19+E29+E39+E49</f>
        <v>92</v>
      </c>
      <c r="F50" s="51">
        <f>F4+F5+F6+F7+F8+F9+F19+F29+F39+F49</f>
        <v>27</v>
      </c>
      <c r="G50" s="48">
        <f t="shared" ref="G50:P50" si="47">G4+G5+G6+G7+G8+G9+G19+G29+G39+G49</f>
        <v>28</v>
      </c>
      <c r="H50" s="45">
        <f t="shared" si="47"/>
        <v>10</v>
      </c>
      <c r="I50" s="45">
        <f t="shared" si="47"/>
        <v>22</v>
      </c>
      <c r="J50" s="50">
        <f t="shared" si="47"/>
        <v>8</v>
      </c>
      <c r="K50" s="50">
        <f t="shared" si="47"/>
        <v>28</v>
      </c>
      <c r="L50" s="50">
        <f t="shared" si="47"/>
        <v>6</v>
      </c>
      <c r="M50" s="50">
        <f t="shared" si="47"/>
        <v>9</v>
      </c>
      <c r="N50" s="50">
        <f t="shared" si="47"/>
        <v>1</v>
      </c>
      <c r="O50" s="50">
        <f t="shared" si="47"/>
        <v>5</v>
      </c>
      <c r="P50" s="51">
        <f t="shared" si="47"/>
        <v>2</v>
      </c>
    </row>
    <row r="51" spans="2:17" ht="14.25" thickBot="1" x14ac:dyDescent="0.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7" x14ac:dyDescent="0.15">
      <c r="B52" s="8"/>
      <c r="C52" s="9" t="s">
        <v>40</v>
      </c>
      <c r="D52" s="27">
        <f>E52+F52</f>
        <v>8</v>
      </c>
      <c r="E52" s="56">
        <f>G52+I52+K52+M52+O52</f>
        <v>8</v>
      </c>
      <c r="F52" s="12">
        <f>H52+J52+L52+N52+P52</f>
        <v>0</v>
      </c>
      <c r="G52" s="13">
        <f>G10+G20+G30+G40</f>
        <v>3</v>
      </c>
      <c r="H52" s="11">
        <f t="shared" ref="H52:P52" si="48">H10+H20+H30+H40</f>
        <v>0</v>
      </c>
      <c r="I52" s="11">
        <f t="shared" si="48"/>
        <v>1</v>
      </c>
      <c r="J52" s="11">
        <f t="shared" si="48"/>
        <v>0</v>
      </c>
      <c r="K52" s="11">
        <f t="shared" si="48"/>
        <v>3</v>
      </c>
      <c r="L52" s="11">
        <f t="shared" si="48"/>
        <v>0</v>
      </c>
      <c r="M52" s="11">
        <f t="shared" si="48"/>
        <v>0</v>
      </c>
      <c r="N52" s="11">
        <f t="shared" si="48"/>
        <v>0</v>
      </c>
      <c r="O52" s="11">
        <f t="shared" si="48"/>
        <v>1</v>
      </c>
      <c r="P52" s="12">
        <f t="shared" si="48"/>
        <v>0</v>
      </c>
    </row>
    <row r="53" spans="2:17" x14ac:dyDescent="0.15">
      <c r="B53" s="14"/>
      <c r="C53" s="15" t="s">
        <v>41</v>
      </c>
      <c r="D53" s="16">
        <f>E53+F53</f>
        <v>0</v>
      </c>
      <c r="E53" s="17">
        <f>G53+I53+K53+M53+O53</f>
        <v>0</v>
      </c>
      <c r="F53" s="18">
        <f>H53+J53+L53+N53+P53</f>
        <v>0</v>
      </c>
      <c r="G53" s="19">
        <f t="shared" ref="G53:P60" si="49">G11+G21+G31+G41</f>
        <v>0</v>
      </c>
      <c r="H53" s="17">
        <f t="shared" si="49"/>
        <v>0</v>
      </c>
      <c r="I53" s="17">
        <f t="shared" si="49"/>
        <v>0</v>
      </c>
      <c r="J53" s="17">
        <f t="shared" si="49"/>
        <v>0</v>
      </c>
      <c r="K53" s="17">
        <f t="shared" si="49"/>
        <v>0</v>
      </c>
      <c r="L53" s="17">
        <f t="shared" si="49"/>
        <v>0</v>
      </c>
      <c r="M53" s="17">
        <f t="shared" si="49"/>
        <v>0</v>
      </c>
      <c r="N53" s="17">
        <f t="shared" si="49"/>
        <v>0</v>
      </c>
      <c r="O53" s="17">
        <f t="shared" si="49"/>
        <v>0</v>
      </c>
      <c r="P53" s="18">
        <f t="shared" si="49"/>
        <v>0</v>
      </c>
    </row>
    <row r="54" spans="2:17" x14ac:dyDescent="0.15">
      <c r="B54" s="14"/>
      <c r="C54" s="15" t="s">
        <v>42</v>
      </c>
      <c r="D54" s="16">
        <f t="shared" ref="D54:D59" si="50">E54+F54</f>
        <v>4</v>
      </c>
      <c r="E54" s="17">
        <f t="shared" ref="E54:E59" si="51">G54+I54+K54+M54+O54</f>
        <v>3</v>
      </c>
      <c r="F54" s="18">
        <f t="shared" ref="F54:F59" si="52">H54+J54+L54+N54+P54</f>
        <v>1</v>
      </c>
      <c r="G54" s="19">
        <f t="shared" si="49"/>
        <v>1</v>
      </c>
      <c r="H54" s="17">
        <f t="shared" si="49"/>
        <v>0</v>
      </c>
      <c r="I54" s="17">
        <f t="shared" si="49"/>
        <v>0</v>
      </c>
      <c r="J54" s="17">
        <f t="shared" si="49"/>
        <v>1</v>
      </c>
      <c r="K54" s="17">
        <f t="shared" si="49"/>
        <v>2</v>
      </c>
      <c r="L54" s="17">
        <f t="shared" si="49"/>
        <v>0</v>
      </c>
      <c r="M54" s="17">
        <f t="shared" si="49"/>
        <v>0</v>
      </c>
      <c r="N54" s="17">
        <f t="shared" si="49"/>
        <v>0</v>
      </c>
      <c r="O54" s="17">
        <f t="shared" si="49"/>
        <v>0</v>
      </c>
      <c r="P54" s="18">
        <f t="shared" si="49"/>
        <v>0</v>
      </c>
    </row>
    <row r="55" spans="2:17" x14ac:dyDescent="0.15">
      <c r="B55" s="14"/>
      <c r="C55" s="15" t="s">
        <v>43</v>
      </c>
      <c r="D55" s="16">
        <f t="shared" si="50"/>
        <v>13</v>
      </c>
      <c r="E55" s="17">
        <f t="shared" si="51"/>
        <v>13</v>
      </c>
      <c r="F55" s="18">
        <f t="shared" si="52"/>
        <v>0</v>
      </c>
      <c r="G55" s="19">
        <f t="shared" si="49"/>
        <v>5</v>
      </c>
      <c r="H55" s="17">
        <f t="shared" si="49"/>
        <v>0</v>
      </c>
      <c r="I55" s="17">
        <f t="shared" si="49"/>
        <v>4</v>
      </c>
      <c r="J55" s="17">
        <f t="shared" si="49"/>
        <v>0</v>
      </c>
      <c r="K55" s="17">
        <f t="shared" si="49"/>
        <v>3</v>
      </c>
      <c r="L55" s="17">
        <f t="shared" si="49"/>
        <v>0</v>
      </c>
      <c r="M55" s="17">
        <f t="shared" si="49"/>
        <v>1</v>
      </c>
      <c r="N55" s="17">
        <f t="shared" si="49"/>
        <v>0</v>
      </c>
      <c r="O55" s="17">
        <f t="shared" si="49"/>
        <v>0</v>
      </c>
      <c r="P55" s="18">
        <f t="shared" si="49"/>
        <v>0</v>
      </c>
    </row>
    <row r="56" spans="2:17" x14ac:dyDescent="0.15">
      <c r="B56" s="14"/>
      <c r="C56" s="15" t="s">
        <v>44</v>
      </c>
      <c r="D56" s="16">
        <f t="shared" si="50"/>
        <v>23</v>
      </c>
      <c r="E56" s="17">
        <f t="shared" si="51"/>
        <v>20</v>
      </c>
      <c r="F56" s="18">
        <f t="shared" si="52"/>
        <v>3</v>
      </c>
      <c r="G56" s="19">
        <f t="shared" si="49"/>
        <v>3</v>
      </c>
      <c r="H56" s="17">
        <f t="shared" si="49"/>
        <v>0</v>
      </c>
      <c r="I56" s="17">
        <f t="shared" si="49"/>
        <v>6</v>
      </c>
      <c r="J56" s="17">
        <f t="shared" si="49"/>
        <v>0</v>
      </c>
      <c r="K56" s="17">
        <f t="shared" si="49"/>
        <v>7</v>
      </c>
      <c r="L56" s="17">
        <f t="shared" si="49"/>
        <v>2</v>
      </c>
      <c r="M56" s="17">
        <f t="shared" si="49"/>
        <v>2</v>
      </c>
      <c r="N56" s="17">
        <f t="shared" si="49"/>
        <v>0</v>
      </c>
      <c r="O56" s="17">
        <f t="shared" si="49"/>
        <v>2</v>
      </c>
      <c r="P56" s="18">
        <f t="shared" si="49"/>
        <v>1</v>
      </c>
    </row>
    <row r="57" spans="2:17" x14ac:dyDescent="0.15">
      <c r="B57" s="14"/>
      <c r="C57" s="15" t="s">
        <v>45</v>
      </c>
      <c r="D57" s="16">
        <f t="shared" si="50"/>
        <v>30</v>
      </c>
      <c r="E57" s="17">
        <f t="shared" si="51"/>
        <v>20</v>
      </c>
      <c r="F57" s="18">
        <f t="shared" si="52"/>
        <v>10</v>
      </c>
      <c r="G57" s="19">
        <f t="shared" si="49"/>
        <v>8</v>
      </c>
      <c r="H57" s="17">
        <f t="shared" si="49"/>
        <v>5</v>
      </c>
      <c r="I57" s="17">
        <f t="shared" si="49"/>
        <v>4</v>
      </c>
      <c r="J57" s="17">
        <f t="shared" si="49"/>
        <v>2</v>
      </c>
      <c r="K57" s="17">
        <f t="shared" si="49"/>
        <v>5</v>
      </c>
      <c r="L57" s="17">
        <f t="shared" si="49"/>
        <v>2</v>
      </c>
      <c r="M57" s="17">
        <f t="shared" si="49"/>
        <v>3</v>
      </c>
      <c r="N57" s="17">
        <f t="shared" si="49"/>
        <v>1</v>
      </c>
      <c r="O57" s="17">
        <f t="shared" si="49"/>
        <v>0</v>
      </c>
      <c r="P57" s="18">
        <f t="shared" si="49"/>
        <v>0</v>
      </c>
    </row>
    <row r="58" spans="2:17" x14ac:dyDescent="0.15">
      <c r="B58" s="14"/>
      <c r="C58" s="15" t="s">
        <v>46</v>
      </c>
      <c r="D58" s="16">
        <f t="shared" si="50"/>
        <v>5</v>
      </c>
      <c r="E58" s="17">
        <f t="shared" si="51"/>
        <v>3</v>
      </c>
      <c r="F58" s="18">
        <f t="shared" si="52"/>
        <v>2</v>
      </c>
      <c r="G58" s="19">
        <f t="shared" si="49"/>
        <v>2</v>
      </c>
      <c r="H58" s="17">
        <f t="shared" si="49"/>
        <v>2</v>
      </c>
      <c r="I58" s="17">
        <f t="shared" si="49"/>
        <v>1</v>
      </c>
      <c r="J58" s="17">
        <f t="shared" si="49"/>
        <v>0</v>
      </c>
      <c r="K58" s="17">
        <f t="shared" si="49"/>
        <v>0</v>
      </c>
      <c r="L58" s="17">
        <f t="shared" si="49"/>
        <v>0</v>
      </c>
      <c r="M58" s="17">
        <f t="shared" si="49"/>
        <v>0</v>
      </c>
      <c r="N58" s="17">
        <f t="shared" si="49"/>
        <v>0</v>
      </c>
      <c r="O58" s="17">
        <f t="shared" si="49"/>
        <v>0</v>
      </c>
      <c r="P58" s="18">
        <f t="shared" si="49"/>
        <v>0</v>
      </c>
    </row>
    <row r="59" spans="2:17" x14ac:dyDescent="0.15">
      <c r="B59" s="14"/>
      <c r="C59" s="15" t="s">
        <v>51</v>
      </c>
      <c r="D59" s="16">
        <f t="shared" si="50"/>
        <v>0</v>
      </c>
      <c r="E59" s="17">
        <f t="shared" si="51"/>
        <v>0</v>
      </c>
      <c r="F59" s="18">
        <f t="shared" si="52"/>
        <v>0</v>
      </c>
      <c r="G59" s="19">
        <f t="shared" si="49"/>
        <v>0</v>
      </c>
      <c r="H59" s="17">
        <f t="shared" si="49"/>
        <v>0</v>
      </c>
      <c r="I59" s="17">
        <f t="shared" si="49"/>
        <v>0</v>
      </c>
      <c r="J59" s="17">
        <f t="shared" si="49"/>
        <v>0</v>
      </c>
      <c r="K59" s="17">
        <f t="shared" si="49"/>
        <v>0</v>
      </c>
      <c r="L59" s="17">
        <f t="shared" si="49"/>
        <v>0</v>
      </c>
      <c r="M59" s="17">
        <f t="shared" si="49"/>
        <v>0</v>
      </c>
      <c r="N59" s="17">
        <f t="shared" si="49"/>
        <v>0</v>
      </c>
      <c r="O59" s="17">
        <f t="shared" si="49"/>
        <v>0</v>
      </c>
      <c r="P59" s="18">
        <f t="shared" si="49"/>
        <v>0</v>
      </c>
    </row>
    <row r="60" spans="2:17" ht="14.25" thickBot="1" x14ac:dyDescent="0.2">
      <c r="B60" s="37"/>
      <c r="C60" s="38" t="s">
        <v>52</v>
      </c>
      <c r="D60" s="60">
        <f>E60+F60</f>
        <v>9</v>
      </c>
      <c r="E60" s="17">
        <f>G60+I60+K60+M60+O60</f>
        <v>8</v>
      </c>
      <c r="F60" s="18">
        <f>H60+J60+L60+N60+P60</f>
        <v>1</v>
      </c>
      <c r="G60" s="25">
        <f t="shared" si="49"/>
        <v>2</v>
      </c>
      <c r="H60" s="23">
        <f t="shared" si="49"/>
        <v>0</v>
      </c>
      <c r="I60" s="23">
        <f t="shared" si="49"/>
        <v>0</v>
      </c>
      <c r="J60" s="23">
        <f t="shared" si="49"/>
        <v>1</v>
      </c>
      <c r="K60" s="23">
        <f t="shared" si="49"/>
        <v>4</v>
      </c>
      <c r="L60" s="23">
        <f t="shared" si="49"/>
        <v>0</v>
      </c>
      <c r="M60" s="23">
        <f t="shared" si="49"/>
        <v>1</v>
      </c>
      <c r="N60" s="23">
        <f t="shared" si="49"/>
        <v>0</v>
      </c>
      <c r="O60" s="23">
        <f t="shared" si="49"/>
        <v>1</v>
      </c>
      <c r="P60" s="24">
        <f t="shared" si="49"/>
        <v>0</v>
      </c>
    </row>
    <row r="61" spans="2:17" ht="14.25" thickBot="1" x14ac:dyDescent="0.2">
      <c r="B61" s="69" t="s">
        <v>53</v>
      </c>
      <c r="C61" s="70"/>
      <c r="D61" s="48">
        <f>SUM(D52:D60)</f>
        <v>92</v>
      </c>
      <c r="E61" s="45">
        <f>SUM(E52:E60)</f>
        <v>75</v>
      </c>
      <c r="F61" s="51">
        <f>SUM(F52:F60)</f>
        <v>17</v>
      </c>
      <c r="G61" s="36">
        <f>SUM(G52:G60)</f>
        <v>24</v>
      </c>
      <c r="H61" s="34">
        <f>SUM(H52:H60)</f>
        <v>7</v>
      </c>
      <c r="I61" s="34">
        <f t="shared" ref="I61:O61" si="53">SUM(I52:I60)</f>
        <v>16</v>
      </c>
      <c r="J61" s="34">
        <f t="shared" si="53"/>
        <v>4</v>
      </c>
      <c r="K61" s="34">
        <f t="shared" si="53"/>
        <v>24</v>
      </c>
      <c r="L61" s="34">
        <f t="shared" si="53"/>
        <v>4</v>
      </c>
      <c r="M61" s="34">
        <f t="shared" si="53"/>
        <v>7</v>
      </c>
      <c r="N61" s="34">
        <f t="shared" si="53"/>
        <v>1</v>
      </c>
      <c r="O61" s="34">
        <f t="shared" si="53"/>
        <v>4</v>
      </c>
      <c r="P61" s="35">
        <f>SUM(P52:P60)</f>
        <v>1</v>
      </c>
    </row>
  </sheetData>
  <mergeCells count="14">
    <mergeCell ref="B51:P51"/>
    <mergeCell ref="B61:C61"/>
    <mergeCell ref="O2:P2"/>
    <mergeCell ref="B10:B19"/>
    <mergeCell ref="B20:B29"/>
    <mergeCell ref="B30:B39"/>
    <mergeCell ref="B40:B49"/>
    <mergeCell ref="B50:C50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T61"/>
  <sheetViews>
    <sheetView zoomScaleNormal="100" zoomScaleSheetLayoutView="100" workbookViewId="0">
      <selection activeCell="K57" sqref="K57"/>
    </sheetView>
  </sheetViews>
  <sheetFormatPr defaultColWidth="9" defaultRowHeight="13.5" x14ac:dyDescent="0.15"/>
  <cols>
    <col min="1" max="1" width="2.75" style="41" customWidth="1"/>
    <col min="2" max="2" width="4.625" style="41" customWidth="1"/>
    <col min="3" max="3" width="16.875" style="41" bestFit="1" customWidth="1"/>
    <col min="4" max="20" width="6.875" style="41" customWidth="1"/>
    <col min="21" max="16384" width="9" style="41"/>
  </cols>
  <sheetData>
    <row r="1" spans="2:20" ht="14.25" thickBot="1" x14ac:dyDescent="0.2">
      <c r="B1" s="41" t="s">
        <v>98</v>
      </c>
      <c r="T1" s="65"/>
    </row>
    <row r="2" spans="2:20" ht="13.5" customHeight="1" x14ac:dyDescent="0.15">
      <c r="B2" s="81" t="s">
        <v>0</v>
      </c>
      <c r="C2" s="82"/>
      <c r="D2" s="85" t="s">
        <v>1</v>
      </c>
      <c r="E2" s="86"/>
      <c r="F2" s="87"/>
      <c r="G2" s="93" t="s">
        <v>14</v>
      </c>
      <c r="H2" s="93"/>
      <c r="I2" s="93" t="s">
        <v>15</v>
      </c>
      <c r="J2" s="93"/>
      <c r="K2" s="93" t="s">
        <v>16</v>
      </c>
      <c r="L2" s="93"/>
      <c r="M2" s="93" t="s">
        <v>17</v>
      </c>
      <c r="N2" s="93"/>
      <c r="O2" s="93" t="s">
        <v>18</v>
      </c>
      <c r="P2" s="93"/>
      <c r="Q2" s="93" t="s">
        <v>19</v>
      </c>
      <c r="R2" s="93"/>
      <c r="S2" s="93" t="s">
        <v>20</v>
      </c>
      <c r="T2" s="94"/>
    </row>
    <row r="3" spans="2:20" ht="14.25" thickBot="1" x14ac:dyDescent="0.2">
      <c r="B3" s="83"/>
      <c r="C3" s="84"/>
      <c r="D3" s="1" t="s">
        <v>5</v>
      </c>
      <c r="E3" s="2" t="s">
        <v>6</v>
      </c>
      <c r="F3" s="64" t="s">
        <v>7</v>
      </c>
      <c r="G3" s="6" t="s">
        <v>6</v>
      </c>
      <c r="H3" s="5" t="s">
        <v>7</v>
      </c>
      <c r="I3" s="6" t="s">
        <v>6</v>
      </c>
      <c r="J3" s="5" t="s">
        <v>7</v>
      </c>
      <c r="K3" s="7" t="s">
        <v>6</v>
      </c>
      <c r="L3" s="7" t="s">
        <v>7</v>
      </c>
      <c r="M3" s="5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40" t="s">
        <v>7</v>
      </c>
    </row>
    <row r="4" spans="2:20" x14ac:dyDescent="0.15">
      <c r="B4" s="8"/>
      <c r="C4" s="9" t="s">
        <v>8</v>
      </c>
      <c r="D4" s="66">
        <f>E4+F4</f>
        <v>4</v>
      </c>
      <c r="E4" s="53">
        <f>M4+O4+Q4+S4</f>
        <v>3</v>
      </c>
      <c r="F4" s="67">
        <f>N4+P4+R4+T4</f>
        <v>1</v>
      </c>
      <c r="G4" s="13" t="s">
        <v>90</v>
      </c>
      <c r="H4" s="11" t="s">
        <v>90</v>
      </c>
      <c r="I4" s="11" t="s">
        <v>90</v>
      </c>
      <c r="J4" s="11" t="s">
        <v>90</v>
      </c>
      <c r="K4" s="11" t="s">
        <v>90</v>
      </c>
      <c r="L4" s="11" t="s">
        <v>90</v>
      </c>
      <c r="M4" s="11">
        <v>0</v>
      </c>
      <c r="N4" s="11">
        <v>0</v>
      </c>
      <c r="O4" s="11">
        <v>1</v>
      </c>
      <c r="P4" s="11">
        <v>1</v>
      </c>
      <c r="Q4" s="11">
        <v>0</v>
      </c>
      <c r="R4" s="11">
        <v>0</v>
      </c>
      <c r="S4" s="11">
        <v>2</v>
      </c>
      <c r="T4" s="12">
        <v>0</v>
      </c>
    </row>
    <row r="5" spans="2:20" x14ac:dyDescent="0.15">
      <c r="B5" s="14"/>
      <c r="C5" s="15" t="s">
        <v>48</v>
      </c>
      <c r="D5" s="19">
        <f t="shared" ref="D5:D9" si="0">E5+F5</f>
        <v>8</v>
      </c>
      <c r="E5" s="17">
        <f t="shared" ref="E5:E50" si="1">M5+O5+Q5+S5</f>
        <v>5</v>
      </c>
      <c r="F5" s="18">
        <f t="shared" ref="F5:F50" si="2">N5+P5+R5+T5</f>
        <v>3</v>
      </c>
      <c r="G5" s="19" t="s">
        <v>90</v>
      </c>
      <c r="H5" s="17" t="s">
        <v>90</v>
      </c>
      <c r="I5" s="17" t="s">
        <v>90</v>
      </c>
      <c r="J5" s="17" t="s">
        <v>90</v>
      </c>
      <c r="K5" s="17" t="s">
        <v>90</v>
      </c>
      <c r="L5" s="17" t="s">
        <v>90</v>
      </c>
      <c r="M5" s="17">
        <v>2</v>
      </c>
      <c r="N5" s="17">
        <v>1</v>
      </c>
      <c r="O5" s="17">
        <v>1</v>
      </c>
      <c r="P5" s="17">
        <v>2</v>
      </c>
      <c r="Q5" s="17">
        <v>1</v>
      </c>
      <c r="R5" s="17">
        <v>0</v>
      </c>
      <c r="S5" s="17">
        <v>1</v>
      </c>
      <c r="T5" s="18">
        <v>0</v>
      </c>
    </row>
    <row r="6" spans="2:20" x14ac:dyDescent="0.15">
      <c r="B6" s="14"/>
      <c r="C6" s="15" t="s">
        <v>9</v>
      </c>
      <c r="D6" s="19">
        <f t="shared" si="0"/>
        <v>13</v>
      </c>
      <c r="E6" s="17">
        <f t="shared" si="1"/>
        <v>4</v>
      </c>
      <c r="F6" s="18">
        <f t="shared" si="2"/>
        <v>9</v>
      </c>
      <c r="G6" s="19" t="s">
        <v>90</v>
      </c>
      <c r="H6" s="17" t="s">
        <v>90</v>
      </c>
      <c r="I6" s="17" t="s">
        <v>90</v>
      </c>
      <c r="J6" s="17" t="s">
        <v>90</v>
      </c>
      <c r="K6" s="17" t="s">
        <v>90</v>
      </c>
      <c r="L6" s="17" t="s">
        <v>90</v>
      </c>
      <c r="M6" s="17">
        <v>0</v>
      </c>
      <c r="N6" s="17">
        <v>3</v>
      </c>
      <c r="O6" s="17">
        <v>1</v>
      </c>
      <c r="P6" s="17">
        <v>0</v>
      </c>
      <c r="Q6" s="17">
        <v>3</v>
      </c>
      <c r="R6" s="17">
        <v>5</v>
      </c>
      <c r="S6" s="17">
        <v>0</v>
      </c>
      <c r="T6" s="18">
        <v>1</v>
      </c>
    </row>
    <row r="7" spans="2:20" x14ac:dyDescent="0.15">
      <c r="B7" s="14"/>
      <c r="C7" s="15" t="s">
        <v>49</v>
      </c>
      <c r="D7" s="19">
        <f t="shared" si="0"/>
        <v>1</v>
      </c>
      <c r="E7" s="17">
        <f t="shared" si="1"/>
        <v>0</v>
      </c>
      <c r="F7" s="18">
        <f t="shared" si="2"/>
        <v>1</v>
      </c>
      <c r="G7" s="19" t="s">
        <v>90</v>
      </c>
      <c r="H7" s="17" t="s">
        <v>90</v>
      </c>
      <c r="I7" s="17" t="s">
        <v>90</v>
      </c>
      <c r="J7" s="17" t="s">
        <v>90</v>
      </c>
      <c r="K7" s="17" t="s">
        <v>90</v>
      </c>
      <c r="L7" s="17" t="s">
        <v>90</v>
      </c>
      <c r="M7" s="17">
        <v>0</v>
      </c>
      <c r="N7" s="17">
        <v>1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8">
        <v>0</v>
      </c>
    </row>
    <row r="8" spans="2:20" x14ac:dyDescent="0.15">
      <c r="B8" s="14"/>
      <c r="C8" s="15" t="s">
        <v>50</v>
      </c>
      <c r="D8" s="19">
        <f>E8+F8</f>
        <v>401</v>
      </c>
      <c r="E8" s="17">
        <f t="shared" si="1"/>
        <v>238</v>
      </c>
      <c r="F8" s="18">
        <f t="shared" si="2"/>
        <v>163</v>
      </c>
      <c r="G8" s="19" t="s">
        <v>90</v>
      </c>
      <c r="H8" s="17" t="s">
        <v>90</v>
      </c>
      <c r="I8" s="17" t="s">
        <v>90</v>
      </c>
      <c r="J8" s="17" t="s">
        <v>90</v>
      </c>
      <c r="K8" s="17" t="s">
        <v>90</v>
      </c>
      <c r="L8" s="17" t="s">
        <v>90</v>
      </c>
      <c r="M8" s="17">
        <v>43</v>
      </c>
      <c r="N8" s="17">
        <v>36</v>
      </c>
      <c r="O8" s="17">
        <v>87</v>
      </c>
      <c r="P8" s="17">
        <v>53</v>
      </c>
      <c r="Q8" s="17">
        <v>86</v>
      </c>
      <c r="R8" s="17">
        <v>58</v>
      </c>
      <c r="S8" s="17">
        <v>22</v>
      </c>
      <c r="T8" s="18">
        <v>16</v>
      </c>
    </row>
    <row r="9" spans="2:20" ht="14.25" thickBot="1" x14ac:dyDescent="0.2">
      <c r="B9" s="20"/>
      <c r="C9" s="21" t="s">
        <v>28</v>
      </c>
      <c r="D9" s="22">
        <f t="shared" si="0"/>
        <v>129</v>
      </c>
      <c r="E9" s="23">
        <f t="shared" si="1"/>
        <v>79</v>
      </c>
      <c r="F9" s="24">
        <f t="shared" si="2"/>
        <v>50</v>
      </c>
      <c r="G9" s="25" t="s">
        <v>90</v>
      </c>
      <c r="H9" s="23" t="s">
        <v>90</v>
      </c>
      <c r="I9" s="23" t="s">
        <v>90</v>
      </c>
      <c r="J9" s="23" t="s">
        <v>90</v>
      </c>
      <c r="K9" s="23" t="s">
        <v>90</v>
      </c>
      <c r="L9" s="23" t="s">
        <v>90</v>
      </c>
      <c r="M9" s="23">
        <v>13</v>
      </c>
      <c r="N9" s="23">
        <v>7</v>
      </c>
      <c r="O9" s="23">
        <v>27</v>
      </c>
      <c r="P9" s="23">
        <v>16</v>
      </c>
      <c r="Q9" s="23">
        <v>30</v>
      </c>
      <c r="R9" s="23">
        <v>20</v>
      </c>
      <c r="S9" s="23">
        <v>9</v>
      </c>
      <c r="T9" s="24">
        <v>7</v>
      </c>
    </row>
    <row r="10" spans="2:20" ht="13.5" customHeight="1" x14ac:dyDescent="0.15">
      <c r="B10" s="75" t="s">
        <v>91</v>
      </c>
      <c r="C10" s="26" t="s">
        <v>29</v>
      </c>
      <c r="D10" s="30">
        <f>E10+F10</f>
        <v>25</v>
      </c>
      <c r="E10" s="28">
        <f t="shared" si="1"/>
        <v>10</v>
      </c>
      <c r="F10" s="29">
        <f t="shared" si="2"/>
        <v>15</v>
      </c>
      <c r="G10" s="30" t="s">
        <v>90</v>
      </c>
      <c r="H10" s="28" t="s">
        <v>90</v>
      </c>
      <c r="I10" s="28" t="s">
        <v>90</v>
      </c>
      <c r="J10" s="28" t="s">
        <v>90</v>
      </c>
      <c r="K10" s="28" t="s">
        <v>90</v>
      </c>
      <c r="L10" s="28" t="s">
        <v>90</v>
      </c>
      <c r="M10" s="28">
        <v>1</v>
      </c>
      <c r="N10" s="28">
        <v>5</v>
      </c>
      <c r="O10" s="28">
        <v>3</v>
      </c>
      <c r="P10" s="28">
        <v>2</v>
      </c>
      <c r="Q10" s="28">
        <v>2</v>
      </c>
      <c r="R10" s="28">
        <v>5</v>
      </c>
      <c r="S10" s="28">
        <v>4</v>
      </c>
      <c r="T10" s="29">
        <v>3</v>
      </c>
    </row>
    <row r="11" spans="2:20" x14ac:dyDescent="0.15">
      <c r="B11" s="76"/>
      <c r="C11" s="31" t="s">
        <v>30</v>
      </c>
      <c r="D11" s="19">
        <f>E11+F11</f>
        <v>0</v>
      </c>
      <c r="E11" s="17">
        <f t="shared" si="1"/>
        <v>0</v>
      </c>
      <c r="F11" s="18">
        <f t="shared" si="2"/>
        <v>0</v>
      </c>
      <c r="G11" s="19" t="s">
        <v>90</v>
      </c>
      <c r="H11" s="17" t="s">
        <v>90</v>
      </c>
      <c r="I11" s="17" t="s">
        <v>90</v>
      </c>
      <c r="J11" s="17" t="s">
        <v>90</v>
      </c>
      <c r="K11" s="17" t="s">
        <v>90</v>
      </c>
      <c r="L11" s="17" t="s">
        <v>90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8">
        <v>0</v>
      </c>
    </row>
    <row r="12" spans="2:20" x14ac:dyDescent="0.15">
      <c r="B12" s="76"/>
      <c r="C12" s="31" t="s">
        <v>38</v>
      </c>
      <c r="D12" s="19">
        <f t="shared" ref="D12:D17" si="3">E12+F12</f>
        <v>1</v>
      </c>
      <c r="E12" s="17">
        <f t="shared" si="1"/>
        <v>1</v>
      </c>
      <c r="F12" s="18">
        <f t="shared" si="2"/>
        <v>0</v>
      </c>
      <c r="G12" s="19" t="s">
        <v>90</v>
      </c>
      <c r="H12" s="17" t="s">
        <v>90</v>
      </c>
      <c r="I12" s="17" t="s">
        <v>90</v>
      </c>
      <c r="J12" s="17" t="s">
        <v>90</v>
      </c>
      <c r="K12" s="17" t="s">
        <v>90</v>
      </c>
      <c r="L12" s="17" t="s">
        <v>90</v>
      </c>
      <c r="M12" s="17">
        <v>0</v>
      </c>
      <c r="N12" s="17">
        <v>0</v>
      </c>
      <c r="O12" s="17">
        <v>0</v>
      </c>
      <c r="P12" s="17">
        <v>0</v>
      </c>
      <c r="Q12" s="17">
        <v>1</v>
      </c>
      <c r="R12" s="17">
        <v>0</v>
      </c>
      <c r="S12" s="17">
        <v>0</v>
      </c>
      <c r="T12" s="18">
        <v>0</v>
      </c>
    </row>
    <row r="13" spans="2:20" x14ac:dyDescent="0.15">
      <c r="B13" s="76"/>
      <c r="C13" s="31" t="s">
        <v>31</v>
      </c>
      <c r="D13" s="19">
        <f t="shared" si="3"/>
        <v>18</v>
      </c>
      <c r="E13" s="17">
        <f t="shared" si="1"/>
        <v>10</v>
      </c>
      <c r="F13" s="18">
        <f t="shared" si="2"/>
        <v>8</v>
      </c>
      <c r="G13" s="19" t="s">
        <v>90</v>
      </c>
      <c r="H13" s="17" t="s">
        <v>90</v>
      </c>
      <c r="I13" s="17" t="s">
        <v>90</v>
      </c>
      <c r="J13" s="17" t="s">
        <v>90</v>
      </c>
      <c r="K13" s="17" t="s">
        <v>90</v>
      </c>
      <c r="L13" s="17" t="s">
        <v>90</v>
      </c>
      <c r="M13" s="17">
        <v>2</v>
      </c>
      <c r="N13" s="17">
        <v>2</v>
      </c>
      <c r="O13" s="17">
        <v>1</v>
      </c>
      <c r="P13" s="17">
        <v>3</v>
      </c>
      <c r="Q13" s="17">
        <v>6</v>
      </c>
      <c r="R13" s="17">
        <v>2</v>
      </c>
      <c r="S13" s="17">
        <v>1</v>
      </c>
      <c r="T13" s="18">
        <v>1</v>
      </c>
    </row>
    <row r="14" spans="2:20" x14ac:dyDescent="0.15">
      <c r="B14" s="76"/>
      <c r="C14" s="31" t="s">
        <v>32</v>
      </c>
      <c r="D14" s="19">
        <f t="shared" si="3"/>
        <v>19</v>
      </c>
      <c r="E14" s="17">
        <f t="shared" si="1"/>
        <v>18</v>
      </c>
      <c r="F14" s="18">
        <f t="shared" si="2"/>
        <v>1</v>
      </c>
      <c r="G14" s="19" t="s">
        <v>90</v>
      </c>
      <c r="H14" s="17" t="s">
        <v>90</v>
      </c>
      <c r="I14" s="17" t="s">
        <v>90</v>
      </c>
      <c r="J14" s="17" t="s">
        <v>90</v>
      </c>
      <c r="K14" s="17" t="s">
        <v>90</v>
      </c>
      <c r="L14" s="17" t="s">
        <v>90</v>
      </c>
      <c r="M14" s="17">
        <v>3</v>
      </c>
      <c r="N14" s="17">
        <v>0</v>
      </c>
      <c r="O14" s="17">
        <v>3</v>
      </c>
      <c r="P14" s="17">
        <v>1</v>
      </c>
      <c r="Q14" s="17">
        <v>7</v>
      </c>
      <c r="R14" s="17">
        <v>0</v>
      </c>
      <c r="S14" s="17">
        <v>5</v>
      </c>
      <c r="T14" s="18">
        <v>0</v>
      </c>
    </row>
    <row r="15" spans="2:20" x14ac:dyDescent="0.15">
      <c r="B15" s="76"/>
      <c r="C15" s="31" t="s">
        <v>33</v>
      </c>
      <c r="D15" s="19">
        <f t="shared" si="3"/>
        <v>8</v>
      </c>
      <c r="E15" s="17">
        <f t="shared" si="1"/>
        <v>6</v>
      </c>
      <c r="F15" s="18">
        <f t="shared" si="2"/>
        <v>2</v>
      </c>
      <c r="G15" s="19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>
        <v>1</v>
      </c>
      <c r="N15" s="17">
        <v>0</v>
      </c>
      <c r="O15" s="17">
        <v>1</v>
      </c>
      <c r="P15" s="17">
        <v>1</v>
      </c>
      <c r="Q15" s="17">
        <v>2</v>
      </c>
      <c r="R15" s="17">
        <v>1</v>
      </c>
      <c r="S15" s="17">
        <v>2</v>
      </c>
      <c r="T15" s="18">
        <v>0</v>
      </c>
    </row>
    <row r="16" spans="2:20" x14ac:dyDescent="0.15">
      <c r="B16" s="76"/>
      <c r="C16" s="31" t="s">
        <v>34</v>
      </c>
      <c r="D16" s="19">
        <f t="shared" si="3"/>
        <v>56</v>
      </c>
      <c r="E16" s="17">
        <f t="shared" si="1"/>
        <v>30</v>
      </c>
      <c r="F16" s="18">
        <f t="shared" si="2"/>
        <v>26</v>
      </c>
      <c r="G16" s="19" t="s">
        <v>90</v>
      </c>
      <c r="H16" s="17" t="s">
        <v>90</v>
      </c>
      <c r="I16" s="17" t="s">
        <v>90</v>
      </c>
      <c r="J16" s="17" t="s">
        <v>90</v>
      </c>
      <c r="K16" s="17" t="s">
        <v>90</v>
      </c>
      <c r="L16" s="17" t="s">
        <v>90</v>
      </c>
      <c r="M16" s="17">
        <v>8</v>
      </c>
      <c r="N16" s="17">
        <v>3</v>
      </c>
      <c r="O16" s="17">
        <v>9</v>
      </c>
      <c r="P16" s="17">
        <v>9</v>
      </c>
      <c r="Q16" s="17">
        <v>7</v>
      </c>
      <c r="R16" s="17">
        <v>10</v>
      </c>
      <c r="S16" s="17">
        <v>6</v>
      </c>
      <c r="T16" s="18">
        <v>4</v>
      </c>
    </row>
    <row r="17" spans="2:20" x14ac:dyDescent="0.15">
      <c r="B17" s="76"/>
      <c r="C17" s="31" t="s">
        <v>35</v>
      </c>
      <c r="D17" s="19">
        <f t="shared" si="3"/>
        <v>0</v>
      </c>
      <c r="E17" s="17">
        <f t="shared" si="1"/>
        <v>0</v>
      </c>
      <c r="F17" s="18">
        <f t="shared" si="2"/>
        <v>0</v>
      </c>
      <c r="G17" s="19" t="s">
        <v>90</v>
      </c>
      <c r="H17" s="17" t="s">
        <v>90</v>
      </c>
      <c r="I17" s="17" t="s">
        <v>90</v>
      </c>
      <c r="J17" s="17" t="s">
        <v>90</v>
      </c>
      <c r="K17" s="17" t="s">
        <v>90</v>
      </c>
      <c r="L17" s="17" t="s">
        <v>90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8">
        <v>0</v>
      </c>
    </row>
    <row r="18" spans="2:20" x14ac:dyDescent="0.15">
      <c r="B18" s="76"/>
      <c r="C18" s="31" t="s">
        <v>36</v>
      </c>
      <c r="D18" s="19">
        <f>E18+F18</f>
        <v>200</v>
      </c>
      <c r="E18" s="17">
        <f t="shared" si="1"/>
        <v>123</v>
      </c>
      <c r="F18" s="18">
        <f t="shared" si="2"/>
        <v>77</v>
      </c>
      <c r="G18" s="19" t="s">
        <v>90</v>
      </c>
      <c r="H18" s="17" t="s">
        <v>90</v>
      </c>
      <c r="I18" s="17" t="s">
        <v>90</v>
      </c>
      <c r="J18" s="17" t="s">
        <v>90</v>
      </c>
      <c r="K18" s="17" t="s">
        <v>90</v>
      </c>
      <c r="L18" s="17" t="s">
        <v>90</v>
      </c>
      <c r="M18" s="17">
        <v>15</v>
      </c>
      <c r="N18" s="17">
        <v>10</v>
      </c>
      <c r="O18" s="17">
        <v>42</v>
      </c>
      <c r="P18" s="17">
        <v>21</v>
      </c>
      <c r="Q18" s="17">
        <v>50</v>
      </c>
      <c r="R18" s="17">
        <v>34</v>
      </c>
      <c r="S18" s="17">
        <v>16</v>
      </c>
      <c r="T18" s="18">
        <v>12</v>
      </c>
    </row>
    <row r="19" spans="2:20" ht="14.25" thickBot="1" x14ac:dyDescent="0.2">
      <c r="B19" s="77"/>
      <c r="C19" s="32" t="s">
        <v>10</v>
      </c>
      <c r="D19" s="25">
        <f>SUM(D10:D18)</f>
        <v>327</v>
      </c>
      <c r="E19" s="23">
        <f t="shared" si="1"/>
        <v>198</v>
      </c>
      <c r="F19" s="24">
        <f t="shared" si="2"/>
        <v>129</v>
      </c>
      <c r="G19" s="25" t="s">
        <v>90</v>
      </c>
      <c r="H19" s="23" t="s">
        <v>90</v>
      </c>
      <c r="I19" s="23" t="s">
        <v>90</v>
      </c>
      <c r="J19" s="23" t="s">
        <v>90</v>
      </c>
      <c r="K19" s="23" t="s">
        <v>90</v>
      </c>
      <c r="L19" s="23" t="s">
        <v>90</v>
      </c>
      <c r="M19" s="23">
        <f t="shared" ref="M19:N19" si="4">SUM(M10:M18)</f>
        <v>30</v>
      </c>
      <c r="N19" s="23">
        <f t="shared" si="4"/>
        <v>20</v>
      </c>
      <c r="O19" s="23">
        <f>SUM(O10:O18)</f>
        <v>59</v>
      </c>
      <c r="P19" s="23">
        <f t="shared" ref="P19:S19" si="5">SUM(P10:P18)</f>
        <v>37</v>
      </c>
      <c r="Q19" s="23">
        <f t="shared" si="5"/>
        <v>75</v>
      </c>
      <c r="R19" s="23">
        <f t="shared" si="5"/>
        <v>52</v>
      </c>
      <c r="S19" s="23">
        <f t="shared" si="5"/>
        <v>34</v>
      </c>
      <c r="T19" s="24">
        <f>SUM(T10:T18)</f>
        <v>20</v>
      </c>
    </row>
    <row r="20" spans="2:20" ht="13.5" customHeight="1" x14ac:dyDescent="0.15">
      <c r="B20" s="78" t="s">
        <v>93</v>
      </c>
      <c r="C20" s="26" t="s">
        <v>37</v>
      </c>
      <c r="D20" s="30">
        <f>E20+F20</f>
        <v>0</v>
      </c>
      <c r="E20" s="28">
        <f t="shared" si="1"/>
        <v>0</v>
      </c>
      <c r="F20" s="29">
        <f t="shared" si="2"/>
        <v>0</v>
      </c>
      <c r="G20" s="30" t="s">
        <v>90</v>
      </c>
      <c r="H20" s="28" t="s">
        <v>90</v>
      </c>
      <c r="I20" s="28" t="s">
        <v>90</v>
      </c>
      <c r="J20" s="28" t="s">
        <v>90</v>
      </c>
      <c r="K20" s="28" t="s">
        <v>90</v>
      </c>
      <c r="L20" s="28" t="s">
        <v>90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</row>
    <row r="21" spans="2:20" x14ac:dyDescent="0.15">
      <c r="B21" s="79"/>
      <c r="C21" s="31" t="s">
        <v>30</v>
      </c>
      <c r="D21" s="19">
        <f>E21+F21</f>
        <v>0</v>
      </c>
      <c r="E21" s="17">
        <f t="shared" si="1"/>
        <v>0</v>
      </c>
      <c r="F21" s="18">
        <f t="shared" si="2"/>
        <v>0</v>
      </c>
      <c r="G21" s="19" t="s">
        <v>90</v>
      </c>
      <c r="H21" s="17" t="s">
        <v>90</v>
      </c>
      <c r="I21" s="17" t="s">
        <v>90</v>
      </c>
      <c r="J21" s="17" t="s">
        <v>90</v>
      </c>
      <c r="K21" s="17" t="s">
        <v>90</v>
      </c>
      <c r="L21" s="17" t="s">
        <v>90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8">
        <v>0</v>
      </c>
    </row>
    <row r="22" spans="2:20" x14ac:dyDescent="0.15">
      <c r="B22" s="79"/>
      <c r="C22" s="31" t="s">
        <v>38</v>
      </c>
      <c r="D22" s="19">
        <f t="shared" ref="D22:D27" si="6">E22+F22</f>
        <v>0</v>
      </c>
      <c r="E22" s="17">
        <f t="shared" si="1"/>
        <v>0</v>
      </c>
      <c r="F22" s="18">
        <f t="shared" si="2"/>
        <v>0</v>
      </c>
      <c r="G22" s="19" t="s">
        <v>90</v>
      </c>
      <c r="H22" s="17" t="s">
        <v>90</v>
      </c>
      <c r="I22" s="17" t="s">
        <v>90</v>
      </c>
      <c r="J22" s="17" t="s">
        <v>90</v>
      </c>
      <c r="K22" s="17" t="s">
        <v>90</v>
      </c>
      <c r="L22" s="17" t="s">
        <v>90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8">
        <v>0</v>
      </c>
    </row>
    <row r="23" spans="2:20" x14ac:dyDescent="0.15">
      <c r="B23" s="79"/>
      <c r="C23" s="31" t="s">
        <v>31</v>
      </c>
      <c r="D23" s="19">
        <f t="shared" si="6"/>
        <v>3</v>
      </c>
      <c r="E23" s="17">
        <f t="shared" si="1"/>
        <v>0</v>
      </c>
      <c r="F23" s="18">
        <f t="shared" si="2"/>
        <v>3</v>
      </c>
      <c r="G23" s="19" t="s">
        <v>90</v>
      </c>
      <c r="H23" s="17" t="s">
        <v>90</v>
      </c>
      <c r="I23" s="17" t="s">
        <v>90</v>
      </c>
      <c r="J23" s="17" t="s">
        <v>90</v>
      </c>
      <c r="K23" s="17" t="s">
        <v>90</v>
      </c>
      <c r="L23" s="17" t="s">
        <v>90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2</v>
      </c>
      <c r="S23" s="17">
        <v>0</v>
      </c>
      <c r="T23" s="18">
        <v>1</v>
      </c>
    </row>
    <row r="24" spans="2:20" x14ac:dyDescent="0.15">
      <c r="B24" s="79"/>
      <c r="C24" s="31" t="s">
        <v>32</v>
      </c>
      <c r="D24" s="19">
        <f t="shared" si="6"/>
        <v>11</v>
      </c>
      <c r="E24" s="17">
        <f t="shared" si="1"/>
        <v>4</v>
      </c>
      <c r="F24" s="18">
        <f t="shared" si="2"/>
        <v>7</v>
      </c>
      <c r="G24" s="19" t="s">
        <v>90</v>
      </c>
      <c r="H24" s="17" t="s">
        <v>90</v>
      </c>
      <c r="I24" s="17" t="s">
        <v>90</v>
      </c>
      <c r="J24" s="17" t="s">
        <v>90</v>
      </c>
      <c r="K24" s="17" t="s">
        <v>90</v>
      </c>
      <c r="L24" s="17" t="s">
        <v>90</v>
      </c>
      <c r="M24" s="17">
        <v>0</v>
      </c>
      <c r="N24" s="17">
        <v>0</v>
      </c>
      <c r="O24" s="17">
        <v>1</v>
      </c>
      <c r="P24" s="17">
        <v>0</v>
      </c>
      <c r="Q24" s="17">
        <v>1</v>
      </c>
      <c r="R24" s="17">
        <v>4</v>
      </c>
      <c r="S24" s="17">
        <v>2</v>
      </c>
      <c r="T24" s="18">
        <v>3</v>
      </c>
    </row>
    <row r="25" spans="2:20" x14ac:dyDescent="0.15">
      <c r="B25" s="79"/>
      <c r="C25" s="31" t="s">
        <v>33</v>
      </c>
      <c r="D25" s="19">
        <f t="shared" si="6"/>
        <v>5</v>
      </c>
      <c r="E25" s="17">
        <f t="shared" si="1"/>
        <v>3</v>
      </c>
      <c r="F25" s="18">
        <f t="shared" si="2"/>
        <v>2</v>
      </c>
      <c r="G25" s="19" t="s">
        <v>90</v>
      </c>
      <c r="H25" s="17" t="s">
        <v>90</v>
      </c>
      <c r="I25" s="17" t="s">
        <v>90</v>
      </c>
      <c r="J25" s="17" t="s">
        <v>90</v>
      </c>
      <c r="K25" s="17" t="s">
        <v>90</v>
      </c>
      <c r="L25" s="17" t="s">
        <v>90</v>
      </c>
      <c r="M25" s="17">
        <v>0</v>
      </c>
      <c r="N25" s="17">
        <v>0</v>
      </c>
      <c r="O25" s="17">
        <v>0</v>
      </c>
      <c r="P25" s="17">
        <v>0</v>
      </c>
      <c r="Q25" s="17">
        <v>2</v>
      </c>
      <c r="R25" s="17">
        <v>1</v>
      </c>
      <c r="S25" s="17">
        <v>1</v>
      </c>
      <c r="T25" s="18">
        <v>1</v>
      </c>
    </row>
    <row r="26" spans="2:20" x14ac:dyDescent="0.15">
      <c r="B26" s="79"/>
      <c r="C26" s="31" t="s">
        <v>34</v>
      </c>
      <c r="D26" s="19">
        <f t="shared" si="6"/>
        <v>1</v>
      </c>
      <c r="E26" s="17">
        <f t="shared" si="1"/>
        <v>1</v>
      </c>
      <c r="F26" s="18">
        <f t="shared" si="2"/>
        <v>0</v>
      </c>
      <c r="G26" s="19" t="s">
        <v>90</v>
      </c>
      <c r="H26" s="17" t="s">
        <v>90</v>
      </c>
      <c r="I26" s="17" t="s">
        <v>90</v>
      </c>
      <c r="J26" s="17" t="s">
        <v>90</v>
      </c>
      <c r="K26" s="17" t="s">
        <v>90</v>
      </c>
      <c r="L26" s="17" t="s">
        <v>90</v>
      </c>
      <c r="M26" s="17">
        <v>0</v>
      </c>
      <c r="N26" s="17">
        <v>0</v>
      </c>
      <c r="O26" s="17">
        <v>1</v>
      </c>
      <c r="P26" s="17">
        <v>0</v>
      </c>
      <c r="Q26" s="17">
        <v>0</v>
      </c>
      <c r="R26" s="17">
        <v>0</v>
      </c>
      <c r="S26" s="17">
        <v>0</v>
      </c>
      <c r="T26" s="18">
        <v>0</v>
      </c>
    </row>
    <row r="27" spans="2:20" x14ac:dyDescent="0.15">
      <c r="B27" s="79"/>
      <c r="C27" s="31" t="s">
        <v>35</v>
      </c>
      <c r="D27" s="19">
        <f t="shared" si="6"/>
        <v>0</v>
      </c>
      <c r="E27" s="17">
        <f t="shared" si="1"/>
        <v>0</v>
      </c>
      <c r="F27" s="18">
        <f t="shared" si="2"/>
        <v>0</v>
      </c>
      <c r="G27" s="19" t="s">
        <v>90</v>
      </c>
      <c r="H27" s="17" t="s">
        <v>90</v>
      </c>
      <c r="I27" s="17" t="s">
        <v>90</v>
      </c>
      <c r="J27" s="17" t="s">
        <v>90</v>
      </c>
      <c r="K27" s="17" t="s">
        <v>90</v>
      </c>
      <c r="L27" s="17" t="s">
        <v>90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8">
        <v>0</v>
      </c>
    </row>
    <row r="28" spans="2:20" x14ac:dyDescent="0.15">
      <c r="B28" s="79"/>
      <c r="C28" s="31" t="s">
        <v>36</v>
      </c>
      <c r="D28" s="19">
        <f>E28+F28</f>
        <v>2</v>
      </c>
      <c r="E28" s="17">
        <f t="shared" si="1"/>
        <v>2</v>
      </c>
      <c r="F28" s="18">
        <f t="shared" si="2"/>
        <v>0</v>
      </c>
      <c r="G28" s="19" t="s">
        <v>90</v>
      </c>
      <c r="H28" s="17" t="s">
        <v>90</v>
      </c>
      <c r="I28" s="17" t="s">
        <v>90</v>
      </c>
      <c r="J28" s="17" t="s">
        <v>90</v>
      </c>
      <c r="K28" s="17" t="s">
        <v>90</v>
      </c>
      <c r="L28" s="17" t="s">
        <v>90</v>
      </c>
      <c r="M28" s="17">
        <v>0</v>
      </c>
      <c r="N28" s="17">
        <v>0</v>
      </c>
      <c r="O28" s="17">
        <v>0</v>
      </c>
      <c r="P28" s="17">
        <v>0</v>
      </c>
      <c r="Q28" s="17">
        <v>1</v>
      </c>
      <c r="R28" s="17">
        <v>0</v>
      </c>
      <c r="S28" s="17">
        <v>1</v>
      </c>
      <c r="T28" s="18">
        <v>0</v>
      </c>
    </row>
    <row r="29" spans="2:20" ht="14.25" thickBot="1" x14ac:dyDescent="0.2">
      <c r="B29" s="80"/>
      <c r="C29" s="32" t="s">
        <v>10</v>
      </c>
      <c r="D29" s="22">
        <f>SUM(D20:D28)</f>
        <v>22</v>
      </c>
      <c r="E29" s="23">
        <f t="shared" si="1"/>
        <v>10</v>
      </c>
      <c r="F29" s="24">
        <f t="shared" si="2"/>
        <v>12</v>
      </c>
      <c r="G29" s="25" t="s">
        <v>90</v>
      </c>
      <c r="H29" s="23" t="s">
        <v>90</v>
      </c>
      <c r="I29" s="23" t="s">
        <v>90</v>
      </c>
      <c r="J29" s="23" t="s">
        <v>90</v>
      </c>
      <c r="K29" s="23" t="s">
        <v>90</v>
      </c>
      <c r="L29" s="23" t="s">
        <v>90</v>
      </c>
      <c r="M29" s="23">
        <f t="shared" ref="M29:N29" si="7">SUM(M20:M28)</f>
        <v>0</v>
      </c>
      <c r="N29" s="23">
        <f t="shared" si="7"/>
        <v>0</v>
      </c>
      <c r="O29" s="23">
        <f>SUM(O20:O28)</f>
        <v>2</v>
      </c>
      <c r="P29" s="23">
        <f t="shared" ref="P29:S29" si="8">SUM(P20:P28)</f>
        <v>0</v>
      </c>
      <c r="Q29" s="23">
        <f t="shared" si="8"/>
        <v>4</v>
      </c>
      <c r="R29" s="23">
        <f t="shared" si="8"/>
        <v>7</v>
      </c>
      <c r="S29" s="23">
        <f t="shared" si="8"/>
        <v>4</v>
      </c>
      <c r="T29" s="24">
        <f>SUM(T20:T28)</f>
        <v>5</v>
      </c>
    </row>
    <row r="30" spans="2:20" ht="13.5" customHeight="1" x14ac:dyDescent="0.15">
      <c r="B30" s="78" t="s">
        <v>101</v>
      </c>
      <c r="C30" s="26" t="s">
        <v>29</v>
      </c>
      <c r="D30" s="30">
        <f>E30+F30</f>
        <v>1</v>
      </c>
      <c r="E30" s="28">
        <f t="shared" si="1"/>
        <v>1</v>
      </c>
      <c r="F30" s="29">
        <f t="shared" si="2"/>
        <v>0</v>
      </c>
      <c r="G30" s="30" t="s">
        <v>90</v>
      </c>
      <c r="H30" s="28" t="s">
        <v>90</v>
      </c>
      <c r="I30" s="28" t="s">
        <v>90</v>
      </c>
      <c r="J30" s="28" t="s">
        <v>90</v>
      </c>
      <c r="K30" s="28" t="s">
        <v>90</v>
      </c>
      <c r="L30" s="28" t="s">
        <v>90</v>
      </c>
      <c r="M30" s="28">
        <v>0</v>
      </c>
      <c r="N30" s="28">
        <v>0</v>
      </c>
      <c r="O30" s="28">
        <v>1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</row>
    <row r="31" spans="2:20" x14ac:dyDescent="0.15">
      <c r="B31" s="79"/>
      <c r="C31" s="31" t="s">
        <v>30</v>
      </c>
      <c r="D31" s="19">
        <f>E31+F31</f>
        <v>0</v>
      </c>
      <c r="E31" s="17">
        <f t="shared" si="1"/>
        <v>0</v>
      </c>
      <c r="F31" s="18">
        <f t="shared" si="2"/>
        <v>0</v>
      </c>
      <c r="G31" s="19" t="s">
        <v>90</v>
      </c>
      <c r="H31" s="17" t="s">
        <v>90</v>
      </c>
      <c r="I31" s="17" t="s">
        <v>90</v>
      </c>
      <c r="J31" s="17" t="s">
        <v>90</v>
      </c>
      <c r="K31" s="17" t="s">
        <v>90</v>
      </c>
      <c r="L31" s="17" t="s">
        <v>90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8">
        <v>0</v>
      </c>
    </row>
    <row r="32" spans="2:20" x14ac:dyDescent="0.15">
      <c r="B32" s="79"/>
      <c r="C32" s="31" t="s">
        <v>38</v>
      </c>
      <c r="D32" s="19">
        <f t="shared" ref="D32:D37" si="9">E32+F32</f>
        <v>0</v>
      </c>
      <c r="E32" s="17">
        <f t="shared" si="1"/>
        <v>0</v>
      </c>
      <c r="F32" s="18">
        <f t="shared" si="2"/>
        <v>0</v>
      </c>
      <c r="G32" s="19" t="s">
        <v>90</v>
      </c>
      <c r="H32" s="17" t="s">
        <v>90</v>
      </c>
      <c r="I32" s="17" t="s">
        <v>90</v>
      </c>
      <c r="J32" s="17" t="s">
        <v>90</v>
      </c>
      <c r="K32" s="17" t="s">
        <v>90</v>
      </c>
      <c r="L32" s="17" t="s">
        <v>90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8">
        <v>0</v>
      </c>
    </row>
    <row r="33" spans="2:20" x14ac:dyDescent="0.15">
      <c r="B33" s="79"/>
      <c r="C33" s="31" t="s">
        <v>11</v>
      </c>
      <c r="D33" s="19">
        <f t="shared" si="9"/>
        <v>0</v>
      </c>
      <c r="E33" s="17">
        <f t="shared" si="1"/>
        <v>0</v>
      </c>
      <c r="F33" s="18">
        <f t="shared" si="2"/>
        <v>0</v>
      </c>
      <c r="G33" s="19" t="s">
        <v>90</v>
      </c>
      <c r="H33" s="17" t="s">
        <v>90</v>
      </c>
      <c r="I33" s="17" t="s">
        <v>90</v>
      </c>
      <c r="J33" s="17" t="s">
        <v>90</v>
      </c>
      <c r="K33" s="17" t="s">
        <v>90</v>
      </c>
      <c r="L33" s="17" t="s">
        <v>90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8">
        <v>0</v>
      </c>
    </row>
    <row r="34" spans="2:20" x14ac:dyDescent="0.15">
      <c r="B34" s="79"/>
      <c r="C34" s="31" t="s">
        <v>32</v>
      </c>
      <c r="D34" s="19">
        <f t="shared" si="9"/>
        <v>3</v>
      </c>
      <c r="E34" s="17">
        <f t="shared" si="1"/>
        <v>3</v>
      </c>
      <c r="F34" s="18">
        <f t="shared" si="2"/>
        <v>0</v>
      </c>
      <c r="G34" s="19" t="s">
        <v>90</v>
      </c>
      <c r="H34" s="17" t="s">
        <v>90</v>
      </c>
      <c r="I34" s="17" t="s">
        <v>90</v>
      </c>
      <c r="J34" s="17" t="s">
        <v>90</v>
      </c>
      <c r="K34" s="17" t="s">
        <v>90</v>
      </c>
      <c r="L34" s="17" t="s">
        <v>90</v>
      </c>
      <c r="M34" s="17">
        <v>0</v>
      </c>
      <c r="N34" s="17">
        <v>0</v>
      </c>
      <c r="O34" s="17">
        <v>1</v>
      </c>
      <c r="P34" s="17">
        <v>0</v>
      </c>
      <c r="Q34" s="17">
        <v>2</v>
      </c>
      <c r="R34" s="17">
        <v>0</v>
      </c>
      <c r="S34" s="17">
        <v>0</v>
      </c>
      <c r="T34" s="18">
        <v>0</v>
      </c>
    </row>
    <row r="35" spans="2:20" x14ac:dyDescent="0.15">
      <c r="B35" s="79"/>
      <c r="C35" s="31" t="s">
        <v>33</v>
      </c>
      <c r="D35" s="19">
        <f t="shared" si="9"/>
        <v>0</v>
      </c>
      <c r="E35" s="17">
        <f t="shared" si="1"/>
        <v>0</v>
      </c>
      <c r="F35" s="18">
        <f t="shared" si="2"/>
        <v>0</v>
      </c>
      <c r="G35" s="19" t="s">
        <v>90</v>
      </c>
      <c r="H35" s="17" t="s">
        <v>90</v>
      </c>
      <c r="I35" s="17" t="s">
        <v>90</v>
      </c>
      <c r="J35" s="17" t="s">
        <v>90</v>
      </c>
      <c r="K35" s="17" t="s">
        <v>90</v>
      </c>
      <c r="L35" s="17" t="s">
        <v>90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8">
        <v>0</v>
      </c>
    </row>
    <row r="36" spans="2:20" x14ac:dyDescent="0.15">
      <c r="B36" s="79"/>
      <c r="C36" s="31" t="s">
        <v>34</v>
      </c>
      <c r="D36" s="19">
        <f t="shared" si="9"/>
        <v>2</v>
      </c>
      <c r="E36" s="17">
        <f t="shared" si="1"/>
        <v>1</v>
      </c>
      <c r="F36" s="18">
        <f t="shared" si="2"/>
        <v>1</v>
      </c>
      <c r="G36" s="19" t="s">
        <v>90</v>
      </c>
      <c r="H36" s="17" t="s">
        <v>90</v>
      </c>
      <c r="I36" s="17" t="s">
        <v>90</v>
      </c>
      <c r="J36" s="17" t="s">
        <v>90</v>
      </c>
      <c r="K36" s="17" t="s">
        <v>90</v>
      </c>
      <c r="L36" s="17" t="s">
        <v>90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1</v>
      </c>
      <c r="T36" s="18">
        <v>1</v>
      </c>
    </row>
    <row r="37" spans="2:20" x14ac:dyDescent="0.15">
      <c r="B37" s="79"/>
      <c r="C37" s="31" t="s">
        <v>35</v>
      </c>
      <c r="D37" s="19">
        <f t="shared" si="9"/>
        <v>2</v>
      </c>
      <c r="E37" s="17">
        <f t="shared" si="1"/>
        <v>1</v>
      </c>
      <c r="F37" s="18">
        <f t="shared" si="2"/>
        <v>1</v>
      </c>
      <c r="G37" s="19" t="s">
        <v>90</v>
      </c>
      <c r="H37" s="17" t="s">
        <v>90</v>
      </c>
      <c r="I37" s="17" t="s">
        <v>90</v>
      </c>
      <c r="J37" s="17" t="s">
        <v>90</v>
      </c>
      <c r="K37" s="17" t="s">
        <v>90</v>
      </c>
      <c r="L37" s="17" t="s">
        <v>90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1</v>
      </c>
      <c r="S37" s="17">
        <v>1</v>
      </c>
      <c r="T37" s="18">
        <v>0</v>
      </c>
    </row>
    <row r="38" spans="2:20" x14ac:dyDescent="0.15">
      <c r="B38" s="79"/>
      <c r="C38" s="31" t="s">
        <v>36</v>
      </c>
      <c r="D38" s="19">
        <f>E38+F38</f>
        <v>2</v>
      </c>
      <c r="E38" s="17">
        <f t="shared" si="1"/>
        <v>2</v>
      </c>
      <c r="F38" s="18">
        <f t="shared" si="2"/>
        <v>0</v>
      </c>
      <c r="G38" s="19" t="s">
        <v>90</v>
      </c>
      <c r="H38" s="17" t="s">
        <v>90</v>
      </c>
      <c r="I38" s="17" t="s">
        <v>90</v>
      </c>
      <c r="J38" s="17" t="s">
        <v>90</v>
      </c>
      <c r="K38" s="17" t="s">
        <v>90</v>
      </c>
      <c r="L38" s="17" t="s">
        <v>90</v>
      </c>
      <c r="M38" s="17">
        <v>2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8">
        <v>0</v>
      </c>
    </row>
    <row r="39" spans="2:20" ht="14.25" thickBot="1" x14ac:dyDescent="0.2">
      <c r="B39" s="80"/>
      <c r="C39" s="32" t="s">
        <v>10</v>
      </c>
      <c r="D39" s="22">
        <f>SUM(D30:D38)</f>
        <v>10</v>
      </c>
      <c r="E39" s="23">
        <f t="shared" si="1"/>
        <v>8</v>
      </c>
      <c r="F39" s="24">
        <f t="shared" si="2"/>
        <v>2</v>
      </c>
      <c r="G39" s="25" t="s">
        <v>90</v>
      </c>
      <c r="H39" s="23" t="s">
        <v>90</v>
      </c>
      <c r="I39" s="23" t="s">
        <v>90</v>
      </c>
      <c r="J39" s="23" t="s">
        <v>90</v>
      </c>
      <c r="K39" s="23" t="s">
        <v>90</v>
      </c>
      <c r="L39" s="23" t="s">
        <v>90</v>
      </c>
      <c r="M39" s="23">
        <f t="shared" ref="M39:N39" si="10">SUM(M30:M38)</f>
        <v>2</v>
      </c>
      <c r="N39" s="23">
        <f t="shared" si="10"/>
        <v>0</v>
      </c>
      <c r="O39" s="23">
        <f>SUM(O30:O38)</f>
        <v>2</v>
      </c>
      <c r="P39" s="23">
        <f t="shared" ref="P39:S39" si="11">SUM(P30:P38)</f>
        <v>0</v>
      </c>
      <c r="Q39" s="23">
        <f t="shared" si="11"/>
        <v>2</v>
      </c>
      <c r="R39" s="23">
        <f t="shared" si="11"/>
        <v>1</v>
      </c>
      <c r="S39" s="23">
        <f t="shared" si="11"/>
        <v>2</v>
      </c>
      <c r="T39" s="24">
        <f>SUM(T30:T38)</f>
        <v>1</v>
      </c>
    </row>
    <row r="40" spans="2:20" ht="13.5" customHeight="1" x14ac:dyDescent="0.15">
      <c r="B40" s="78" t="s">
        <v>92</v>
      </c>
      <c r="C40" s="26" t="s">
        <v>37</v>
      </c>
      <c r="D40" s="30">
        <f>E40+F40</f>
        <v>17</v>
      </c>
      <c r="E40" s="28">
        <f t="shared" si="1"/>
        <v>13</v>
      </c>
      <c r="F40" s="29">
        <f t="shared" si="2"/>
        <v>4</v>
      </c>
      <c r="G40" s="30" t="s">
        <v>90</v>
      </c>
      <c r="H40" s="28" t="s">
        <v>90</v>
      </c>
      <c r="I40" s="28" t="s">
        <v>90</v>
      </c>
      <c r="J40" s="28" t="s">
        <v>90</v>
      </c>
      <c r="K40" s="28" t="s">
        <v>90</v>
      </c>
      <c r="L40" s="28" t="s">
        <v>90</v>
      </c>
      <c r="M40" s="28">
        <v>2</v>
      </c>
      <c r="N40" s="28">
        <v>1</v>
      </c>
      <c r="O40" s="28">
        <v>4</v>
      </c>
      <c r="P40" s="28">
        <v>0</v>
      </c>
      <c r="Q40" s="28">
        <v>6</v>
      </c>
      <c r="R40" s="28">
        <v>3</v>
      </c>
      <c r="S40" s="28">
        <v>1</v>
      </c>
      <c r="T40" s="29">
        <v>0</v>
      </c>
    </row>
    <row r="41" spans="2:20" x14ac:dyDescent="0.15">
      <c r="B41" s="79"/>
      <c r="C41" s="31" t="s">
        <v>30</v>
      </c>
      <c r="D41" s="19">
        <f>E41+F41</f>
        <v>0</v>
      </c>
      <c r="E41" s="17">
        <f t="shared" si="1"/>
        <v>0</v>
      </c>
      <c r="F41" s="18">
        <f t="shared" si="2"/>
        <v>0</v>
      </c>
      <c r="G41" s="19" t="s">
        <v>90</v>
      </c>
      <c r="H41" s="17" t="s">
        <v>90</v>
      </c>
      <c r="I41" s="17" t="s">
        <v>90</v>
      </c>
      <c r="J41" s="17" t="s">
        <v>90</v>
      </c>
      <c r="K41" s="17" t="s">
        <v>90</v>
      </c>
      <c r="L41" s="17" t="s">
        <v>90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8">
        <v>0</v>
      </c>
    </row>
    <row r="42" spans="2:20" x14ac:dyDescent="0.15">
      <c r="B42" s="79"/>
      <c r="C42" s="31" t="s">
        <v>38</v>
      </c>
      <c r="D42" s="19">
        <f t="shared" ref="D42:D47" si="12">E42+F42</f>
        <v>2</v>
      </c>
      <c r="E42" s="17">
        <f t="shared" si="1"/>
        <v>1</v>
      </c>
      <c r="F42" s="18">
        <f t="shared" si="2"/>
        <v>1</v>
      </c>
      <c r="G42" s="19" t="s">
        <v>90</v>
      </c>
      <c r="H42" s="17" t="s">
        <v>90</v>
      </c>
      <c r="I42" s="17" t="s">
        <v>90</v>
      </c>
      <c r="J42" s="17" t="s">
        <v>90</v>
      </c>
      <c r="K42" s="17" t="s">
        <v>90</v>
      </c>
      <c r="L42" s="17" t="s">
        <v>90</v>
      </c>
      <c r="M42" s="17">
        <v>1</v>
      </c>
      <c r="N42" s="17">
        <v>1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8">
        <v>0</v>
      </c>
    </row>
    <row r="43" spans="2:20" x14ac:dyDescent="0.15">
      <c r="B43" s="79"/>
      <c r="C43" s="31" t="s">
        <v>31</v>
      </c>
      <c r="D43" s="19">
        <f t="shared" si="12"/>
        <v>14</v>
      </c>
      <c r="E43" s="17">
        <f t="shared" si="1"/>
        <v>8</v>
      </c>
      <c r="F43" s="18">
        <f t="shared" si="2"/>
        <v>6</v>
      </c>
      <c r="G43" s="19" t="s">
        <v>90</v>
      </c>
      <c r="H43" s="17" t="s">
        <v>90</v>
      </c>
      <c r="I43" s="17" t="s">
        <v>90</v>
      </c>
      <c r="J43" s="17" t="s">
        <v>90</v>
      </c>
      <c r="K43" s="17" t="s">
        <v>90</v>
      </c>
      <c r="L43" s="17" t="s">
        <v>90</v>
      </c>
      <c r="M43" s="17">
        <v>1</v>
      </c>
      <c r="N43" s="17">
        <v>0</v>
      </c>
      <c r="O43" s="17">
        <v>1</v>
      </c>
      <c r="P43" s="17">
        <v>2</v>
      </c>
      <c r="Q43" s="17">
        <v>3</v>
      </c>
      <c r="R43" s="17">
        <v>1</v>
      </c>
      <c r="S43" s="17">
        <v>3</v>
      </c>
      <c r="T43" s="18">
        <v>3</v>
      </c>
    </row>
    <row r="44" spans="2:20" x14ac:dyDescent="0.15">
      <c r="B44" s="79"/>
      <c r="C44" s="31" t="s">
        <v>32</v>
      </c>
      <c r="D44" s="19">
        <f t="shared" si="12"/>
        <v>21</v>
      </c>
      <c r="E44" s="17">
        <f t="shared" si="1"/>
        <v>9</v>
      </c>
      <c r="F44" s="18">
        <f t="shared" si="2"/>
        <v>12</v>
      </c>
      <c r="G44" s="19" t="s">
        <v>90</v>
      </c>
      <c r="H44" s="17" t="s">
        <v>90</v>
      </c>
      <c r="I44" s="17" t="s">
        <v>90</v>
      </c>
      <c r="J44" s="17" t="s">
        <v>90</v>
      </c>
      <c r="K44" s="17" t="s">
        <v>90</v>
      </c>
      <c r="L44" s="17" t="s">
        <v>90</v>
      </c>
      <c r="M44" s="17">
        <v>0</v>
      </c>
      <c r="N44" s="17">
        <v>1</v>
      </c>
      <c r="O44" s="17">
        <v>1</v>
      </c>
      <c r="P44" s="17">
        <v>1</v>
      </c>
      <c r="Q44" s="17">
        <v>4</v>
      </c>
      <c r="R44" s="17">
        <v>4</v>
      </c>
      <c r="S44" s="17">
        <v>4</v>
      </c>
      <c r="T44" s="18">
        <v>6</v>
      </c>
    </row>
    <row r="45" spans="2:20" x14ac:dyDescent="0.15">
      <c r="B45" s="79"/>
      <c r="C45" s="31" t="s">
        <v>33</v>
      </c>
      <c r="D45" s="19">
        <f t="shared" si="12"/>
        <v>18</v>
      </c>
      <c r="E45" s="17">
        <f t="shared" si="1"/>
        <v>13</v>
      </c>
      <c r="F45" s="18">
        <f t="shared" si="2"/>
        <v>5</v>
      </c>
      <c r="G45" s="19" t="s">
        <v>90</v>
      </c>
      <c r="H45" s="17" t="s">
        <v>90</v>
      </c>
      <c r="I45" s="17" t="s">
        <v>90</v>
      </c>
      <c r="J45" s="17" t="s">
        <v>90</v>
      </c>
      <c r="K45" s="17" t="s">
        <v>90</v>
      </c>
      <c r="L45" s="17" t="s">
        <v>90</v>
      </c>
      <c r="M45" s="17">
        <v>2</v>
      </c>
      <c r="N45" s="17">
        <v>0</v>
      </c>
      <c r="O45" s="17">
        <v>4</v>
      </c>
      <c r="P45" s="17">
        <v>2</v>
      </c>
      <c r="Q45" s="17">
        <v>6</v>
      </c>
      <c r="R45" s="17">
        <v>1</v>
      </c>
      <c r="S45" s="17">
        <v>1</v>
      </c>
      <c r="T45" s="18">
        <v>2</v>
      </c>
    </row>
    <row r="46" spans="2:20" x14ac:dyDescent="0.15">
      <c r="B46" s="79"/>
      <c r="C46" s="31" t="s">
        <v>34</v>
      </c>
      <c r="D46" s="19">
        <f t="shared" si="12"/>
        <v>81</v>
      </c>
      <c r="E46" s="17">
        <f t="shared" si="1"/>
        <v>49</v>
      </c>
      <c r="F46" s="18">
        <f t="shared" si="2"/>
        <v>32</v>
      </c>
      <c r="G46" s="19" t="s">
        <v>90</v>
      </c>
      <c r="H46" s="17" t="s">
        <v>90</v>
      </c>
      <c r="I46" s="17" t="s">
        <v>90</v>
      </c>
      <c r="J46" s="17" t="s">
        <v>90</v>
      </c>
      <c r="K46" s="17" t="s">
        <v>90</v>
      </c>
      <c r="L46" s="17" t="s">
        <v>90</v>
      </c>
      <c r="M46" s="17">
        <v>11</v>
      </c>
      <c r="N46" s="17">
        <v>9</v>
      </c>
      <c r="O46" s="17">
        <v>13</v>
      </c>
      <c r="P46" s="17">
        <v>6</v>
      </c>
      <c r="Q46" s="17">
        <v>16</v>
      </c>
      <c r="R46" s="17">
        <v>12</v>
      </c>
      <c r="S46" s="17">
        <v>9</v>
      </c>
      <c r="T46" s="18">
        <v>5</v>
      </c>
    </row>
    <row r="47" spans="2:20" x14ac:dyDescent="0.15">
      <c r="B47" s="79"/>
      <c r="C47" s="31" t="s">
        <v>35</v>
      </c>
      <c r="D47" s="19">
        <f t="shared" si="12"/>
        <v>0</v>
      </c>
      <c r="E47" s="17">
        <f t="shared" si="1"/>
        <v>0</v>
      </c>
      <c r="F47" s="18">
        <f t="shared" si="2"/>
        <v>0</v>
      </c>
      <c r="G47" s="19" t="s">
        <v>90</v>
      </c>
      <c r="H47" s="17" t="s">
        <v>90</v>
      </c>
      <c r="I47" s="17" t="s">
        <v>90</v>
      </c>
      <c r="J47" s="17" t="s">
        <v>90</v>
      </c>
      <c r="K47" s="17" t="s">
        <v>90</v>
      </c>
      <c r="L47" s="17" t="s">
        <v>90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8">
        <v>0</v>
      </c>
    </row>
    <row r="48" spans="2:20" x14ac:dyDescent="0.15">
      <c r="B48" s="79"/>
      <c r="C48" s="31" t="s">
        <v>36</v>
      </c>
      <c r="D48" s="19">
        <f>E48+F48</f>
        <v>220</v>
      </c>
      <c r="E48" s="17">
        <f t="shared" si="1"/>
        <v>137</v>
      </c>
      <c r="F48" s="18">
        <f t="shared" si="2"/>
        <v>83</v>
      </c>
      <c r="G48" s="19" t="s">
        <v>90</v>
      </c>
      <c r="H48" s="17" t="s">
        <v>90</v>
      </c>
      <c r="I48" s="17" t="s">
        <v>90</v>
      </c>
      <c r="J48" s="17" t="s">
        <v>90</v>
      </c>
      <c r="K48" s="17" t="s">
        <v>90</v>
      </c>
      <c r="L48" s="17" t="s">
        <v>90</v>
      </c>
      <c r="M48" s="17">
        <v>22</v>
      </c>
      <c r="N48" s="17">
        <v>11</v>
      </c>
      <c r="O48" s="17">
        <v>39</v>
      </c>
      <c r="P48" s="17">
        <v>30</v>
      </c>
      <c r="Q48" s="17">
        <v>49</v>
      </c>
      <c r="R48" s="17">
        <v>25</v>
      </c>
      <c r="S48" s="17">
        <v>27</v>
      </c>
      <c r="T48" s="18">
        <v>17</v>
      </c>
    </row>
    <row r="49" spans="2:20" ht="14.25" thickBot="1" x14ac:dyDescent="0.2">
      <c r="B49" s="80"/>
      <c r="C49" s="32" t="s">
        <v>10</v>
      </c>
      <c r="D49" s="22">
        <f>SUM(D40:D48)</f>
        <v>373</v>
      </c>
      <c r="E49" s="23">
        <f t="shared" si="1"/>
        <v>230</v>
      </c>
      <c r="F49" s="24">
        <f t="shared" si="2"/>
        <v>143</v>
      </c>
      <c r="G49" s="25" t="s">
        <v>90</v>
      </c>
      <c r="H49" s="23" t="s">
        <v>90</v>
      </c>
      <c r="I49" s="23" t="s">
        <v>90</v>
      </c>
      <c r="J49" s="23" t="s">
        <v>90</v>
      </c>
      <c r="K49" s="23" t="s">
        <v>90</v>
      </c>
      <c r="L49" s="23" t="s">
        <v>90</v>
      </c>
      <c r="M49" s="23">
        <f t="shared" ref="M49:N49" si="13">SUM(M40:M48)</f>
        <v>39</v>
      </c>
      <c r="N49" s="23">
        <f t="shared" si="13"/>
        <v>23</v>
      </c>
      <c r="O49" s="23">
        <f>SUM(O40:O48)</f>
        <v>62</v>
      </c>
      <c r="P49" s="23">
        <f t="shared" ref="P49:S49" si="14">SUM(P40:P48)</f>
        <v>41</v>
      </c>
      <c r="Q49" s="23">
        <f t="shared" si="14"/>
        <v>84</v>
      </c>
      <c r="R49" s="23">
        <f t="shared" si="14"/>
        <v>46</v>
      </c>
      <c r="S49" s="23">
        <f t="shared" si="14"/>
        <v>45</v>
      </c>
      <c r="T49" s="24">
        <f>SUM(T40:T48)</f>
        <v>33</v>
      </c>
    </row>
    <row r="50" spans="2:20" ht="14.25" thickBot="1" x14ac:dyDescent="0.2">
      <c r="B50" s="69" t="s">
        <v>12</v>
      </c>
      <c r="C50" s="70"/>
      <c r="D50" s="44">
        <f>D4+D5+D6+D7+D8+D9+D19+D29+D39+D49</f>
        <v>1288</v>
      </c>
      <c r="E50" s="28">
        <f t="shared" si="1"/>
        <v>775</v>
      </c>
      <c r="F50" s="29">
        <f t="shared" si="2"/>
        <v>513</v>
      </c>
      <c r="G50" s="34" t="s">
        <v>90</v>
      </c>
      <c r="H50" s="34" t="s">
        <v>90</v>
      </c>
      <c r="I50" s="34" t="s">
        <v>90</v>
      </c>
      <c r="J50" s="34" t="s">
        <v>90</v>
      </c>
      <c r="K50" s="34" t="s">
        <v>90</v>
      </c>
      <c r="L50" s="34" t="s">
        <v>90</v>
      </c>
      <c r="M50" s="34">
        <f>SUM(M4+M5+M6+M7+M8+M9+M19+M29+M39+M49)</f>
        <v>129</v>
      </c>
      <c r="N50" s="34">
        <f t="shared" ref="N50:S50" si="15">SUM(N4+N5+N6+N7+N8+N9+N19+N29+N39+N49)</f>
        <v>91</v>
      </c>
      <c r="O50" s="34">
        <f t="shared" si="15"/>
        <v>242</v>
      </c>
      <c r="P50" s="34">
        <f t="shared" si="15"/>
        <v>150</v>
      </c>
      <c r="Q50" s="34">
        <f t="shared" si="15"/>
        <v>285</v>
      </c>
      <c r="R50" s="34">
        <f t="shared" si="15"/>
        <v>189</v>
      </c>
      <c r="S50" s="34">
        <f t="shared" si="15"/>
        <v>119</v>
      </c>
      <c r="T50" s="51">
        <f>SUM(T4+T5+T6+T7+T8+T9+T19+T29+T39+T49)</f>
        <v>83</v>
      </c>
    </row>
    <row r="51" spans="2:20" ht="14.25" thickBot="1" x14ac:dyDescent="0.2">
      <c r="B51" s="71"/>
      <c r="C51" s="91"/>
      <c r="D51" s="92"/>
      <c r="E51" s="92"/>
      <c r="F51" s="92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2:20" x14ac:dyDescent="0.15">
      <c r="B52" s="8"/>
      <c r="C52" s="9" t="s">
        <v>13</v>
      </c>
      <c r="D52" s="13">
        <f>E52+F52</f>
        <v>43</v>
      </c>
      <c r="E52" s="11">
        <f>M52+O52+Q52+S52</f>
        <v>24</v>
      </c>
      <c r="F52" s="12">
        <f>N52+P52+R52+T52</f>
        <v>19</v>
      </c>
      <c r="G52" s="13" t="s">
        <v>90</v>
      </c>
      <c r="H52" s="11" t="s">
        <v>90</v>
      </c>
      <c r="I52" s="11" t="s">
        <v>90</v>
      </c>
      <c r="J52" s="11" t="s">
        <v>90</v>
      </c>
      <c r="K52" s="11" t="s">
        <v>90</v>
      </c>
      <c r="L52" s="11" t="s">
        <v>90</v>
      </c>
      <c r="M52" s="11">
        <f>M10+M20+M30+M40</f>
        <v>3</v>
      </c>
      <c r="N52" s="11">
        <f t="shared" ref="N52:T52" si="16">N10+N20+N30+N40</f>
        <v>6</v>
      </c>
      <c r="O52" s="11">
        <f t="shared" si="16"/>
        <v>8</v>
      </c>
      <c r="P52" s="11">
        <f t="shared" si="16"/>
        <v>2</v>
      </c>
      <c r="Q52" s="11">
        <f t="shared" si="16"/>
        <v>8</v>
      </c>
      <c r="R52" s="11">
        <f t="shared" si="16"/>
        <v>8</v>
      </c>
      <c r="S52" s="13">
        <f t="shared" si="16"/>
        <v>5</v>
      </c>
      <c r="T52" s="12">
        <f t="shared" si="16"/>
        <v>3</v>
      </c>
    </row>
    <row r="53" spans="2:20" x14ac:dyDescent="0.15">
      <c r="B53" s="14"/>
      <c r="C53" s="15" t="s">
        <v>41</v>
      </c>
      <c r="D53" s="19">
        <f>E53+F53</f>
        <v>0</v>
      </c>
      <c r="E53" s="17">
        <f t="shared" ref="E53:E60" si="17">M53+O53+Q53+S53</f>
        <v>0</v>
      </c>
      <c r="F53" s="18">
        <f t="shared" ref="F53:F60" si="18">N53+P53+R53+T53</f>
        <v>0</v>
      </c>
      <c r="G53" s="19" t="s">
        <v>90</v>
      </c>
      <c r="H53" s="17" t="s">
        <v>90</v>
      </c>
      <c r="I53" s="17" t="s">
        <v>90</v>
      </c>
      <c r="J53" s="17" t="s">
        <v>90</v>
      </c>
      <c r="K53" s="17" t="s">
        <v>90</v>
      </c>
      <c r="L53" s="17" t="s">
        <v>90</v>
      </c>
      <c r="M53" s="17">
        <f t="shared" ref="M53:T60" si="19">M11+M21+M31+M41</f>
        <v>0</v>
      </c>
      <c r="N53" s="17">
        <f t="shared" si="19"/>
        <v>0</v>
      </c>
      <c r="O53" s="17">
        <f t="shared" si="19"/>
        <v>0</v>
      </c>
      <c r="P53" s="17">
        <f t="shared" si="19"/>
        <v>0</v>
      </c>
      <c r="Q53" s="17">
        <f t="shared" si="19"/>
        <v>0</v>
      </c>
      <c r="R53" s="17">
        <f t="shared" si="19"/>
        <v>0</v>
      </c>
      <c r="S53" s="19">
        <f t="shared" si="19"/>
        <v>0</v>
      </c>
      <c r="T53" s="18">
        <f t="shared" si="19"/>
        <v>0</v>
      </c>
    </row>
    <row r="54" spans="2:20" x14ac:dyDescent="0.15">
      <c r="B54" s="14"/>
      <c r="C54" s="15" t="s">
        <v>42</v>
      </c>
      <c r="D54" s="19">
        <f t="shared" ref="D54:D59" si="20">E54+F54</f>
        <v>3</v>
      </c>
      <c r="E54" s="17">
        <f t="shared" si="17"/>
        <v>2</v>
      </c>
      <c r="F54" s="18">
        <f t="shared" si="18"/>
        <v>1</v>
      </c>
      <c r="G54" s="19" t="s">
        <v>90</v>
      </c>
      <c r="H54" s="17" t="s">
        <v>90</v>
      </c>
      <c r="I54" s="17" t="s">
        <v>90</v>
      </c>
      <c r="J54" s="17" t="s">
        <v>90</v>
      </c>
      <c r="K54" s="17" t="s">
        <v>90</v>
      </c>
      <c r="L54" s="17" t="s">
        <v>90</v>
      </c>
      <c r="M54" s="17">
        <f t="shared" si="19"/>
        <v>1</v>
      </c>
      <c r="N54" s="17">
        <f t="shared" si="19"/>
        <v>1</v>
      </c>
      <c r="O54" s="17">
        <f t="shared" si="19"/>
        <v>0</v>
      </c>
      <c r="P54" s="17">
        <f t="shared" si="19"/>
        <v>0</v>
      </c>
      <c r="Q54" s="17">
        <f t="shared" si="19"/>
        <v>1</v>
      </c>
      <c r="R54" s="17">
        <f t="shared" si="19"/>
        <v>0</v>
      </c>
      <c r="S54" s="19">
        <f t="shared" si="19"/>
        <v>0</v>
      </c>
      <c r="T54" s="18">
        <f t="shared" si="19"/>
        <v>0</v>
      </c>
    </row>
    <row r="55" spans="2:20" x14ac:dyDescent="0.15">
      <c r="B55" s="14"/>
      <c r="C55" s="15" t="s">
        <v>43</v>
      </c>
      <c r="D55" s="19">
        <f t="shared" si="20"/>
        <v>35</v>
      </c>
      <c r="E55" s="17">
        <f t="shared" si="17"/>
        <v>18</v>
      </c>
      <c r="F55" s="18">
        <f t="shared" si="18"/>
        <v>17</v>
      </c>
      <c r="G55" s="19" t="s">
        <v>90</v>
      </c>
      <c r="H55" s="17" t="s">
        <v>90</v>
      </c>
      <c r="I55" s="17" t="s">
        <v>90</v>
      </c>
      <c r="J55" s="17" t="s">
        <v>90</v>
      </c>
      <c r="K55" s="17" t="s">
        <v>90</v>
      </c>
      <c r="L55" s="17" t="s">
        <v>90</v>
      </c>
      <c r="M55" s="17">
        <f t="shared" si="19"/>
        <v>3</v>
      </c>
      <c r="N55" s="17">
        <f t="shared" si="19"/>
        <v>2</v>
      </c>
      <c r="O55" s="17">
        <f t="shared" si="19"/>
        <v>2</v>
      </c>
      <c r="P55" s="17">
        <f t="shared" si="19"/>
        <v>5</v>
      </c>
      <c r="Q55" s="17">
        <f t="shared" si="19"/>
        <v>9</v>
      </c>
      <c r="R55" s="17">
        <f t="shared" si="19"/>
        <v>5</v>
      </c>
      <c r="S55" s="19">
        <f t="shared" si="19"/>
        <v>4</v>
      </c>
      <c r="T55" s="18">
        <f t="shared" si="19"/>
        <v>5</v>
      </c>
    </row>
    <row r="56" spans="2:20" x14ac:dyDescent="0.15">
      <c r="B56" s="14"/>
      <c r="C56" s="15" t="s">
        <v>44</v>
      </c>
      <c r="D56" s="19">
        <f t="shared" si="20"/>
        <v>54</v>
      </c>
      <c r="E56" s="17">
        <f t="shared" si="17"/>
        <v>34</v>
      </c>
      <c r="F56" s="18">
        <f t="shared" si="18"/>
        <v>20</v>
      </c>
      <c r="G56" s="19" t="s">
        <v>90</v>
      </c>
      <c r="H56" s="17" t="s">
        <v>90</v>
      </c>
      <c r="I56" s="17" t="s">
        <v>90</v>
      </c>
      <c r="J56" s="17" t="s">
        <v>90</v>
      </c>
      <c r="K56" s="17" t="s">
        <v>90</v>
      </c>
      <c r="L56" s="17" t="s">
        <v>90</v>
      </c>
      <c r="M56" s="17">
        <f t="shared" si="19"/>
        <v>3</v>
      </c>
      <c r="N56" s="17">
        <f t="shared" si="19"/>
        <v>1</v>
      </c>
      <c r="O56" s="17">
        <f t="shared" si="19"/>
        <v>6</v>
      </c>
      <c r="P56" s="17">
        <f t="shared" si="19"/>
        <v>2</v>
      </c>
      <c r="Q56" s="17">
        <f t="shared" si="19"/>
        <v>14</v>
      </c>
      <c r="R56" s="17">
        <f t="shared" si="19"/>
        <v>8</v>
      </c>
      <c r="S56" s="19">
        <f t="shared" si="19"/>
        <v>11</v>
      </c>
      <c r="T56" s="18">
        <f t="shared" si="19"/>
        <v>9</v>
      </c>
    </row>
    <row r="57" spans="2:20" x14ac:dyDescent="0.15">
      <c r="B57" s="14"/>
      <c r="C57" s="15" t="s">
        <v>45</v>
      </c>
      <c r="D57" s="19">
        <f t="shared" si="20"/>
        <v>31</v>
      </c>
      <c r="E57" s="17">
        <f t="shared" si="17"/>
        <v>22</v>
      </c>
      <c r="F57" s="18">
        <f t="shared" si="18"/>
        <v>9</v>
      </c>
      <c r="G57" s="19" t="s">
        <v>90</v>
      </c>
      <c r="H57" s="17" t="s">
        <v>90</v>
      </c>
      <c r="I57" s="17" t="s">
        <v>90</v>
      </c>
      <c r="J57" s="17" t="s">
        <v>90</v>
      </c>
      <c r="K57" s="17" t="s">
        <v>90</v>
      </c>
      <c r="L57" s="17" t="s">
        <v>90</v>
      </c>
      <c r="M57" s="17">
        <f t="shared" si="19"/>
        <v>3</v>
      </c>
      <c r="N57" s="17">
        <f t="shared" si="19"/>
        <v>0</v>
      </c>
      <c r="O57" s="17">
        <f t="shared" si="19"/>
        <v>5</v>
      </c>
      <c r="P57" s="17">
        <f t="shared" si="19"/>
        <v>3</v>
      </c>
      <c r="Q57" s="17">
        <f t="shared" si="19"/>
        <v>10</v>
      </c>
      <c r="R57" s="17">
        <f t="shared" si="19"/>
        <v>3</v>
      </c>
      <c r="S57" s="19">
        <f t="shared" si="19"/>
        <v>4</v>
      </c>
      <c r="T57" s="18">
        <f t="shared" si="19"/>
        <v>3</v>
      </c>
    </row>
    <row r="58" spans="2:20" x14ac:dyDescent="0.15">
      <c r="B58" s="14"/>
      <c r="C58" s="15" t="s">
        <v>46</v>
      </c>
      <c r="D58" s="19">
        <f t="shared" si="20"/>
        <v>140</v>
      </c>
      <c r="E58" s="17">
        <f t="shared" si="17"/>
        <v>81</v>
      </c>
      <c r="F58" s="18">
        <f t="shared" si="18"/>
        <v>59</v>
      </c>
      <c r="G58" s="19" t="s">
        <v>90</v>
      </c>
      <c r="H58" s="17" t="s">
        <v>90</v>
      </c>
      <c r="I58" s="17" t="s">
        <v>90</v>
      </c>
      <c r="J58" s="17" t="s">
        <v>90</v>
      </c>
      <c r="K58" s="17" t="s">
        <v>90</v>
      </c>
      <c r="L58" s="17" t="s">
        <v>90</v>
      </c>
      <c r="M58" s="17">
        <f t="shared" si="19"/>
        <v>19</v>
      </c>
      <c r="N58" s="17">
        <f t="shared" si="19"/>
        <v>12</v>
      </c>
      <c r="O58" s="17">
        <f t="shared" si="19"/>
        <v>23</v>
      </c>
      <c r="P58" s="17">
        <f t="shared" si="19"/>
        <v>15</v>
      </c>
      <c r="Q58" s="17">
        <f t="shared" si="19"/>
        <v>23</v>
      </c>
      <c r="R58" s="17">
        <f t="shared" si="19"/>
        <v>22</v>
      </c>
      <c r="S58" s="19">
        <f t="shared" si="19"/>
        <v>16</v>
      </c>
      <c r="T58" s="18">
        <f t="shared" si="19"/>
        <v>10</v>
      </c>
    </row>
    <row r="59" spans="2:20" x14ac:dyDescent="0.15">
      <c r="B59" s="14"/>
      <c r="C59" s="15" t="s">
        <v>47</v>
      </c>
      <c r="D59" s="19">
        <f t="shared" si="20"/>
        <v>2</v>
      </c>
      <c r="E59" s="17">
        <f t="shared" si="17"/>
        <v>1</v>
      </c>
      <c r="F59" s="18">
        <f t="shared" si="18"/>
        <v>1</v>
      </c>
      <c r="G59" s="19" t="s">
        <v>90</v>
      </c>
      <c r="H59" s="17" t="s">
        <v>90</v>
      </c>
      <c r="I59" s="17" t="s">
        <v>90</v>
      </c>
      <c r="J59" s="17" t="s">
        <v>90</v>
      </c>
      <c r="K59" s="17" t="s">
        <v>90</v>
      </c>
      <c r="L59" s="17" t="s">
        <v>90</v>
      </c>
      <c r="M59" s="17">
        <f t="shared" si="19"/>
        <v>0</v>
      </c>
      <c r="N59" s="17">
        <f t="shared" si="19"/>
        <v>0</v>
      </c>
      <c r="O59" s="17">
        <f t="shared" si="19"/>
        <v>0</v>
      </c>
      <c r="P59" s="17">
        <f t="shared" si="19"/>
        <v>0</v>
      </c>
      <c r="Q59" s="17">
        <f t="shared" si="19"/>
        <v>0</v>
      </c>
      <c r="R59" s="17">
        <f t="shared" si="19"/>
        <v>1</v>
      </c>
      <c r="S59" s="19">
        <f t="shared" si="19"/>
        <v>1</v>
      </c>
      <c r="T59" s="18">
        <f t="shared" si="19"/>
        <v>0</v>
      </c>
    </row>
    <row r="60" spans="2:20" ht="14.25" thickBot="1" x14ac:dyDescent="0.2">
      <c r="B60" s="37"/>
      <c r="C60" s="21" t="s">
        <v>52</v>
      </c>
      <c r="D60" s="68">
        <f>E60+F60</f>
        <v>424</v>
      </c>
      <c r="E60" s="61">
        <f t="shared" si="17"/>
        <v>264</v>
      </c>
      <c r="F60" s="58">
        <f t="shared" si="18"/>
        <v>160</v>
      </c>
      <c r="G60" s="25" t="s">
        <v>90</v>
      </c>
      <c r="H60" s="23" t="s">
        <v>90</v>
      </c>
      <c r="I60" s="23" t="s">
        <v>90</v>
      </c>
      <c r="J60" s="23" t="s">
        <v>90</v>
      </c>
      <c r="K60" s="23" t="s">
        <v>90</v>
      </c>
      <c r="L60" s="23" t="s">
        <v>90</v>
      </c>
      <c r="M60" s="23">
        <f t="shared" si="19"/>
        <v>39</v>
      </c>
      <c r="N60" s="23">
        <f t="shared" si="19"/>
        <v>21</v>
      </c>
      <c r="O60" s="23">
        <f t="shared" si="19"/>
        <v>81</v>
      </c>
      <c r="P60" s="23">
        <f t="shared" si="19"/>
        <v>51</v>
      </c>
      <c r="Q60" s="23">
        <f t="shared" si="19"/>
        <v>100</v>
      </c>
      <c r="R60" s="23">
        <f t="shared" si="19"/>
        <v>59</v>
      </c>
      <c r="S60" s="25">
        <f t="shared" si="19"/>
        <v>44</v>
      </c>
      <c r="T60" s="24">
        <f t="shared" si="19"/>
        <v>29</v>
      </c>
    </row>
    <row r="61" spans="2:20" ht="14.25" thickBot="1" x14ac:dyDescent="0.2">
      <c r="B61" s="69" t="s">
        <v>53</v>
      </c>
      <c r="C61" s="70"/>
      <c r="D61" s="48">
        <f>SUM(D52:D60)</f>
        <v>732</v>
      </c>
      <c r="E61" s="45">
        <f>SUM(E52:E60)</f>
        <v>446</v>
      </c>
      <c r="F61" s="51">
        <f>SUM(F52:F60)</f>
        <v>286</v>
      </c>
      <c r="G61" s="36" t="s">
        <v>90</v>
      </c>
      <c r="H61" s="34" t="s">
        <v>90</v>
      </c>
      <c r="I61" s="34" t="s">
        <v>90</v>
      </c>
      <c r="J61" s="34" t="s">
        <v>90</v>
      </c>
      <c r="K61" s="34" t="s">
        <v>90</v>
      </c>
      <c r="L61" s="34" t="s">
        <v>90</v>
      </c>
      <c r="M61" s="34">
        <f t="shared" ref="M61" si="21">SUM(M52:M60)</f>
        <v>71</v>
      </c>
      <c r="N61" s="34">
        <f>SUM(N52:N60)</f>
        <v>43</v>
      </c>
      <c r="O61" s="34">
        <f t="shared" ref="O61:S61" si="22">SUM(O52:O60)</f>
        <v>125</v>
      </c>
      <c r="P61" s="34">
        <f t="shared" si="22"/>
        <v>78</v>
      </c>
      <c r="Q61" s="34">
        <f t="shared" si="22"/>
        <v>165</v>
      </c>
      <c r="R61" s="34">
        <f t="shared" si="22"/>
        <v>106</v>
      </c>
      <c r="S61" s="34">
        <f t="shared" si="22"/>
        <v>85</v>
      </c>
      <c r="T61" s="35">
        <f>SUM(T52:T60)</f>
        <v>59</v>
      </c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T61"/>
  <sheetViews>
    <sheetView zoomScaleNormal="100" zoomScaleSheetLayoutView="70" workbookViewId="0">
      <selection activeCell="I43" sqref="I43"/>
    </sheetView>
  </sheetViews>
  <sheetFormatPr defaultColWidth="9" defaultRowHeight="13.5" x14ac:dyDescent="0.15"/>
  <cols>
    <col min="1" max="1" width="2.625" style="41" customWidth="1"/>
    <col min="2" max="2" width="3.75" style="41" customWidth="1"/>
    <col min="3" max="3" width="16.875" style="41" bestFit="1" customWidth="1"/>
    <col min="4" max="20" width="7.25" style="41" customWidth="1"/>
    <col min="21" max="16384" width="9" style="41"/>
  </cols>
  <sheetData>
    <row r="1" spans="2:20" ht="14.25" thickBot="1" x14ac:dyDescent="0.2">
      <c r="B1" s="41" t="s">
        <v>99</v>
      </c>
      <c r="T1" s="65"/>
    </row>
    <row r="2" spans="2:20" ht="13.5" customHeight="1" x14ac:dyDescent="0.15">
      <c r="B2" s="81" t="s">
        <v>0</v>
      </c>
      <c r="C2" s="82"/>
      <c r="D2" s="85" t="s">
        <v>1</v>
      </c>
      <c r="E2" s="86"/>
      <c r="F2" s="87"/>
      <c r="G2" s="95" t="s">
        <v>14</v>
      </c>
      <c r="H2" s="93"/>
      <c r="I2" s="93" t="s">
        <v>15</v>
      </c>
      <c r="J2" s="93"/>
      <c r="K2" s="93" t="s">
        <v>16</v>
      </c>
      <c r="L2" s="93"/>
      <c r="M2" s="93" t="s">
        <v>17</v>
      </c>
      <c r="N2" s="93"/>
      <c r="O2" s="93" t="s">
        <v>18</v>
      </c>
      <c r="P2" s="93"/>
      <c r="Q2" s="93" t="s">
        <v>19</v>
      </c>
      <c r="R2" s="93"/>
      <c r="S2" s="93" t="s">
        <v>20</v>
      </c>
      <c r="T2" s="94"/>
    </row>
    <row r="3" spans="2:20" ht="14.25" thickBot="1" x14ac:dyDescent="0.2">
      <c r="B3" s="83"/>
      <c r="C3" s="84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40" t="s">
        <v>7</v>
      </c>
    </row>
    <row r="4" spans="2:20" x14ac:dyDescent="0.15">
      <c r="B4" s="8"/>
      <c r="C4" s="9" t="s">
        <v>8</v>
      </c>
      <c r="D4" s="62">
        <f>E4+F4</f>
        <v>8</v>
      </c>
      <c r="E4" s="28">
        <f>G4+I4+K4+M4+O4+Q4+S4</f>
        <v>6</v>
      </c>
      <c r="F4" s="12">
        <f>H4+J4+L4+N4+P4+R4+T4</f>
        <v>2</v>
      </c>
      <c r="G4" s="13">
        <v>0</v>
      </c>
      <c r="H4" s="11">
        <v>0</v>
      </c>
      <c r="I4" s="11">
        <v>0</v>
      </c>
      <c r="J4" s="11">
        <v>2</v>
      </c>
      <c r="K4" s="11">
        <v>0</v>
      </c>
      <c r="L4" s="11">
        <v>0</v>
      </c>
      <c r="M4" s="11">
        <v>2</v>
      </c>
      <c r="N4" s="11">
        <v>0</v>
      </c>
      <c r="O4" s="11">
        <v>1</v>
      </c>
      <c r="P4" s="11">
        <v>0</v>
      </c>
      <c r="Q4" s="11">
        <v>1</v>
      </c>
      <c r="R4" s="11">
        <v>0</v>
      </c>
      <c r="S4" s="11">
        <v>2</v>
      </c>
      <c r="T4" s="12">
        <v>0</v>
      </c>
    </row>
    <row r="5" spans="2:20" x14ac:dyDescent="0.15">
      <c r="B5" s="14"/>
      <c r="C5" s="15" t="s">
        <v>48</v>
      </c>
      <c r="D5" s="55">
        <f t="shared" ref="D5:D9" si="0">E5+F5</f>
        <v>17</v>
      </c>
      <c r="E5" s="17">
        <f t="shared" ref="E5:F9" si="1">G5+I5+K5+M5+O5+Q5+S5</f>
        <v>9</v>
      </c>
      <c r="F5" s="18">
        <f t="shared" si="1"/>
        <v>8</v>
      </c>
      <c r="G5" s="19">
        <v>0</v>
      </c>
      <c r="H5" s="17">
        <v>1</v>
      </c>
      <c r="I5" s="17">
        <v>1</v>
      </c>
      <c r="J5" s="17">
        <v>0</v>
      </c>
      <c r="K5" s="17">
        <v>2</v>
      </c>
      <c r="L5" s="17">
        <v>2</v>
      </c>
      <c r="M5" s="17">
        <v>2</v>
      </c>
      <c r="N5" s="17">
        <v>2</v>
      </c>
      <c r="O5" s="17">
        <v>3</v>
      </c>
      <c r="P5" s="17">
        <v>0</v>
      </c>
      <c r="Q5" s="17">
        <v>1</v>
      </c>
      <c r="R5" s="17">
        <v>3</v>
      </c>
      <c r="S5" s="17">
        <v>0</v>
      </c>
      <c r="T5" s="18">
        <v>0</v>
      </c>
    </row>
    <row r="6" spans="2:20" x14ac:dyDescent="0.15">
      <c r="B6" s="14"/>
      <c r="C6" s="15" t="s">
        <v>9</v>
      </c>
      <c r="D6" s="55">
        <f t="shared" si="0"/>
        <v>7</v>
      </c>
      <c r="E6" s="17">
        <f t="shared" si="1"/>
        <v>6</v>
      </c>
      <c r="F6" s="18">
        <f t="shared" si="1"/>
        <v>1</v>
      </c>
      <c r="G6" s="19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v>4</v>
      </c>
      <c r="P6" s="17">
        <v>0</v>
      </c>
      <c r="Q6" s="17">
        <v>1</v>
      </c>
      <c r="R6" s="17">
        <v>1</v>
      </c>
      <c r="S6" s="17">
        <v>0</v>
      </c>
      <c r="T6" s="18">
        <v>0</v>
      </c>
    </row>
    <row r="7" spans="2:20" x14ac:dyDescent="0.15">
      <c r="B7" s="14"/>
      <c r="C7" s="15" t="s">
        <v>49</v>
      </c>
      <c r="D7" s="55">
        <f t="shared" si="0"/>
        <v>0</v>
      </c>
      <c r="E7" s="17">
        <f t="shared" si="1"/>
        <v>0</v>
      </c>
      <c r="F7" s="18">
        <f t="shared" si="1"/>
        <v>0</v>
      </c>
      <c r="G7" s="19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8">
        <v>0</v>
      </c>
    </row>
    <row r="8" spans="2:20" x14ac:dyDescent="0.15">
      <c r="B8" s="14"/>
      <c r="C8" s="15" t="s">
        <v>50</v>
      </c>
      <c r="D8" s="55">
        <f>E8+F8</f>
        <v>574</v>
      </c>
      <c r="E8" s="17">
        <f t="shared" si="1"/>
        <v>345</v>
      </c>
      <c r="F8" s="18">
        <f t="shared" si="1"/>
        <v>229</v>
      </c>
      <c r="G8" s="19">
        <v>2</v>
      </c>
      <c r="H8" s="17">
        <v>2</v>
      </c>
      <c r="I8" s="17">
        <v>16</v>
      </c>
      <c r="J8" s="17">
        <v>9</v>
      </c>
      <c r="K8" s="17">
        <v>42</v>
      </c>
      <c r="L8" s="17">
        <v>31</v>
      </c>
      <c r="M8" s="17">
        <v>73</v>
      </c>
      <c r="N8" s="17">
        <v>42</v>
      </c>
      <c r="O8" s="17">
        <v>91</v>
      </c>
      <c r="P8" s="17">
        <v>60</v>
      </c>
      <c r="Q8" s="17">
        <v>87</v>
      </c>
      <c r="R8" s="17">
        <v>64</v>
      </c>
      <c r="S8" s="17">
        <v>34</v>
      </c>
      <c r="T8" s="18">
        <v>21</v>
      </c>
    </row>
    <row r="9" spans="2:20" ht="14.25" thickBot="1" x14ac:dyDescent="0.2">
      <c r="B9" s="20"/>
      <c r="C9" s="21" t="s">
        <v>28</v>
      </c>
      <c r="D9" s="44">
        <f t="shared" si="0"/>
        <v>152</v>
      </c>
      <c r="E9" s="23">
        <f t="shared" si="1"/>
        <v>89</v>
      </c>
      <c r="F9" s="24">
        <f t="shared" si="1"/>
        <v>63</v>
      </c>
      <c r="G9" s="25">
        <v>1</v>
      </c>
      <c r="H9" s="23">
        <v>0</v>
      </c>
      <c r="I9" s="23">
        <v>8</v>
      </c>
      <c r="J9" s="23">
        <v>6</v>
      </c>
      <c r="K9" s="23">
        <v>8</v>
      </c>
      <c r="L9" s="23">
        <v>5</v>
      </c>
      <c r="M9" s="23">
        <v>11</v>
      </c>
      <c r="N9" s="23">
        <v>12</v>
      </c>
      <c r="O9" s="23">
        <v>24</v>
      </c>
      <c r="P9" s="23">
        <v>10</v>
      </c>
      <c r="Q9" s="23">
        <v>24</v>
      </c>
      <c r="R9" s="23">
        <v>24</v>
      </c>
      <c r="S9" s="23">
        <v>13</v>
      </c>
      <c r="T9" s="24">
        <v>6</v>
      </c>
    </row>
    <row r="10" spans="2:20" ht="13.5" customHeight="1" x14ac:dyDescent="0.15">
      <c r="B10" s="75" t="s">
        <v>91</v>
      </c>
      <c r="C10" s="26" t="s">
        <v>29</v>
      </c>
      <c r="D10" s="55">
        <f>E10+F10</f>
        <v>20</v>
      </c>
      <c r="E10" s="28">
        <f>G10+I10+K10+M10+O10+Q10+S10</f>
        <v>13</v>
      </c>
      <c r="F10" s="12">
        <f>H10+J10+L10+N10+P10+R10+T10</f>
        <v>7</v>
      </c>
      <c r="G10" s="30">
        <v>0</v>
      </c>
      <c r="H10" s="28">
        <v>0</v>
      </c>
      <c r="I10" s="28">
        <v>0</v>
      </c>
      <c r="J10" s="28">
        <v>0</v>
      </c>
      <c r="K10" s="28">
        <v>2</v>
      </c>
      <c r="L10" s="28">
        <v>0</v>
      </c>
      <c r="M10" s="28">
        <v>1</v>
      </c>
      <c r="N10" s="28">
        <v>0</v>
      </c>
      <c r="O10" s="28">
        <v>2</v>
      </c>
      <c r="P10" s="28">
        <v>5</v>
      </c>
      <c r="Q10" s="28">
        <v>6</v>
      </c>
      <c r="R10" s="28">
        <v>2</v>
      </c>
      <c r="S10" s="28">
        <v>2</v>
      </c>
      <c r="T10" s="29">
        <v>0</v>
      </c>
    </row>
    <row r="11" spans="2:20" x14ac:dyDescent="0.15">
      <c r="B11" s="76"/>
      <c r="C11" s="31" t="s">
        <v>30</v>
      </c>
      <c r="D11" s="63">
        <f>E11+F11</f>
        <v>0</v>
      </c>
      <c r="E11" s="17">
        <f t="shared" ref="E11:F18" si="2">G11+I11+K11+M11+O11+Q11+S11</f>
        <v>0</v>
      </c>
      <c r="F11" s="18">
        <f t="shared" si="2"/>
        <v>0</v>
      </c>
      <c r="G11" s="19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8">
        <v>0</v>
      </c>
    </row>
    <row r="12" spans="2:20" x14ac:dyDescent="0.15">
      <c r="B12" s="76"/>
      <c r="C12" s="31" t="s">
        <v>38</v>
      </c>
      <c r="D12" s="63">
        <f t="shared" ref="D12:D17" si="3">E12+F12</f>
        <v>2</v>
      </c>
      <c r="E12" s="17">
        <f t="shared" si="2"/>
        <v>2</v>
      </c>
      <c r="F12" s="18">
        <f t="shared" si="2"/>
        <v>0</v>
      </c>
      <c r="G12" s="19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0</v>
      </c>
      <c r="Q12" s="17">
        <v>0</v>
      </c>
      <c r="R12" s="17">
        <v>0</v>
      </c>
      <c r="S12" s="17">
        <v>1</v>
      </c>
      <c r="T12" s="18">
        <v>0</v>
      </c>
    </row>
    <row r="13" spans="2:20" x14ac:dyDescent="0.15">
      <c r="B13" s="76"/>
      <c r="C13" s="31" t="s">
        <v>31</v>
      </c>
      <c r="D13" s="63">
        <f t="shared" si="3"/>
        <v>29</v>
      </c>
      <c r="E13" s="17">
        <f t="shared" si="2"/>
        <v>19</v>
      </c>
      <c r="F13" s="18">
        <f t="shared" si="2"/>
        <v>10</v>
      </c>
      <c r="G13" s="19">
        <v>0</v>
      </c>
      <c r="H13" s="17">
        <v>0</v>
      </c>
      <c r="I13" s="17">
        <v>0</v>
      </c>
      <c r="J13" s="17">
        <v>2</v>
      </c>
      <c r="K13" s="17">
        <v>2</v>
      </c>
      <c r="L13" s="17">
        <v>1</v>
      </c>
      <c r="M13" s="17">
        <v>5</v>
      </c>
      <c r="N13" s="17">
        <v>0</v>
      </c>
      <c r="O13" s="17">
        <v>5</v>
      </c>
      <c r="P13" s="17">
        <v>3</v>
      </c>
      <c r="Q13" s="17">
        <v>5</v>
      </c>
      <c r="R13" s="17">
        <v>4</v>
      </c>
      <c r="S13" s="17">
        <v>2</v>
      </c>
      <c r="T13" s="18">
        <v>0</v>
      </c>
    </row>
    <row r="14" spans="2:20" x14ac:dyDescent="0.15">
      <c r="B14" s="76"/>
      <c r="C14" s="31" t="s">
        <v>32</v>
      </c>
      <c r="D14" s="63">
        <f t="shared" si="3"/>
        <v>27</v>
      </c>
      <c r="E14" s="17">
        <f t="shared" si="2"/>
        <v>17</v>
      </c>
      <c r="F14" s="18">
        <f t="shared" si="2"/>
        <v>10</v>
      </c>
      <c r="G14" s="19">
        <v>0</v>
      </c>
      <c r="H14" s="17">
        <v>0</v>
      </c>
      <c r="I14" s="17">
        <v>0</v>
      </c>
      <c r="J14" s="17">
        <v>0</v>
      </c>
      <c r="K14" s="17">
        <v>5</v>
      </c>
      <c r="L14" s="17">
        <v>1</v>
      </c>
      <c r="M14" s="17">
        <v>3</v>
      </c>
      <c r="N14" s="17">
        <v>4</v>
      </c>
      <c r="O14" s="17">
        <v>2</v>
      </c>
      <c r="P14" s="17">
        <v>3</v>
      </c>
      <c r="Q14" s="17">
        <v>5</v>
      </c>
      <c r="R14" s="17">
        <v>1</v>
      </c>
      <c r="S14" s="17">
        <v>2</v>
      </c>
      <c r="T14" s="18">
        <v>1</v>
      </c>
    </row>
    <row r="15" spans="2:20" x14ac:dyDescent="0.15">
      <c r="B15" s="76"/>
      <c r="C15" s="31" t="s">
        <v>33</v>
      </c>
      <c r="D15" s="63">
        <f t="shared" si="3"/>
        <v>4</v>
      </c>
      <c r="E15" s="17">
        <f t="shared" si="2"/>
        <v>4</v>
      </c>
      <c r="F15" s="18">
        <f t="shared" si="2"/>
        <v>0</v>
      </c>
      <c r="G15" s="19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1</v>
      </c>
      <c r="N15" s="17">
        <v>0</v>
      </c>
      <c r="O15" s="17">
        <v>1</v>
      </c>
      <c r="P15" s="17">
        <v>0</v>
      </c>
      <c r="Q15" s="17">
        <v>0</v>
      </c>
      <c r="R15" s="17">
        <v>0</v>
      </c>
      <c r="S15" s="17">
        <v>1</v>
      </c>
      <c r="T15" s="18">
        <v>0</v>
      </c>
    </row>
    <row r="16" spans="2:20" x14ac:dyDescent="0.15">
      <c r="B16" s="76"/>
      <c r="C16" s="31" t="s">
        <v>34</v>
      </c>
      <c r="D16" s="63">
        <f t="shared" si="3"/>
        <v>88</v>
      </c>
      <c r="E16" s="17">
        <f t="shared" si="2"/>
        <v>55</v>
      </c>
      <c r="F16" s="18">
        <f t="shared" si="2"/>
        <v>33</v>
      </c>
      <c r="G16" s="19">
        <v>0</v>
      </c>
      <c r="H16" s="17">
        <v>0</v>
      </c>
      <c r="I16" s="17">
        <v>8</v>
      </c>
      <c r="J16" s="17">
        <v>3</v>
      </c>
      <c r="K16" s="17">
        <v>7</v>
      </c>
      <c r="L16" s="17">
        <v>4</v>
      </c>
      <c r="M16" s="17">
        <v>11</v>
      </c>
      <c r="N16" s="17">
        <v>10</v>
      </c>
      <c r="O16" s="17">
        <v>11</v>
      </c>
      <c r="P16" s="17">
        <v>9</v>
      </c>
      <c r="Q16" s="17">
        <v>13</v>
      </c>
      <c r="R16" s="17">
        <v>4</v>
      </c>
      <c r="S16" s="17">
        <v>5</v>
      </c>
      <c r="T16" s="18">
        <v>3</v>
      </c>
    </row>
    <row r="17" spans="2:20" x14ac:dyDescent="0.15">
      <c r="B17" s="76"/>
      <c r="C17" s="31" t="s">
        <v>35</v>
      </c>
      <c r="D17" s="63">
        <f t="shared" si="3"/>
        <v>0</v>
      </c>
      <c r="E17" s="17">
        <f t="shared" si="2"/>
        <v>0</v>
      </c>
      <c r="F17" s="18">
        <f t="shared" si="2"/>
        <v>0</v>
      </c>
      <c r="G17" s="19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8">
        <v>0</v>
      </c>
    </row>
    <row r="18" spans="2:20" x14ac:dyDescent="0.15">
      <c r="B18" s="76"/>
      <c r="C18" s="31" t="s">
        <v>36</v>
      </c>
      <c r="D18" s="63">
        <f>E18+F18</f>
        <v>282</v>
      </c>
      <c r="E18" s="17">
        <f t="shared" si="2"/>
        <v>176</v>
      </c>
      <c r="F18" s="18">
        <f t="shared" si="2"/>
        <v>106</v>
      </c>
      <c r="G18" s="19">
        <v>1</v>
      </c>
      <c r="H18" s="17">
        <v>1</v>
      </c>
      <c r="I18" s="17">
        <v>10</v>
      </c>
      <c r="J18" s="17">
        <v>11</v>
      </c>
      <c r="K18" s="17">
        <v>14</v>
      </c>
      <c r="L18" s="17">
        <v>8</v>
      </c>
      <c r="M18" s="17">
        <v>22</v>
      </c>
      <c r="N18" s="17">
        <v>15</v>
      </c>
      <c r="O18" s="17">
        <v>42</v>
      </c>
      <c r="P18" s="17">
        <v>26</v>
      </c>
      <c r="Q18" s="17">
        <v>60</v>
      </c>
      <c r="R18" s="17">
        <v>29</v>
      </c>
      <c r="S18" s="17">
        <v>27</v>
      </c>
      <c r="T18" s="18">
        <v>16</v>
      </c>
    </row>
    <row r="19" spans="2:20" ht="14.25" thickBot="1" x14ac:dyDescent="0.2">
      <c r="B19" s="77"/>
      <c r="C19" s="32" t="s">
        <v>10</v>
      </c>
      <c r="D19" s="47">
        <f>SUM(D10:D18)</f>
        <v>452</v>
      </c>
      <c r="E19" s="34">
        <f>SUM(E10:E18)</f>
        <v>286</v>
      </c>
      <c r="F19" s="35">
        <f>SUM(F10:F18)</f>
        <v>166</v>
      </c>
      <c r="G19" s="22">
        <f>SUM(G10:G18)</f>
        <v>1</v>
      </c>
      <c r="H19" s="23">
        <f>SUM(H10:H18)</f>
        <v>1</v>
      </c>
      <c r="I19" s="23">
        <f t="shared" ref="I19:N19" si="4">SUM(I10:I18)</f>
        <v>18</v>
      </c>
      <c r="J19" s="23">
        <f t="shared" si="4"/>
        <v>16</v>
      </c>
      <c r="K19" s="23">
        <f t="shared" si="4"/>
        <v>31</v>
      </c>
      <c r="L19" s="23">
        <f t="shared" si="4"/>
        <v>14</v>
      </c>
      <c r="M19" s="23">
        <f t="shared" si="4"/>
        <v>43</v>
      </c>
      <c r="N19" s="23">
        <f t="shared" si="4"/>
        <v>29</v>
      </c>
      <c r="O19" s="23">
        <f>SUM(O10:O18)</f>
        <v>64</v>
      </c>
      <c r="P19" s="23">
        <f t="shared" ref="P19:S19" si="5">SUM(P10:P18)</f>
        <v>46</v>
      </c>
      <c r="Q19" s="23">
        <f t="shared" si="5"/>
        <v>89</v>
      </c>
      <c r="R19" s="23">
        <f t="shared" si="5"/>
        <v>40</v>
      </c>
      <c r="S19" s="23">
        <f t="shared" si="5"/>
        <v>40</v>
      </c>
      <c r="T19" s="24">
        <f>SUM(T10:T18)</f>
        <v>20</v>
      </c>
    </row>
    <row r="20" spans="2:20" ht="13.5" customHeight="1" x14ac:dyDescent="0.15">
      <c r="B20" s="78" t="s">
        <v>93</v>
      </c>
      <c r="C20" s="26" t="s">
        <v>37</v>
      </c>
      <c r="D20" s="27">
        <f>E20+F20</f>
        <v>0</v>
      </c>
      <c r="E20" s="28">
        <f>G20+I20+K20+M20+O20+Q20+S20</f>
        <v>0</v>
      </c>
      <c r="F20" s="12">
        <f>H20+J20+L20+N20+P20+R20+T20</f>
        <v>0</v>
      </c>
      <c r="G20" s="30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</row>
    <row r="21" spans="2:20" x14ac:dyDescent="0.15">
      <c r="B21" s="79"/>
      <c r="C21" s="31" t="s">
        <v>30</v>
      </c>
      <c r="D21" s="16">
        <f>E21+F21</f>
        <v>0</v>
      </c>
      <c r="E21" s="17">
        <f t="shared" ref="E21:F28" si="6">G21+I21+K21+M21+O21+Q21+S21</f>
        <v>0</v>
      </c>
      <c r="F21" s="18">
        <f t="shared" si="6"/>
        <v>0</v>
      </c>
      <c r="G21" s="19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8">
        <v>0</v>
      </c>
    </row>
    <row r="22" spans="2:20" x14ac:dyDescent="0.15">
      <c r="B22" s="79"/>
      <c r="C22" s="31" t="s">
        <v>38</v>
      </c>
      <c r="D22" s="16">
        <f t="shared" ref="D22:D27" si="7">E22+F22</f>
        <v>0</v>
      </c>
      <c r="E22" s="17">
        <f t="shared" si="6"/>
        <v>0</v>
      </c>
      <c r="F22" s="18">
        <f t="shared" si="6"/>
        <v>0</v>
      </c>
      <c r="G22" s="19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8">
        <v>0</v>
      </c>
    </row>
    <row r="23" spans="2:20" x14ac:dyDescent="0.15">
      <c r="B23" s="79"/>
      <c r="C23" s="31" t="s">
        <v>31</v>
      </c>
      <c r="D23" s="16">
        <f t="shared" si="7"/>
        <v>3</v>
      </c>
      <c r="E23" s="17">
        <f t="shared" si="6"/>
        <v>2</v>
      </c>
      <c r="F23" s="18">
        <f t="shared" si="6"/>
        <v>1</v>
      </c>
      <c r="G23" s="19">
        <v>0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>
        <v>0</v>
      </c>
      <c r="S23" s="17">
        <v>1</v>
      </c>
      <c r="T23" s="18">
        <v>0</v>
      </c>
    </row>
    <row r="24" spans="2:20" x14ac:dyDescent="0.15">
      <c r="B24" s="79"/>
      <c r="C24" s="31" t="s">
        <v>32</v>
      </c>
      <c r="D24" s="16">
        <f t="shared" si="7"/>
        <v>10</v>
      </c>
      <c r="E24" s="17">
        <f t="shared" si="6"/>
        <v>8</v>
      </c>
      <c r="F24" s="18">
        <f t="shared" si="6"/>
        <v>2</v>
      </c>
      <c r="G24" s="19">
        <v>0</v>
      </c>
      <c r="H24" s="17">
        <v>0</v>
      </c>
      <c r="I24" s="17">
        <v>1</v>
      </c>
      <c r="J24" s="17">
        <v>0</v>
      </c>
      <c r="K24" s="17">
        <v>1</v>
      </c>
      <c r="L24" s="17">
        <v>0</v>
      </c>
      <c r="M24" s="17">
        <v>1</v>
      </c>
      <c r="N24" s="17">
        <v>0</v>
      </c>
      <c r="O24" s="17">
        <v>1</v>
      </c>
      <c r="P24" s="17">
        <v>1</v>
      </c>
      <c r="Q24" s="17">
        <v>2</v>
      </c>
      <c r="R24" s="17">
        <v>1</v>
      </c>
      <c r="S24" s="17">
        <v>2</v>
      </c>
      <c r="T24" s="18">
        <v>0</v>
      </c>
    </row>
    <row r="25" spans="2:20" x14ac:dyDescent="0.15">
      <c r="B25" s="79"/>
      <c r="C25" s="31" t="s">
        <v>33</v>
      </c>
      <c r="D25" s="16">
        <f t="shared" si="7"/>
        <v>1</v>
      </c>
      <c r="E25" s="17">
        <f t="shared" si="6"/>
        <v>0</v>
      </c>
      <c r="F25" s="18">
        <f t="shared" si="6"/>
        <v>1</v>
      </c>
      <c r="G25" s="19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8">
        <v>1</v>
      </c>
    </row>
    <row r="26" spans="2:20" x14ac:dyDescent="0.15">
      <c r="B26" s="79"/>
      <c r="C26" s="31" t="s">
        <v>34</v>
      </c>
      <c r="D26" s="16">
        <f t="shared" si="7"/>
        <v>0</v>
      </c>
      <c r="E26" s="17">
        <f t="shared" si="6"/>
        <v>0</v>
      </c>
      <c r="F26" s="18">
        <f t="shared" si="6"/>
        <v>0</v>
      </c>
      <c r="G26" s="19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8">
        <v>0</v>
      </c>
    </row>
    <row r="27" spans="2:20" x14ac:dyDescent="0.15">
      <c r="B27" s="79"/>
      <c r="C27" s="31" t="s">
        <v>35</v>
      </c>
      <c r="D27" s="16">
        <f t="shared" si="7"/>
        <v>0</v>
      </c>
      <c r="E27" s="17">
        <f t="shared" si="6"/>
        <v>0</v>
      </c>
      <c r="F27" s="18">
        <f t="shared" si="6"/>
        <v>0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8">
        <v>0</v>
      </c>
    </row>
    <row r="28" spans="2:20" x14ac:dyDescent="0.15">
      <c r="B28" s="79"/>
      <c r="C28" s="31" t="s">
        <v>36</v>
      </c>
      <c r="D28" s="16">
        <f>E28+F28</f>
        <v>2</v>
      </c>
      <c r="E28" s="17">
        <f t="shared" si="6"/>
        <v>2</v>
      </c>
      <c r="F28" s="18">
        <f t="shared" si="6"/>
        <v>0</v>
      </c>
      <c r="G28" s="19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1</v>
      </c>
      <c r="P28" s="17">
        <v>0</v>
      </c>
      <c r="Q28" s="17">
        <v>0</v>
      </c>
      <c r="R28" s="17">
        <v>0</v>
      </c>
      <c r="S28" s="17">
        <v>1</v>
      </c>
      <c r="T28" s="18">
        <v>0</v>
      </c>
    </row>
    <row r="29" spans="2:20" ht="14.25" thickBot="1" x14ac:dyDescent="0.2">
      <c r="B29" s="80"/>
      <c r="C29" s="32" t="s">
        <v>10</v>
      </c>
      <c r="D29" s="47">
        <f>SUM(D20:D28)</f>
        <v>16</v>
      </c>
      <c r="E29" s="23">
        <f t="shared" ref="E29" si="8">SUM(E20:E28)</f>
        <v>12</v>
      </c>
      <c r="F29" s="24">
        <f>SUM(F20:F28)</f>
        <v>4</v>
      </c>
      <c r="G29" s="22">
        <f>SUM(G20:G28)</f>
        <v>0</v>
      </c>
      <c r="H29" s="23">
        <f>SUM(H20:H28)</f>
        <v>0</v>
      </c>
      <c r="I29" s="23">
        <f t="shared" ref="I29:N29" si="9">SUM(I20:I28)</f>
        <v>1</v>
      </c>
      <c r="J29" s="23">
        <f t="shared" si="9"/>
        <v>1</v>
      </c>
      <c r="K29" s="23">
        <f t="shared" si="9"/>
        <v>1</v>
      </c>
      <c r="L29" s="23">
        <f t="shared" si="9"/>
        <v>0</v>
      </c>
      <c r="M29" s="23">
        <f t="shared" si="9"/>
        <v>1</v>
      </c>
      <c r="N29" s="23">
        <f t="shared" si="9"/>
        <v>0</v>
      </c>
      <c r="O29" s="23">
        <f>SUM(O20:O28)</f>
        <v>2</v>
      </c>
      <c r="P29" s="23">
        <f t="shared" ref="P29:S29" si="10">SUM(P20:P28)</f>
        <v>1</v>
      </c>
      <c r="Q29" s="23">
        <f t="shared" si="10"/>
        <v>3</v>
      </c>
      <c r="R29" s="23">
        <f t="shared" si="10"/>
        <v>1</v>
      </c>
      <c r="S29" s="23">
        <f t="shared" si="10"/>
        <v>4</v>
      </c>
      <c r="T29" s="24">
        <f>SUM(T20:T28)</f>
        <v>1</v>
      </c>
    </row>
    <row r="30" spans="2:20" ht="13.5" customHeight="1" x14ac:dyDescent="0.15">
      <c r="B30" s="78" t="s">
        <v>101</v>
      </c>
      <c r="C30" s="26" t="s">
        <v>29</v>
      </c>
      <c r="D30" s="27">
        <f>E30+F30</f>
        <v>1</v>
      </c>
      <c r="E30" s="28">
        <f>G30+I30+K30+M30+O30+Q30+S30</f>
        <v>1</v>
      </c>
      <c r="F30" s="12">
        <f>H30+J30+L30+N30+P30+R30+T30</f>
        <v>0</v>
      </c>
      <c r="G30" s="30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1</v>
      </c>
      <c r="T30" s="29">
        <v>0</v>
      </c>
    </row>
    <row r="31" spans="2:20" x14ac:dyDescent="0.15">
      <c r="B31" s="79"/>
      <c r="C31" s="31" t="s">
        <v>30</v>
      </c>
      <c r="D31" s="16">
        <f>E31+F31</f>
        <v>0</v>
      </c>
      <c r="E31" s="17">
        <f t="shared" ref="E31:F38" si="11">G31+I31+K31+M31+O31+Q31+S31</f>
        <v>0</v>
      </c>
      <c r="F31" s="18">
        <f t="shared" si="11"/>
        <v>0</v>
      </c>
      <c r="G31" s="19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8">
        <v>0</v>
      </c>
    </row>
    <row r="32" spans="2:20" x14ac:dyDescent="0.15">
      <c r="B32" s="79"/>
      <c r="C32" s="31" t="s">
        <v>38</v>
      </c>
      <c r="D32" s="16">
        <f t="shared" ref="D32:D37" si="12">E32+F32</f>
        <v>1</v>
      </c>
      <c r="E32" s="17">
        <f t="shared" si="11"/>
        <v>1</v>
      </c>
      <c r="F32" s="18">
        <f t="shared" si="11"/>
        <v>0</v>
      </c>
      <c r="G32" s="19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>
        <v>0</v>
      </c>
      <c r="T32" s="18">
        <v>0</v>
      </c>
    </row>
    <row r="33" spans="2:20" x14ac:dyDescent="0.15">
      <c r="B33" s="79"/>
      <c r="C33" s="31" t="s">
        <v>11</v>
      </c>
      <c r="D33" s="16">
        <f t="shared" si="12"/>
        <v>0</v>
      </c>
      <c r="E33" s="17">
        <f t="shared" si="11"/>
        <v>0</v>
      </c>
      <c r="F33" s="18">
        <f t="shared" si="11"/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8">
        <v>0</v>
      </c>
    </row>
    <row r="34" spans="2:20" x14ac:dyDescent="0.15">
      <c r="B34" s="79"/>
      <c r="C34" s="31" t="s">
        <v>32</v>
      </c>
      <c r="D34" s="16">
        <f t="shared" si="12"/>
        <v>0</v>
      </c>
      <c r="E34" s="17">
        <f t="shared" si="11"/>
        <v>0</v>
      </c>
      <c r="F34" s="18">
        <f t="shared" si="11"/>
        <v>0</v>
      </c>
      <c r="G34" s="19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8">
        <v>0</v>
      </c>
    </row>
    <row r="35" spans="2:20" x14ac:dyDescent="0.15">
      <c r="B35" s="79"/>
      <c r="C35" s="31" t="s">
        <v>33</v>
      </c>
      <c r="D35" s="16">
        <f t="shared" si="12"/>
        <v>0</v>
      </c>
      <c r="E35" s="17">
        <f t="shared" si="11"/>
        <v>0</v>
      </c>
      <c r="F35" s="18">
        <f t="shared" si="11"/>
        <v>0</v>
      </c>
      <c r="G35" s="19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8">
        <v>0</v>
      </c>
    </row>
    <row r="36" spans="2:20" x14ac:dyDescent="0.15">
      <c r="B36" s="79"/>
      <c r="C36" s="31" t="s">
        <v>34</v>
      </c>
      <c r="D36" s="16">
        <f t="shared" si="12"/>
        <v>1</v>
      </c>
      <c r="E36" s="17">
        <f t="shared" si="11"/>
        <v>1</v>
      </c>
      <c r="F36" s="18">
        <f t="shared" si="11"/>
        <v>0</v>
      </c>
      <c r="G36" s="19">
        <v>0</v>
      </c>
      <c r="H36" s="17">
        <v>0</v>
      </c>
      <c r="I36" s="17">
        <v>1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8">
        <v>0</v>
      </c>
    </row>
    <row r="37" spans="2:20" x14ac:dyDescent="0.15">
      <c r="B37" s="79"/>
      <c r="C37" s="31" t="s">
        <v>35</v>
      </c>
      <c r="D37" s="16">
        <f t="shared" si="12"/>
        <v>0</v>
      </c>
      <c r="E37" s="17">
        <f t="shared" si="11"/>
        <v>0</v>
      </c>
      <c r="F37" s="18">
        <f t="shared" si="11"/>
        <v>0</v>
      </c>
      <c r="G37" s="19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8">
        <v>0</v>
      </c>
    </row>
    <row r="38" spans="2:20" x14ac:dyDescent="0.15">
      <c r="B38" s="79"/>
      <c r="C38" s="31" t="s">
        <v>36</v>
      </c>
      <c r="D38" s="16">
        <f>E38+F38</f>
        <v>1</v>
      </c>
      <c r="E38" s="17">
        <f t="shared" si="11"/>
        <v>1</v>
      </c>
      <c r="F38" s="18">
        <f t="shared" si="11"/>
        <v>0</v>
      </c>
      <c r="G38" s="19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1</v>
      </c>
      <c r="P38" s="17">
        <v>0</v>
      </c>
      <c r="Q38" s="17">
        <v>0</v>
      </c>
      <c r="R38" s="17">
        <v>0</v>
      </c>
      <c r="S38" s="17">
        <v>0</v>
      </c>
      <c r="T38" s="18">
        <v>0</v>
      </c>
    </row>
    <row r="39" spans="2:20" ht="14.25" thickBot="1" x14ac:dyDescent="0.2">
      <c r="B39" s="80"/>
      <c r="C39" s="32" t="s">
        <v>10</v>
      </c>
      <c r="D39" s="47">
        <f>SUM(D30:D38)</f>
        <v>4</v>
      </c>
      <c r="E39" s="23">
        <f t="shared" ref="E39" si="13">SUM(E30:E38)</f>
        <v>4</v>
      </c>
      <c r="F39" s="24">
        <f>SUM(F30:F38)</f>
        <v>0</v>
      </c>
      <c r="G39" s="22">
        <f>SUM(G30:G38)</f>
        <v>0</v>
      </c>
      <c r="H39" s="23">
        <f>SUM(H30:H38)</f>
        <v>0</v>
      </c>
      <c r="I39" s="23">
        <f t="shared" ref="I39:N39" si="14">SUM(I30:I38)</f>
        <v>1</v>
      </c>
      <c r="J39" s="23">
        <f t="shared" si="14"/>
        <v>0</v>
      </c>
      <c r="K39" s="23">
        <f t="shared" si="14"/>
        <v>0</v>
      </c>
      <c r="L39" s="23">
        <f t="shared" si="14"/>
        <v>0</v>
      </c>
      <c r="M39" s="23">
        <f t="shared" si="14"/>
        <v>0</v>
      </c>
      <c r="N39" s="23">
        <f t="shared" si="14"/>
        <v>0</v>
      </c>
      <c r="O39" s="23">
        <f>SUM(O30:O38)</f>
        <v>1</v>
      </c>
      <c r="P39" s="23">
        <f t="shared" ref="P39:S39" si="15">SUM(P30:P38)</f>
        <v>0</v>
      </c>
      <c r="Q39" s="23">
        <f t="shared" si="15"/>
        <v>1</v>
      </c>
      <c r="R39" s="23">
        <f t="shared" si="15"/>
        <v>0</v>
      </c>
      <c r="S39" s="23">
        <f t="shared" si="15"/>
        <v>1</v>
      </c>
      <c r="T39" s="24">
        <f>SUM(T30:T38)</f>
        <v>0</v>
      </c>
    </row>
    <row r="40" spans="2:20" ht="13.5" customHeight="1" x14ac:dyDescent="0.15">
      <c r="B40" s="78" t="s">
        <v>92</v>
      </c>
      <c r="C40" s="26" t="s">
        <v>37</v>
      </c>
      <c r="D40" s="27">
        <f>E40+F40</f>
        <v>6</v>
      </c>
      <c r="E40" s="28">
        <f>G40+I40+K40+M40+O40+Q40+S40</f>
        <v>4</v>
      </c>
      <c r="F40" s="12">
        <f>H40+J40+L40+N40+P40+R40+T40</f>
        <v>2</v>
      </c>
      <c r="G40" s="30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1</v>
      </c>
      <c r="N40" s="28">
        <v>0</v>
      </c>
      <c r="O40" s="28">
        <v>1</v>
      </c>
      <c r="P40" s="28">
        <v>2</v>
      </c>
      <c r="Q40" s="28">
        <v>1</v>
      </c>
      <c r="R40" s="28">
        <v>0</v>
      </c>
      <c r="S40" s="28">
        <v>1</v>
      </c>
      <c r="T40" s="29">
        <v>0</v>
      </c>
    </row>
    <row r="41" spans="2:20" x14ac:dyDescent="0.15">
      <c r="B41" s="79"/>
      <c r="C41" s="31" t="s">
        <v>30</v>
      </c>
      <c r="D41" s="16">
        <f>E41+F41</f>
        <v>0</v>
      </c>
      <c r="E41" s="17">
        <f t="shared" ref="E41:F48" si="16">G41+I41+K41+M41+O41+Q41+S41</f>
        <v>0</v>
      </c>
      <c r="F41" s="18">
        <f t="shared" si="16"/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8">
        <v>0</v>
      </c>
    </row>
    <row r="42" spans="2:20" x14ac:dyDescent="0.15">
      <c r="B42" s="79"/>
      <c r="C42" s="31" t="s">
        <v>38</v>
      </c>
      <c r="D42" s="16">
        <f t="shared" ref="D42:D47" si="17">E42+F42</f>
        <v>0</v>
      </c>
      <c r="E42" s="17">
        <f t="shared" si="16"/>
        <v>0</v>
      </c>
      <c r="F42" s="18">
        <f t="shared" si="16"/>
        <v>0</v>
      </c>
      <c r="G42" s="19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8">
        <v>0</v>
      </c>
    </row>
    <row r="43" spans="2:20" x14ac:dyDescent="0.15">
      <c r="B43" s="79"/>
      <c r="C43" s="31" t="s">
        <v>31</v>
      </c>
      <c r="D43" s="16">
        <f t="shared" si="17"/>
        <v>11</v>
      </c>
      <c r="E43" s="17">
        <f t="shared" si="16"/>
        <v>6</v>
      </c>
      <c r="F43" s="18">
        <f t="shared" si="16"/>
        <v>5</v>
      </c>
      <c r="G43" s="19">
        <v>0</v>
      </c>
      <c r="H43" s="17">
        <v>0</v>
      </c>
      <c r="I43" s="17">
        <v>0</v>
      </c>
      <c r="J43" s="17">
        <v>0</v>
      </c>
      <c r="K43" s="17">
        <v>2</v>
      </c>
      <c r="L43" s="17">
        <v>1</v>
      </c>
      <c r="M43" s="17">
        <v>1</v>
      </c>
      <c r="N43" s="17">
        <v>0</v>
      </c>
      <c r="O43" s="17">
        <v>2</v>
      </c>
      <c r="P43" s="17">
        <v>1</v>
      </c>
      <c r="Q43" s="17">
        <v>0</v>
      </c>
      <c r="R43" s="17">
        <v>2</v>
      </c>
      <c r="S43" s="17">
        <v>1</v>
      </c>
      <c r="T43" s="18">
        <v>1</v>
      </c>
    </row>
    <row r="44" spans="2:20" x14ac:dyDescent="0.15">
      <c r="B44" s="79"/>
      <c r="C44" s="31" t="s">
        <v>32</v>
      </c>
      <c r="D44" s="16">
        <f t="shared" si="17"/>
        <v>26</v>
      </c>
      <c r="E44" s="17">
        <f t="shared" si="16"/>
        <v>16</v>
      </c>
      <c r="F44" s="18">
        <f t="shared" si="16"/>
        <v>10</v>
      </c>
      <c r="G44" s="19">
        <v>0</v>
      </c>
      <c r="H44" s="17">
        <v>0</v>
      </c>
      <c r="I44" s="17">
        <v>1</v>
      </c>
      <c r="J44" s="17">
        <v>0</v>
      </c>
      <c r="K44" s="17">
        <v>2</v>
      </c>
      <c r="L44" s="17">
        <v>0</v>
      </c>
      <c r="M44" s="17">
        <v>4</v>
      </c>
      <c r="N44" s="17">
        <v>4</v>
      </c>
      <c r="O44" s="17">
        <v>4</v>
      </c>
      <c r="P44" s="17">
        <v>1</v>
      </c>
      <c r="Q44" s="17">
        <v>3</v>
      </c>
      <c r="R44" s="17">
        <v>2</v>
      </c>
      <c r="S44" s="17">
        <v>2</v>
      </c>
      <c r="T44" s="18">
        <v>3</v>
      </c>
    </row>
    <row r="45" spans="2:20" x14ac:dyDescent="0.15">
      <c r="B45" s="79"/>
      <c r="C45" s="31" t="s">
        <v>33</v>
      </c>
      <c r="D45" s="16">
        <f t="shared" si="17"/>
        <v>16</v>
      </c>
      <c r="E45" s="17">
        <f t="shared" si="16"/>
        <v>7</v>
      </c>
      <c r="F45" s="18">
        <f t="shared" si="16"/>
        <v>9</v>
      </c>
      <c r="G45" s="19">
        <v>0</v>
      </c>
      <c r="H45" s="17">
        <v>0</v>
      </c>
      <c r="I45" s="17">
        <v>0</v>
      </c>
      <c r="J45" s="17">
        <v>1</v>
      </c>
      <c r="K45" s="17">
        <v>0</v>
      </c>
      <c r="L45" s="17">
        <v>1</v>
      </c>
      <c r="M45" s="17">
        <v>0</v>
      </c>
      <c r="N45" s="17">
        <v>1</v>
      </c>
      <c r="O45" s="17">
        <v>3</v>
      </c>
      <c r="P45" s="17">
        <v>3</v>
      </c>
      <c r="Q45" s="17">
        <v>3</v>
      </c>
      <c r="R45" s="17">
        <v>3</v>
      </c>
      <c r="S45" s="17">
        <v>1</v>
      </c>
      <c r="T45" s="18">
        <v>0</v>
      </c>
    </row>
    <row r="46" spans="2:20" x14ac:dyDescent="0.15">
      <c r="B46" s="79"/>
      <c r="C46" s="31" t="s">
        <v>34</v>
      </c>
      <c r="D46" s="16">
        <f t="shared" si="17"/>
        <v>140</v>
      </c>
      <c r="E46" s="17">
        <f t="shared" si="16"/>
        <v>82</v>
      </c>
      <c r="F46" s="18">
        <f t="shared" si="16"/>
        <v>58</v>
      </c>
      <c r="G46" s="19">
        <v>1</v>
      </c>
      <c r="H46" s="17">
        <v>1</v>
      </c>
      <c r="I46" s="17">
        <v>10</v>
      </c>
      <c r="J46" s="17">
        <v>8</v>
      </c>
      <c r="K46" s="17">
        <v>9</v>
      </c>
      <c r="L46" s="17">
        <v>6</v>
      </c>
      <c r="M46" s="17">
        <v>16</v>
      </c>
      <c r="N46" s="17">
        <v>8</v>
      </c>
      <c r="O46" s="17">
        <v>22</v>
      </c>
      <c r="P46" s="17">
        <v>16</v>
      </c>
      <c r="Q46" s="17">
        <v>19</v>
      </c>
      <c r="R46" s="17">
        <v>16</v>
      </c>
      <c r="S46" s="17">
        <v>5</v>
      </c>
      <c r="T46" s="18">
        <v>3</v>
      </c>
    </row>
    <row r="47" spans="2:20" x14ac:dyDescent="0.15">
      <c r="B47" s="79"/>
      <c r="C47" s="31" t="s">
        <v>35</v>
      </c>
      <c r="D47" s="16">
        <f t="shared" si="17"/>
        <v>0</v>
      </c>
      <c r="E47" s="17">
        <f t="shared" si="16"/>
        <v>0</v>
      </c>
      <c r="F47" s="18">
        <f t="shared" si="16"/>
        <v>0</v>
      </c>
      <c r="G47" s="19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8">
        <v>0</v>
      </c>
    </row>
    <row r="48" spans="2:20" x14ac:dyDescent="0.15">
      <c r="B48" s="79"/>
      <c r="C48" s="31" t="s">
        <v>36</v>
      </c>
      <c r="D48" s="16">
        <f>E48+F48</f>
        <v>288</v>
      </c>
      <c r="E48" s="17">
        <f t="shared" si="16"/>
        <v>179</v>
      </c>
      <c r="F48" s="18">
        <f t="shared" si="16"/>
        <v>109</v>
      </c>
      <c r="G48" s="19">
        <v>0</v>
      </c>
      <c r="H48" s="17">
        <v>0</v>
      </c>
      <c r="I48" s="17">
        <v>9</v>
      </c>
      <c r="J48" s="17">
        <v>5</v>
      </c>
      <c r="K48" s="17">
        <v>19</v>
      </c>
      <c r="L48" s="17">
        <v>9</v>
      </c>
      <c r="M48" s="17">
        <v>36</v>
      </c>
      <c r="N48" s="17">
        <v>20</v>
      </c>
      <c r="O48" s="17">
        <v>46</v>
      </c>
      <c r="P48" s="17">
        <v>30</v>
      </c>
      <c r="Q48" s="17">
        <v>44</v>
      </c>
      <c r="R48" s="17">
        <v>30</v>
      </c>
      <c r="S48" s="17">
        <v>25</v>
      </c>
      <c r="T48" s="18">
        <v>15</v>
      </c>
    </row>
    <row r="49" spans="2:20" ht="14.25" thickBot="1" x14ac:dyDescent="0.2">
      <c r="B49" s="80"/>
      <c r="C49" s="32" t="s">
        <v>10</v>
      </c>
      <c r="D49" s="47">
        <f>SUM(D40:D48)</f>
        <v>487</v>
      </c>
      <c r="E49" s="23">
        <f t="shared" ref="E49" si="18">SUM(E40:E48)</f>
        <v>294</v>
      </c>
      <c r="F49" s="24">
        <f>SUM(F40:F48)</f>
        <v>193</v>
      </c>
      <c r="G49" s="22">
        <f>SUM(G40:G48)</f>
        <v>1</v>
      </c>
      <c r="H49" s="23">
        <f>SUM(H40:H48)</f>
        <v>1</v>
      </c>
      <c r="I49" s="23">
        <f t="shared" ref="I49:N49" si="19">SUM(I40:I48)</f>
        <v>20</v>
      </c>
      <c r="J49" s="23">
        <f t="shared" si="19"/>
        <v>14</v>
      </c>
      <c r="K49" s="23">
        <f t="shared" si="19"/>
        <v>32</v>
      </c>
      <c r="L49" s="23">
        <f t="shared" si="19"/>
        <v>17</v>
      </c>
      <c r="M49" s="23">
        <f t="shared" si="19"/>
        <v>58</v>
      </c>
      <c r="N49" s="23">
        <f t="shared" si="19"/>
        <v>33</v>
      </c>
      <c r="O49" s="23">
        <f>SUM(O40:O48)</f>
        <v>78</v>
      </c>
      <c r="P49" s="23">
        <f t="shared" ref="P49:S49" si="20">SUM(P40:P48)</f>
        <v>53</v>
      </c>
      <c r="Q49" s="23">
        <f t="shared" si="20"/>
        <v>70</v>
      </c>
      <c r="R49" s="23">
        <f t="shared" si="20"/>
        <v>53</v>
      </c>
      <c r="S49" s="23">
        <f t="shared" si="20"/>
        <v>35</v>
      </c>
      <c r="T49" s="24">
        <f>SUM(T40:T48)</f>
        <v>22</v>
      </c>
    </row>
    <row r="50" spans="2:20" ht="14.25" thickBot="1" x14ac:dyDescent="0.2">
      <c r="B50" s="69" t="s">
        <v>12</v>
      </c>
      <c r="C50" s="70"/>
      <c r="D50" s="44">
        <f>D4+D5+D6+D7+D8+D9+D19+D29+D39+D49</f>
        <v>1717</v>
      </c>
      <c r="E50" s="45">
        <f t="shared" ref="E50:F50" si="21">E4+E5+E6+E7+E8+E9+E19+E29+E39+E49</f>
        <v>1051</v>
      </c>
      <c r="F50" s="51">
        <f t="shared" si="21"/>
        <v>666</v>
      </c>
      <c r="G50" s="34">
        <f>SUM(G4+G5+G6+G7+G8+G9+G19+G29+G39+G49)</f>
        <v>5</v>
      </c>
      <c r="H50" s="34">
        <f>SUM(H4+H5+H6+H7+H8+H9+H19+H29+H39+H49)</f>
        <v>5</v>
      </c>
      <c r="I50" s="34">
        <f t="shared" ref="I50:S50" si="22">SUM(I4+I5+I6+I7+I8+I9+I19+I29+I39+I49)</f>
        <v>65</v>
      </c>
      <c r="J50" s="34">
        <f t="shared" si="22"/>
        <v>48</v>
      </c>
      <c r="K50" s="34">
        <f t="shared" si="22"/>
        <v>116</v>
      </c>
      <c r="L50" s="34">
        <f t="shared" si="22"/>
        <v>69</v>
      </c>
      <c r="M50" s="34">
        <f>SUM(M4+M5+M6+M7+M8+M9+M19+M29+M39+M49)</f>
        <v>191</v>
      </c>
      <c r="N50" s="34">
        <f t="shared" si="22"/>
        <v>118</v>
      </c>
      <c r="O50" s="34">
        <f t="shared" si="22"/>
        <v>268</v>
      </c>
      <c r="P50" s="34">
        <f t="shared" si="22"/>
        <v>170</v>
      </c>
      <c r="Q50" s="34">
        <f t="shared" si="22"/>
        <v>277</v>
      </c>
      <c r="R50" s="34">
        <f t="shared" si="22"/>
        <v>186</v>
      </c>
      <c r="S50" s="34">
        <f t="shared" si="22"/>
        <v>129</v>
      </c>
      <c r="T50" s="51">
        <f>SUM(T4+T5+T6+T7+T8+T9+T19+T29+T39+T49)</f>
        <v>70</v>
      </c>
    </row>
    <row r="51" spans="2:20" ht="14.25" thickBot="1" x14ac:dyDescent="0.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 x14ac:dyDescent="0.15">
      <c r="B52" s="8"/>
      <c r="C52" s="9" t="s">
        <v>13</v>
      </c>
      <c r="D52" s="27">
        <f>E52+F52</f>
        <v>27</v>
      </c>
      <c r="E52" s="28">
        <f>G52+I52+K52+M52+O52+Q52+S52</f>
        <v>18</v>
      </c>
      <c r="F52" s="12">
        <f>H52+J52+L52+N52+P52+R52+T52</f>
        <v>9</v>
      </c>
      <c r="G52" s="13">
        <f>G10+G20+G30+G40</f>
        <v>0</v>
      </c>
      <c r="H52" s="11">
        <f>H10+H20+H30+H40</f>
        <v>0</v>
      </c>
      <c r="I52" s="11">
        <f t="shared" ref="I52:T52" si="23">I10+I20+I30+I40</f>
        <v>0</v>
      </c>
      <c r="J52" s="11">
        <f t="shared" si="23"/>
        <v>0</v>
      </c>
      <c r="K52" s="11">
        <f t="shared" si="23"/>
        <v>2</v>
      </c>
      <c r="L52" s="11">
        <f t="shared" si="23"/>
        <v>0</v>
      </c>
      <c r="M52" s="11">
        <f t="shared" si="23"/>
        <v>2</v>
      </c>
      <c r="N52" s="11">
        <f t="shared" si="23"/>
        <v>0</v>
      </c>
      <c r="O52" s="11">
        <f t="shared" si="23"/>
        <v>3</v>
      </c>
      <c r="P52" s="11">
        <f t="shared" si="23"/>
        <v>7</v>
      </c>
      <c r="Q52" s="11">
        <f t="shared" si="23"/>
        <v>7</v>
      </c>
      <c r="R52" s="11">
        <f t="shared" si="23"/>
        <v>2</v>
      </c>
      <c r="S52" s="13">
        <f t="shared" si="23"/>
        <v>4</v>
      </c>
      <c r="T52" s="12">
        <f t="shared" si="23"/>
        <v>0</v>
      </c>
    </row>
    <row r="53" spans="2:20" x14ac:dyDescent="0.15">
      <c r="B53" s="14"/>
      <c r="C53" s="15" t="s">
        <v>41</v>
      </c>
      <c r="D53" s="16">
        <f>E53+F53</f>
        <v>0</v>
      </c>
      <c r="E53" s="17">
        <f t="shared" ref="E53:F60" si="24">G53+I53+K53+M53+O53+Q53+S53</f>
        <v>0</v>
      </c>
      <c r="F53" s="18">
        <f t="shared" si="24"/>
        <v>0</v>
      </c>
      <c r="G53" s="19">
        <f t="shared" ref="G53:T60" si="25">G11+G21+G31+G41</f>
        <v>0</v>
      </c>
      <c r="H53" s="17">
        <f t="shared" si="25"/>
        <v>0</v>
      </c>
      <c r="I53" s="17">
        <f t="shared" si="25"/>
        <v>0</v>
      </c>
      <c r="J53" s="17">
        <f t="shared" si="25"/>
        <v>0</v>
      </c>
      <c r="K53" s="17">
        <f t="shared" si="25"/>
        <v>0</v>
      </c>
      <c r="L53" s="17">
        <f t="shared" si="25"/>
        <v>0</v>
      </c>
      <c r="M53" s="17">
        <f t="shared" si="25"/>
        <v>0</v>
      </c>
      <c r="N53" s="17">
        <f t="shared" si="25"/>
        <v>0</v>
      </c>
      <c r="O53" s="17">
        <f t="shared" si="25"/>
        <v>0</v>
      </c>
      <c r="P53" s="17">
        <f t="shared" si="25"/>
        <v>0</v>
      </c>
      <c r="Q53" s="17">
        <f t="shared" si="25"/>
        <v>0</v>
      </c>
      <c r="R53" s="17">
        <f t="shared" si="25"/>
        <v>0</v>
      </c>
      <c r="S53" s="19">
        <f t="shared" si="25"/>
        <v>0</v>
      </c>
      <c r="T53" s="18">
        <f t="shared" si="25"/>
        <v>0</v>
      </c>
    </row>
    <row r="54" spans="2:20" x14ac:dyDescent="0.15">
      <c r="B54" s="14"/>
      <c r="C54" s="15" t="s">
        <v>42</v>
      </c>
      <c r="D54" s="16">
        <f t="shared" ref="D54:D59" si="26">E54+F54</f>
        <v>3</v>
      </c>
      <c r="E54" s="17">
        <f t="shared" si="24"/>
        <v>3</v>
      </c>
      <c r="F54" s="18">
        <f t="shared" si="24"/>
        <v>0</v>
      </c>
      <c r="G54" s="19">
        <f t="shared" si="25"/>
        <v>0</v>
      </c>
      <c r="H54" s="17">
        <f t="shared" si="25"/>
        <v>0</v>
      </c>
      <c r="I54" s="17">
        <f t="shared" si="25"/>
        <v>0</v>
      </c>
      <c r="J54" s="17">
        <f t="shared" si="25"/>
        <v>0</v>
      </c>
      <c r="K54" s="17">
        <f t="shared" si="25"/>
        <v>0</v>
      </c>
      <c r="L54" s="17">
        <f t="shared" si="25"/>
        <v>0</v>
      </c>
      <c r="M54" s="17">
        <f t="shared" si="25"/>
        <v>0</v>
      </c>
      <c r="N54" s="17">
        <f t="shared" si="25"/>
        <v>0</v>
      </c>
      <c r="O54" s="17">
        <f t="shared" si="25"/>
        <v>1</v>
      </c>
      <c r="P54" s="17">
        <f t="shared" si="25"/>
        <v>0</v>
      </c>
      <c r="Q54" s="17">
        <f t="shared" si="25"/>
        <v>1</v>
      </c>
      <c r="R54" s="17">
        <f t="shared" si="25"/>
        <v>0</v>
      </c>
      <c r="S54" s="19">
        <f t="shared" si="25"/>
        <v>1</v>
      </c>
      <c r="T54" s="18">
        <f t="shared" si="25"/>
        <v>0</v>
      </c>
    </row>
    <row r="55" spans="2:20" x14ac:dyDescent="0.15">
      <c r="B55" s="14"/>
      <c r="C55" s="15" t="s">
        <v>43</v>
      </c>
      <c r="D55" s="16">
        <f t="shared" si="26"/>
        <v>43</v>
      </c>
      <c r="E55" s="17">
        <f t="shared" si="24"/>
        <v>27</v>
      </c>
      <c r="F55" s="18">
        <f t="shared" si="24"/>
        <v>16</v>
      </c>
      <c r="G55" s="19">
        <f t="shared" si="25"/>
        <v>0</v>
      </c>
      <c r="H55" s="17">
        <f t="shared" si="25"/>
        <v>0</v>
      </c>
      <c r="I55" s="17">
        <f t="shared" si="25"/>
        <v>0</v>
      </c>
      <c r="J55" s="17">
        <f t="shared" si="25"/>
        <v>3</v>
      </c>
      <c r="K55" s="17">
        <f t="shared" si="25"/>
        <v>4</v>
      </c>
      <c r="L55" s="17">
        <f t="shared" si="25"/>
        <v>2</v>
      </c>
      <c r="M55" s="17">
        <f t="shared" si="25"/>
        <v>6</v>
      </c>
      <c r="N55" s="17">
        <f t="shared" si="25"/>
        <v>0</v>
      </c>
      <c r="O55" s="17">
        <f t="shared" si="25"/>
        <v>7</v>
      </c>
      <c r="P55" s="17">
        <f t="shared" si="25"/>
        <v>4</v>
      </c>
      <c r="Q55" s="17">
        <f t="shared" si="25"/>
        <v>6</v>
      </c>
      <c r="R55" s="17">
        <f t="shared" si="25"/>
        <v>6</v>
      </c>
      <c r="S55" s="19">
        <f t="shared" si="25"/>
        <v>4</v>
      </c>
      <c r="T55" s="18">
        <f t="shared" si="25"/>
        <v>1</v>
      </c>
    </row>
    <row r="56" spans="2:20" x14ac:dyDescent="0.15">
      <c r="B56" s="14"/>
      <c r="C56" s="15" t="s">
        <v>44</v>
      </c>
      <c r="D56" s="16">
        <f t="shared" si="26"/>
        <v>63</v>
      </c>
      <c r="E56" s="17">
        <f t="shared" si="24"/>
        <v>41</v>
      </c>
      <c r="F56" s="18">
        <f t="shared" si="24"/>
        <v>22</v>
      </c>
      <c r="G56" s="19">
        <f t="shared" si="25"/>
        <v>0</v>
      </c>
      <c r="H56" s="17">
        <f t="shared" si="25"/>
        <v>0</v>
      </c>
      <c r="I56" s="17">
        <f t="shared" si="25"/>
        <v>2</v>
      </c>
      <c r="J56" s="17">
        <f t="shared" si="25"/>
        <v>0</v>
      </c>
      <c r="K56" s="17">
        <f t="shared" si="25"/>
        <v>8</v>
      </c>
      <c r="L56" s="17">
        <f t="shared" si="25"/>
        <v>1</v>
      </c>
      <c r="M56" s="17">
        <f t="shared" si="25"/>
        <v>8</v>
      </c>
      <c r="N56" s="17">
        <f t="shared" si="25"/>
        <v>8</v>
      </c>
      <c r="O56" s="17">
        <f t="shared" si="25"/>
        <v>7</v>
      </c>
      <c r="P56" s="17">
        <f t="shared" si="25"/>
        <v>5</v>
      </c>
      <c r="Q56" s="17">
        <f t="shared" si="25"/>
        <v>10</v>
      </c>
      <c r="R56" s="17">
        <f t="shared" si="25"/>
        <v>4</v>
      </c>
      <c r="S56" s="19">
        <f t="shared" si="25"/>
        <v>6</v>
      </c>
      <c r="T56" s="18">
        <f t="shared" si="25"/>
        <v>4</v>
      </c>
    </row>
    <row r="57" spans="2:20" x14ac:dyDescent="0.15">
      <c r="B57" s="14"/>
      <c r="C57" s="15" t="s">
        <v>45</v>
      </c>
      <c r="D57" s="16">
        <f t="shared" si="26"/>
        <v>21</v>
      </c>
      <c r="E57" s="17">
        <f t="shared" si="24"/>
        <v>11</v>
      </c>
      <c r="F57" s="18">
        <f t="shared" si="24"/>
        <v>10</v>
      </c>
      <c r="G57" s="19">
        <f t="shared" si="25"/>
        <v>0</v>
      </c>
      <c r="H57" s="17">
        <f t="shared" si="25"/>
        <v>0</v>
      </c>
      <c r="I57" s="17">
        <f t="shared" si="25"/>
        <v>0</v>
      </c>
      <c r="J57" s="17">
        <f t="shared" si="25"/>
        <v>1</v>
      </c>
      <c r="K57" s="17">
        <f t="shared" si="25"/>
        <v>1</v>
      </c>
      <c r="L57" s="17">
        <f t="shared" si="25"/>
        <v>1</v>
      </c>
      <c r="M57" s="17">
        <f t="shared" si="25"/>
        <v>1</v>
      </c>
      <c r="N57" s="17">
        <f t="shared" si="25"/>
        <v>1</v>
      </c>
      <c r="O57" s="17">
        <f t="shared" si="25"/>
        <v>4</v>
      </c>
      <c r="P57" s="17">
        <f t="shared" si="25"/>
        <v>3</v>
      </c>
      <c r="Q57" s="17">
        <f t="shared" si="25"/>
        <v>3</v>
      </c>
      <c r="R57" s="17">
        <f t="shared" si="25"/>
        <v>3</v>
      </c>
      <c r="S57" s="19">
        <f t="shared" si="25"/>
        <v>2</v>
      </c>
      <c r="T57" s="18">
        <f t="shared" si="25"/>
        <v>1</v>
      </c>
    </row>
    <row r="58" spans="2:20" x14ac:dyDescent="0.15">
      <c r="B58" s="14"/>
      <c r="C58" s="15" t="s">
        <v>46</v>
      </c>
      <c r="D58" s="16">
        <f t="shared" si="26"/>
        <v>229</v>
      </c>
      <c r="E58" s="17">
        <f t="shared" si="24"/>
        <v>138</v>
      </c>
      <c r="F58" s="18">
        <f t="shared" si="24"/>
        <v>91</v>
      </c>
      <c r="G58" s="19">
        <f t="shared" si="25"/>
        <v>1</v>
      </c>
      <c r="H58" s="17">
        <f t="shared" si="25"/>
        <v>1</v>
      </c>
      <c r="I58" s="17">
        <f t="shared" si="25"/>
        <v>19</v>
      </c>
      <c r="J58" s="17">
        <f t="shared" si="25"/>
        <v>11</v>
      </c>
      <c r="K58" s="17">
        <f t="shared" si="25"/>
        <v>16</v>
      </c>
      <c r="L58" s="17">
        <f t="shared" si="25"/>
        <v>10</v>
      </c>
      <c r="M58" s="17">
        <f t="shared" si="25"/>
        <v>27</v>
      </c>
      <c r="N58" s="17">
        <f t="shared" si="25"/>
        <v>18</v>
      </c>
      <c r="O58" s="17">
        <f t="shared" si="25"/>
        <v>33</v>
      </c>
      <c r="P58" s="17">
        <f t="shared" si="25"/>
        <v>25</v>
      </c>
      <c r="Q58" s="17">
        <f t="shared" si="25"/>
        <v>32</v>
      </c>
      <c r="R58" s="17">
        <f t="shared" si="25"/>
        <v>20</v>
      </c>
      <c r="S58" s="19">
        <f t="shared" si="25"/>
        <v>10</v>
      </c>
      <c r="T58" s="18">
        <f t="shared" si="25"/>
        <v>6</v>
      </c>
    </row>
    <row r="59" spans="2:20" x14ac:dyDescent="0.15">
      <c r="B59" s="14"/>
      <c r="C59" s="15" t="s">
        <v>47</v>
      </c>
      <c r="D59" s="16">
        <f t="shared" si="26"/>
        <v>0</v>
      </c>
      <c r="E59" s="17">
        <f t="shared" si="24"/>
        <v>0</v>
      </c>
      <c r="F59" s="18">
        <f t="shared" si="24"/>
        <v>0</v>
      </c>
      <c r="G59" s="19">
        <f t="shared" si="25"/>
        <v>0</v>
      </c>
      <c r="H59" s="17">
        <f t="shared" si="25"/>
        <v>0</v>
      </c>
      <c r="I59" s="17">
        <f t="shared" si="25"/>
        <v>0</v>
      </c>
      <c r="J59" s="17">
        <f t="shared" si="25"/>
        <v>0</v>
      </c>
      <c r="K59" s="17">
        <f t="shared" si="25"/>
        <v>0</v>
      </c>
      <c r="L59" s="17">
        <f t="shared" si="25"/>
        <v>0</v>
      </c>
      <c r="M59" s="17">
        <f t="shared" si="25"/>
        <v>0</v>
      </c>
      <c r="N59" s="17">
        <f t="shared" si="25"/>
        <v>0</v>
      </c>
      <c r="O59" s="17">
        <f t="shared" si="25"/>
        <v>0</v>
      </c>
      <c r="P59" s="17">
        <f t="shared" si="25"/>
        <v>0</v>
      </c>
      <c r="Q59" s="17">
        <f t="shared" si="25"/>
        <v>0</v>
      </c>
      <c r="R59" s="17">
        <f t="shared" si="25"/>
        <v>0</v>
      </c>
      <c r="S59" s="19">
        <f t="shared" si="25"/>
        <v>0</v>
      </c>
      <c r="T59" s="18">
        <f t="shared" si="25"/>
        <v>0</v>
      </c>
    </row>
    <row r="60" spans="2:20" ht="14.25" thickBot="1" x14ac:dyDescent="0.2">
      <c r="B60" s="37"/>
      <c r="C60" s="38" t="s">
        <v>52</v>
      </c>
      <c r="D60" s="22">
        <f>E60+F60</f>
        <v>573</v>
      </c>
      <c r="E60" s="23">
        <f t="shared" si="24"/>
        <v>358</v>
      </c>
      <c r="F60" s="58">
        <f t="shared" si="24"/>
        <v>215</v>
      </c>
      <c r="G60" s="25">
        <f t="shared" si="25"/>
        <v>1</v>
      </c>
      <c r="H60" s="23">
        <f t="shared" si="25"/>
        <v>1</v>
      </c>
      <c r="I60" s="23">
        <f t="shared" si="25"/>
        <v>19</v>
      </c>
      <c r="J60" s="23">
        <f t="shared" si="25"/>
        <v>16</v>
      </c>
      <c r="K60" s="23">
        <f t="shared" si="25"/>
        <v>33</v>
      </c>
      <c r="L60" s="23">
        <f t="shared" si="25"/>
        <v>17</v>
      </c>
      <c r="M60" s="23">
        <f t="shared" si="25"/>
        <v>58</v>
      </c>
      <c r="N60" s="23">
        <f t="shared" si="25"/>
        <v>35</v>
      </c>
      <c r="O60" s="23">
        <f t="shared" si="25"/>
        <v>90</v>
      </c>
      <c r="P60" s="23">
        <f t="shared" si="25"/>
        <v>56</v>
      </c>
      <c r="Q60" s="23">
        <f t="shared" si="25"/>
        <v>104</v>
      </c>
      <c r="R60" s="23">
        <f t="shared" si="25"/>
        <v>59</v>
      </c>
      <c r="S60" s="25">
        <f t="shared" si="25"/>
        <v>53</v>
      </c>
      <c r="T60" s="24">
        <f t="shared" si="25"/>
        <v>31</v>
      </c>
    </row>
    <row r="61" spans="2:20" ht="14.25" thickBot="1" x14ac:dyDescent="0.2">
      <c r="B61" s="69" t="s">
        <v>53</v>
      </c>
      <c r="C61" s="70"/>
      <c r="D61" s="44">
        <f>SUM(D52:D60)</f>
        <v>959</v>
      </c>
      <c r="E61" s="34">
        <f t="shared" ref="E61" si="27">SUM(E52:E60)</f>
        <v>596</v>
      </c>
      <c r="F61" s="51">
        <f>SUM(F52:F60)</f>
        <v>363</v>
      </c>
      <c r="G61" s="36">
        <f>SUM(G52:G60)</f>
        <v>2</v>
      </c>
      <c r="H61" s="34">
        <f>SUM(H52:H60)</f>
        <v>2</v>
      </c>
      <c r="I61" s="34">
        <f t="shared" ref="I61:M61" si="28">SUM(I52:I60)</f>
        <v>40</v>
      </c>
      <c r="J61" s="34">
        <f t="shared" si="28"/>
        <v>31</v>
      </c>
      <c r="K61" s="34">
        <f t="shared" si="28"/>
        <v>64</v>
      </c>
      <c r="L61" s="34">
        <f t="shared" si="28"/>
        <v>31</v>
      </c>
      <c r="M61" s="34">
        <f t="shared" si="28"/>
        <v>102</v>
      </c>
      <c r="N61" s="34">
        <f>SUM(N52:N60)</f>
        <v>62</v>
      </c>
      <c r="O61" s="34">
        <f t="shared" ref="O61:S61" si="29">SUM(O52:O60)</f>
        <v>145</v>
      </c>
      <c r="P61" s="34">
        <f t="shared" si="29"/>
        <v>100</v>
      </c>
      <c r="Q61" s="34">
        <f t="shared" si="29"/>
        <v>163</v>
      </c>
      <c r="R61" s="34">
        <f t="shared" si="29"/>
        <v>94</v>
      </c>
      <c r="S61" s="34">
        <f t="shared" si="29"/>
        <v>80</v>
      </c>
      <c r="T61" s="35">
        <f>SUM(T52:T60)</f>
        <v>43</v>
      </c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T61"/>
  <sheetViews>
    <sheetView zoomScaleNormal="100" zoomScaleSheetLayoutView="100" workbookViewId="0">
      <selection activeCell="T49" sqref="T49"/>
    </sheetView>
  </sheetViews>
  <sheetFormatPr defaultColWidth="9" defaultRowHeight="13.5" x14ac:dyDescent="0.15"/>
  <cols>
    <col min="1" max="1" width="2.625" style="41" customWidth="1"/>
    <col min="2" max="2" width="3.75" style="41" customWidth="1"/>
    <col min="3" max="3" width="16.875" style="41" bestFit="1" customWidth="1"/>
    <col min="4" max="20" width="7.25" style="41" customWidth="1"/>
    <col min="21" max="16384" width="9" style="41"/>
  </cols>
  <sheetData>
    <row r="1" spans="2:20" ht="14.25" thickBot="1" x14ac:dyDescent="0.2">
      <c r="B1" s="41" t="s">
        <v>100</v>
      </c>
      <c r="T1" s="65"/>
    </row>
    <row r="2" spans="2:20" ht="13.5" customHeight="1" x14ac:dyDescent="0.15">
      <c r="B2" s="81" t="s">
        <v>0</v>
      </c>
      <c r="C2" s="82"/>
      <c r="D2" s="85" t="s">
        <v>1</v>
      </c>
      <c r="E2" s="86"/>
      <c r="F2" s="87"/>
      <c r="G2" s="95" t="s">
        <v>14</v>
      </c>
      <c r="H2" s="93"/>
      <c r="I2" s="93" t="s">
        <v>15</v>
      </c>
      <c r="J2" s="93"/>
      <c r="K2" s="93" t="s">
        <v>16</v>
      </c>
      <c r="L2" s="93"/>
      <c r="M2" s="93" t="s">
        <v>17</v>
      </c>
      <c r="N2" s="93"/>
      <c r="O2" s="93" t="s">
        <v>18</v>
      </c>
      <c r="P2" s="93"/>
      <c r="Q2" s="93" t="s">
        <v>19</v>
      </c>
      <c r="R2" s="93"/>
      <c r="S2" s="93" t="s">
        <v>20</v>
      </c>
      <c r="T2" s="94"/>
    </row>
    <row r="3" spans="2:20" ht="14.25" thickBot="1" x14ac:dyDescent="0.2">
      <c r="B3" s="83"/>
      <c r="C3" s="84"/>
      <c r="D3" s="1" t="s">
        <v>5</v>
      </c>
      <c r="E3" s="2" t="s">
        <v>6</v>
      </c>
      <c r="F3" s="3" t="s">
        <v>7</v>
      </c>
      <c r="G3" s="4" t="s">
        <v>6</v>
      </c>
      <c r="H3" s="5" t="s">
        <v>7</v>
      </c>
      <c r="I3" s="6" t="s">
        <v>6</v>
      </c>
      <c r="J3" s="5" t="s">
        <v>7</v>
      </c>
      <c r="K3" s="6" t="s">
        <v>6</v>
      </c>
      <c r="L3" s="5" t="s">
        <v>7</v>
      </c>
      <c r="M3" s="6" t="s">
        <v>6</v>
      </c>
      <c r="N3" s="5" t="s">
        <v>7</v>
      </c>
      <c r="O3" s="6" t="s">
        <v>6</v>
      </c>
      <c r="P3" s="5" t="s">
        <v>7</v>
      </c>
      <c r="Q3" s="7" t="s">
        <v>6</v>
      </c>
      <c r="R3" s="7" t="s">
        <v>7</v>
      </c>
      <c r="S3" s="7" t="s">
        <v>6</v>
      </c>
      <c r="T3" s="40" t="s">
        <v>7</v>
      </c>
    </row>
    <row r="4" spans="2:20" x14ac:dyDescent="0.15">
      <c r="B4" s="8"/>
      <c r="C4" s="9" t="s">
        <v>8</v>
      </c>
      <c r="D4" s="62">
        <f>E4+F4</f>
        <v>47</v>
      </c>
      <c r="E4" s="28">
        <f>G4+I4+K4+M4+O4+Q4+S4</f>
        <v>22</v>
      </c>
      <c r="F4" s="12">
        <f>H4+J4+L4+N4+P4+R4+T4</f>
        <v>25</v>
      </c>
      <c r="G4" s="13">
        <v>1</v>
      </c>
      <c r="H4" s="11">
        <v>0</v>
      </c>
      <c r="I4" s="11">
        <v>2</v>
      </c>
      <c r="J4" s="11">
        <v>6</v>
      </c>
      <c r="K4" s="11">
        <v>3</v>
      </c>
      <c r="L4" s="11">
        <v>2</v>
      </c>
      <c r="M4" s="11">
        <v>4</v>
      </c>
      <c r="N4" s="11">
        <v>6</v>
      </c>
      <c r="O4" s="11">
        <v>5</v>
      </c>
      <c r="P4" s="11">
        <v>5</v>
      </c>
      <c r="Q4" s="11">
        <v>6</v>
      </c>
      <c r="R4" s="11">
        <v>6</v>
      </c>
      <c r="S4" s="11">
        <v>1</v>
      </c>
      <c r="T4" s="12">
        <v>0</v>
      </c>
    </row>
    <row r="5" spans="2:20" x14ac:dyDescent="0.15">
      <c r="B5" s="14"/>
      <c r="C5" s="15" t="s">
        <v>48</v>
      </c>
      <c r="D5" s="55">
        <f t="shared" ref="D5:D9" si="0">E5+F5</f>
        <v>36</v>
      </c>
      <c r="E5" s="17">
        <f t="shared" ref="E5:F9" si="1">G5+I5+K5+M5+O5+Q5+S5</f>
        <v>25</v>
      </c>
      <c r="F5" s="18">
        <f t="shared" si="1"/>
        <v>11</v>
      </c>
      <c r="G5" s="19">
        <v>2</v>
      </c>
      <c r="H5" s="17">
        <v>1</v>
      </c>
      <c r="I5" s="17">
        <v>9</v>
      </c>
      <c r="J5" s="17">
        <v>5</v>
      </c>
      <c r="K5" s="17">
        <v>2</v>
      </c>
      <c r="L5" s="17">
        <v>3</v>
      </c>
      <c r="M5" s="17">
        <v>4</v>
      </c>
      <c r="N5" s="17">
        <v>1</v>
      </c>
      <c r="O5" s="17">
        <v>2</v>
      </c>
      <c r="P5" s="17">
        <v>1</v>
      </c>
      <c r="Q5" s="17">
        <v>6</v>
      </c>
      <c r="R5" s="17">
        <v>0</v>
      </c>
      <c r="S5" s="17">
        <v>0</v>
      </c>
      <c r="T5" s="18">
        <v>0</v>
      </c>
    </row>
    <row r="6" spans="2:20" x14ac:dyDescent="0.15">
      <c r="B6" s="14"/>
      <c r="C6" s="15" t="s">
        <v>9</v>
      </c>
      <c r="D6" s="55">
        <f t="shared" si="0"/>
        <v>16</v>
      </c>
      <c r="E6" s="17">
        <f t="shared" si="1"/>
        <v>6</v>
      </c>
      <c r="F6" s="18">
        <f t="shared" si="1"/>
        <v>10</v>
      </c>
      <c r="G6" s="19">
        <v>0</v>
      </c>
      <c r="H6" s="17">
        <v>0</v>
      </c>
      <c r="I6" s="17">
        <v>0</v>
      </c>
      <c r="J6" s="17">
        <v>1</v>
      </c>
      <c r="K6" s="17">
        <v>0</v>
      </c>
      <c r="L6" s="17">
        <v>1</v>
      </c>
      <c r="M6" s="17">
        <v>1</v>
      </c>
      <c r="N6" s="17">
        <v>0</v>
      </c>
      <c r="O6" s="17">
        <v>3</v>
      </c>
      <c r="P6" s="17">
        <v>2</v>
      </c>
      <c r="Q6" s="17">
        <v>2</v>
      </c>
      <c r="R6" s="17">
        <v>5</v>
      </c>
      <c r="S6" s="17">
        <v>0</v>
      </c>
      <c r="T6" s="18">
        <v>1</v>
      </c>
    </row>
    <row r="7" spans="2:20" x14ac:dyDescent="0.15">
      <c r="B7" s="14"/>
      <c r="C7" s="15" t="s">
        <v>49</v>
      </c>
      <c r="D7" s="55">
        <f t="shared" si="0"/>
        <v>0</v>
      </c>
      <c r="E7" s="17">
        <f t="shared" si="1"/>
        <v>0</v>
      </c>
      <c r="F7" s="18">
        <f t="shared" si="1"/>
        <v>0</v>
      </c>
      <c r="G7" s="19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8">
        <v>0</v>
      </c>
    </row>
    <row r="8" spans="2:20" x14ac:dyDescent="0.15">
      <c r="B8" s="14"/>
      <c r="C8" s="15" t="s">
        <v>50</v>
      </c>
      <c r="D8" s="55">
        <f>E8+F8</f>
        <v>1477</v>
      </c>
      <c r="E8" s="17">
        <f t="shared" si="1"/>
        <v>888</v>
      </c>
      <c r="F8" s="18">
        <f t="shared" si="1"/>
        <v>589</v>
      </c>
      <c r="G8" s="19">
        <v>15</v>
      </c>
      <c r="H8" s="17">
        <v>16</v>
      </c>
      <c r="I8" s="17">
        <v>81</v>
      </c>
      <c r="J8" s="17">
        <v>56</v>
      </c>
      <c r="K8" s="17">
        <v>128</v>
      </c>
      <c r="L8" s="17">
        <v>103</v>
      </c>
      <c r="M8" s="17">
        <v>197</v>
      </c>
      <c r="N8" s="17">
        <v>104</v>
      </c>
      <c r="O8" s="17">
        <v>190</v>
      </c>
      <c r="P8" s="17">
        <v>113</v>
      </c>
      <c r="Q8" s="17">
        <v>189</v>
      </c>
      <c r="R8" s="17">
        <v>142</v>
      </c>
      <c r="S8" s="17">
        <v>88</v>
      </c>
      <c r="T8" s="18">
        <v>55</v>
      </c>
    </row>
    <row r="9" spans="2:20" ht="14.25" thickBot="1" x14ac:dyDescent="0.2">
      <c r="B9" s="20"/>
      <c r="C9" s="21" t="s">
        <v>28</v>
      </c>
      <c r="D9" s="44">
        <f t="shared" si="0"/>
        <v>373</v>
      </c>
      <c r="E9" s="23">
        <f t="shared" si="1"/>
        <v>240</v>
      </c>
      <c r="F9" s="24">
        <f t="shared" si="1"/>
        <v>133</v>
      </c>
      <c r="G9" s="25">
        <v>3</v>
      </c>
      <c r="H9" s="23">
        <v>2</v>
      </c>
      <c r="I9" s="23">
        <v>25</v>
      </c>
      <c r="J9" s="23">
        <v>14</v>
      </c>
      <c r="K9" s="23">
        <v>38</v>
      </c>
      <c r="L9" s="23">
        <v>26</v>
      </c>
      <c r="M9" s="23">
        <v>30</v>
      </c>
      <c r="N9" s="23">
        <v>19</v>
      </c>
      <c r="O9" s="23">
        <v>43</v>
      </c>
      <c r="P9" s="23">
        <v>29</v>
      </c>
      <c r="Q9" s="23">
        <v>86</v>
      </c>
      <c r="R9" s="23">
        <v>33</v>
      </c>
      <c r="S9" s="23">
        <v>15</v>
      </c>
      <c r="T9" s="24">
        <v>10</v>
      </c>
    </row>
    <row r="10" spans="2:20" ht="13.5" customHeight="1" x14ac:dyDescent="0.15">
      <c r="B10" s="75" t="s">
        <v>91</v>
      </c>
      <c r="C10" s="26" t="s">
        <v>29</v>
      </c>
      <c r="D10" s="55">
        <f>E10+F10</f>
        <v>66</v>
      </c>
      <c r="E10" s="28">
        <f>G10+I10+K10+M10+O10+Q10+S10</f>
        <v>41</v>
      </c>
      <c r="F10" s="12">
        <f>H10+J10+L10+N10+P10+R10+T10</f>
        <v>25</v>
      </c>
      <c r="G10" s="30">
        <v>2</v>
      </c>
      <c r="H10" s="28">
        <v>0</v>
      </c>
      <c r="I10" s="28">
        <v>2</v>
      </c>
      <c r="J10" s="28">
        <v>1</v>
      </c>
      <c r="K10" s="28">
        <v>2</v>
      </c>
      <c r="L10" s="28">
        <v>1</v>
      </c>
      <c r="M10" s="28">
        <v>2</v>
      </c>
      <c r="N10" s="28">
        <v>3</v>
      </c>
      <c r="O10" s="28">
        <v>12</v>
      </c>
      <c r="P10" s="28">
        <v>4</v>
      </c>
      <c r="Q10" s="28">
        <v>10</v>
      </c>
      <c r="R10" s="28">
        <v>11</v>
      </c>
      <c r="S10" s="28">
        <v>11</v>
      </c>
      <c r="T10" s="29">
        <v>5</v>
      </c>
    </row>
    <row r="11" spans="2:20" x14ac:dyDescent="0.15">
      <c r="B11" s="76"/>
      <c r="C11" s="31" t="s">
        <v>30</v>
      </c>
      <c r="D11" s="63">
        <f>E11+F11</f>
        <v>0</v>
      </c>
      <c r="E11" s="17">
        <f t="shared" ref="E11:F18" si="2">G11+I11+K11+M11+O11+Q11+S11</f>
        <v>0</v>
      </c>
      <c r="F11" s="18">
        <f t="shared" si="2"/>
        <v>0</v>
      </c>
      <c r="G11" s="19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8">
        <v>0</v>
      </c>
    </row>
    <row r="12" spans="2:20" x14ac:dyDescent="0.15">
      <c r="B12" s="76"/>
      <c r="C12" s="31" t="s">
        <v>38</v>
      </c>
      <c r="D12" s="63">
        <f t="shared" ref="D12:D17" si="3">E12+F12</f>
        <v>2</v>
      </c>
      <c r="E12" s="17">
        <f t="shared" si="2"/>
        <v>1</v>
      </c>
      <c r="F12" s="18">
        <f t="shared" si="2"/>
        <v>1</v>
      </c>
      <c r="G12" s="19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1</v>
      </c>
      <c r="S12" s="17">
        <v>0</v>
      </c>
      <c r="T12" s="18">
        <v>0</v>
      </c>
    </row>
    <row r="13" spans="2:20" x14ac:dyDescent="0.15">
      <c r="B13" s="76"/>
      <c r="C13" s="31" t="s">
        <v>31</v>
      </c>
      <c r="D13" s="63">
        <f t="shared" si="3"/>
        <v>51</v>
      </c>
      <c r="E13" s="17">
        <f t="shared" si="2"/>
        <v>28</v>
      </c>
      <c r="F13" s="18">
        <f t="shared" si="2"/>
        <v>23</v>
      </c>
      <c r="G13" s="19">
        <v>0</v>
      </c>
      <c r="H13" s="17">
        <v>0</v>
      </c>
      <c r="I13" s="17">
        <v>1</v>
      </c>
      <c r="J13" s="17">
        <v>2</v>
      </c>
      <c r="K13" s="17">
        <v>5</v>
      </c>
      <c r="L13" s="17">
        <v>1</v>
      </c>
      <c r="M13" s="17">
        <v>2</v>
      </c>
      <c r="N13" s="17">
        <v>7</v>
      </c>
      <c r="O13" s="17">
        <v>7</v>
      </c>
      <c r="P13" s="17">
        <v>5</v>
      </c>
      <c r="Q13" s="17">
        <v>7</v>
      </c>
      <c r="R13" s="17">
        <v>5</v>
      </c>
      <c r="S13" s="17">
        <v>6</v>
      </c>
      <c r="T13" s="18">
        <v>3</v>
      </c>
    </row>
    <row r="14" spans="2:20" x14ac:dyDescent="0.15">
      <c r="B14" s="76"/>
      <c r="C14" s="31" t="s">
        <v>32</v>
      </c>
      <c r="D14" s="63">
        <f t="shared" si="3"/>
        <v>54</v>
      </c>
      <c r="E14" s="17">
        <f t="shared" si="2"/>
        <v>25</v>
      </c>
      <c r="F14" s="18">
        <f t="shared" si="2"/>
        <v>29</v>
      </c>
      <c r="G14" s="19">
        <v>0</v>
      </c>
      <c r="H14" s="17">
        <v>0</v>
      </c>
      <c r="I14" s="17">
        <v>1</v>
      </c>
      <c r="J14" s="17">
        <v>6</v>
      </c>
      <c r="K14" s="17">
        <v>3</v>
      </c>
      <c r="L14" s="17">
        <v>6</v>
      </c>
      <c r="M14" s="17">
        <v>2</v>
      </c>
      <c r="N14" s="17">
        <v>7</v>
      </c>
      <c r="O14" s="17">
        <v>9</v>
      </c>
      <c r="P14" s="17">
        <v>3</v>
      </c>
      <c r="Q14" s="17">
        <v>7</v>
      </c>
      <c r="R14" s="17">
        <v>6</v>
      </c>
      <c r="S14" s="17">
        <v>3</v>
      </c>
      <c r="T14" s="18">
        <v>1</v>
      </c>
    </row>
    <row r="15" spans="2:20" x14ac:dyDescent="0.15">
      <c r="B15" s="76"/>
      <c r="C15" s="31" t="s">
        <v>33</v>
      </c>
      <c r="D15" s="63">
        <f t="shared" si="3"/>
        <v>35</v>
      </c>
      <c r="E15" s="17">
        <f t="shared" si="2"/>
        <v>22</v>
      </c>
      <c r="F15" s="18">
        <f t="shared" si="2"/>
        <v>13</v>
      </c>
      <c r="G15" s="19">
        <v>0</v>
      </c>
      <c r="H15" s="17">
        <v>0</v>
      </c>
      <c r="I15" s="17">
        <v>5</v>
      </c>
      <c r="J15" s="17">
        <v>3</v>
      </c>
      <c r="K15" s="17">
        <v>1</v>
      </c>
      <c r="L15" s="17">
        <v>1</v>
      </c>
      <c r="M15" s="17">
        <v>5</v>
      </c>
      <c r="N15" s="17">
        <v>1</v>
      </c>
      <c r="O15" s="17">
        <v>1</v>
      </c>
      <c r="P15" s="17">
        <v>2</v>
      </c>
      <c r="Q15" s="17">
        <v>7</v>
      </c>
      <c r="R15" s="17">
        <v>5</v>
      </c>
      <c r="S15" s="17">
        <v>3</v>
      </c>
      <c r="T15" s="18">
        <v>1</v>
      </c>
    </row>
    <row r="16" spans="2:20" x14ac:dyDescent="0.15">
      <c r="B16" s="76"/>
      <c r="C16" s="31" t="s">
        <v>34</v>
      </c>
      <c r="D16" s="63">
        <f t="shared" si="3"/>
        <v>265</v>
      </c>
      <c r="E16" s="17">
        <f t="shared" si="2"/>
        <v>148</v>
      </c>
      <c r="F16" s="18">
        <f t="shared" si="2"/>
        <v>117</v>
      </c>
      <c r="G16" s="19">
        <v>0</v>
      </c>
      <c r="H16" s="17">
        <v>1</v>
      </c>
      <c r="I16" s="17">
        <v>13</v>
      </c>
      <c r="J16" s="17">
        <v>18</v>
      </c>
      <c r="K16" s="17">
        <v>35</v>
      </c>
      <c r="L16" s="17">
        <v>21</v>
      </c>
      <c r="M16" s="17">
        <v>24</v>
      </c>
      <c r="N16" s="17">
        <v>20</v>
      </c>
      <c r="O16" s="17">
        <v>33</v>
      </c>
      <c r="P16" s="17">
        <v>25</v>
      </c>
      <c r="Q16" s="17">
        <v>34</v>
      </c>
      <c r="R16" s="17">
        <v>20</v>
      </c>
      <c r="S16" s="17">
        <v>9</v>
      </c>
      <c r="T16" s="18">
        <v>12</v>
      </c>
    </row>
    <row r="17" spans="2:20" x14ac:dyDescent="0.15">
      <c r="B17" s="76"/>
      <c r="C17" s="31" t="s">
        <v>35</v>
      </c>
      <c r="D17" s="63">
        <f t="shared" si="3"/>
        <v>0</v>
      </c>
      <c r="E17" s="17">
        <f t="shared" si="2"/>
        <v>0</v>
      </c>
      <c r="F17" s="18">
        <f t="shared" si="2"/>
        <v>0</v>
      </c>
      <c r="G17" s="19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8">
        <v>0</v>
      </c>
    </row>
    <row r="18" spans="2:20" x14ac:dyDescent="0.15">
      <c r="B18" s="76"/>
      <c r="C18" s="31" t="s">
        <v>36</v>
      </c>
      <c r="D18" s="63">
        <f>E18+F18</f>
        <v>634</v>
      </c>
      <c r="E18" s="17">
        <f t="shared" si="2"/>
        <v>382</v>
      </c>
      <c r="F18" s="18">
        <f t="shared" si="2"/>
        <v>252</v>
      </c>
      <c r="G18" s="19">
        <v>1</v>
      </c>
      <c r="H18" s="17">
        <v>3</v>
      </c>
      <c r="I18" s="17">
        <v>28</v>
      </c>
      <c r="J18" s="17">
        <v>19</v>
      </c>
      <c r="K18" s="17">
        <v>48</v>
      </c>
      <c r="L18" s="17">
        <v>42</v>
      </c>
      <c r="M18" s="17">
        <v>68</v>
      </c>
      <c r="N18" s="17">
        <v>42</v>
      </c>
      <c r="O18" s="17">
        <v>89</v>
      </c>
      <c r="P18" s="17">
        <v>47</v>
      </c>
      <c r="Q18" s="17">
        <v>105</v>
      </c>
      <c r="R18" s="17">
        <v>69</v>
      </c>
      <c r="S18" s="17">
        <v>43</v>
      </c>
      <c r="T18" s="18">
        <v>30</v>
      </c>
    </row>
    <row r="19" spans="2:20" ht="14.25" thickBot="1" x14ac:dyDescent="0.2">
      <c r="B19" s="77"/>
      <c r="C19" s="32" t="s">
        <v>10</v>
      </c>
      <c r="D19" s="47">
        <f>SUM(D10:D18)</f>
        <v>1107</v>
      </c>
      <c r="E19" s="34">
        <f>SUM(E10:E18)</f>
        <v>647</v>
      </c>
      <c r="F19" s="35">
        <f>SUM(F10:F18)</f>
        <v>460</v>
      </c>
      <c r="G19" s="22">
        <f>SUM(G10:G18)</f>
        <v>3</v>
      </c>
      <c r="H19" s="23">
        <f>SUM(H10:H18)</f>
        <v>4</v>
      </c>
      <c r="I19" s="23">
        <f t="shared" ref="I19:T19" si="4">SUM(I10:I18)</f>
        <v>50</v>
      </c>
      <c r="J19" s="23">
        <f t="shared" si="4"/>
        <v>49</v>
      </c>
      <c r="K19" s="23">
        <f t="shared" si="4"/>
        <v>95</v>
      </c>
      <c r="L19" s="23">
        <f t="shared" si="4"/>
        <v>72</v>
      </c>
      <c r="M19" s="23">
        <f t="shared" si="4"/>
        <v>103</v>
      </c>
      <c r="N19" s="23">
        <f t="shared" si="4"/>
        <v>80</v>
      </c>
      <c r="O19" s="23">
        <f t="shared" si="4"/>
        <v>151</v>
      </c>
      <c r="P19" s="23">
        <f t="shared" si="4"/>
        <v>86</v>
      </c>
      <c r="Q19" s="23">
        <f t="shared" si="4"/>
        <v>170</v>
      </c>
      <c r="R19" s="23">
        <f t="shared" si="4"/>
        <v>117</v>
      </c>
      <c r="S19" s="23">
        <f t="shared" si="4"/>
        <v>75</v>
      </c>
      <c r="T19" s="24">
        <f t="shared" si="4"/>
        <v>52</v>
      </c>
    </row>
    <row r="20" spans="2:20" ht="13.5" customHeight="1" x14ac:dyDescent="0.15">
      <c r="B20" s="78" t="s">
        <v>93</v>
      </c>
      <c r="C20" s="26" t="s">
        <v>37</v>
      </c>
      <c r="D20" s="27">
        <f>E20+F20</f>
        <v>3</v>
      </c>
      <c r="E20" s="28">
        <f>G20+I20+K20+M20+O20+Q20+S20</f>
        <v>2</v>
      </c>
      <c r="F20" s="12">
        <f>H20+J20+L20+N20+P20+R20+T20</f>
        <v>1</v>
      </c>
      <c r="G20" s="30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</v>
      </c>
      <c r="R20" s="28">
        <v>1</v>
      </c>
      <c r="S20" s="28">
        <v>0</v>
      </c>
      <c r="T20" s="29">
        <v>0</v>
      </c>
    </row>
    <row r="21" spans="2:20" x14ac:dyDescent="0.15">
      <c r="B21" s="79"/>
      <c r="C21" s="31" t="s">
        <v>30</v>
      </c>
      <c r="D21" s="16">
        <f>E21+F21</f>
        <v>0</v>
      </c>
      <c r="E21" s="17">
        <f t="shared" ref="E21:F28" si="5">G21+I21+K21+M21+O21+Q21+S21</f>
        <v>0</v>
      </c>
      <c r="F21" s="18">
        <f t="shared" si="5"/>
        <v>0</v>
      </c>
      <c r="G21" s="19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8">
        <v>0</v>
      </c>
    </row>
    <row r="22" spans="2:20" x14ac:dyDescent="0.15">
      <c r="B22" s="79"/>
      <c r="C22" s="31" t="s">
        <v>38</v>
      </c>
      <c r="D22" s="16">
        <f t="shared" ref="D22:D27" si="6">E22+F22</f>
        <v>1</v>
      </c>
      <c r="E22" s="17">
        <f t="shared" si="5"/>
        <v>1</v>
      </c>
      <c r="F22" s="18">
        <f t="shared" si="5"/>
        <v>0</v>
      </c>
      <c r="G22" s="19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</v>
      </c>
      <c r="R22" s="17">
        <v>0</v>
      </c>
      <c r="S22" s="17">
        <v>0</v>
      </c>
      <c r="T22" s="18">
        <v>0</v>
      </c>
    </row>
    <row r="23" spans="2:20" x14ac:dyDescent="0.15">
      <c r="B23" s="79"/>
      <c r="C23" s="31" t="s">
        <v>31</v>
      </c>
      <c r="D23" s="16">
        <f t="shared" si="6"/>
        <v>8</v>
      </c>
      <c r="E23" s="17">
        <f t="shared" si="5"/>
        <v>4</v>
      </c>
      <c r="F23" s="18">
        <f t="shared" si="5"/>
        <v>4</v>
      </c>
      <c r="G23" s="19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1</v>
      </c>
      <c r="O23" s="17">
        <v>1</v>
      </c>
      <c r="P23" s="17">
        <v>1</v>
      </c>
      <c r="Q23" s="17">
        <v>3</v>
      </c>
      <c r="R23" s="17">
        <v>2</v>
      </c>
      <c r="S23" s="17">
        <v>0</v>
      </c>
      <c r="T23" s="18">
        <v>0</v>
      </c>
    </row>
    <row r="24" spans="2:20" x14ac:dyDescent="0.15">
      <c r="B24" s="79"/>
      <c r="C24" s="31" t="s">
        <v>32</v>
      </c>
      <c r="D24" s="16">
        <f t="shared" si="6"/>
        <v>24</v>
      </c>
      <c r="E24" s="17">
        <f t="shared" si="5"/>
        <v>14</v>
      </c>
      <c r="F24" s="18">
        <f t="shared" si="5"/>
        <v>10</v>
      </c>
      <c r="G24" s="19">
        <v>0</v>
      </c>
      <c r="H24" s="17">
        <v>0</v>
      </c>
      <c r="I24" s="17">
        <v>1</v>
      </c>
      <c r="J24" s="17">
        <v>1</v>
      </c>
      <c r="K24" s="17">
        <v>0</v>
      </c>
      <c r="L24" s="17">
        <v>1</v>
      </c>
      <c r="M24" s="17">
        <v>3</v>
      </c>
      <c r="N24" s="17">
        <v>2</v>
      </c>
      <c r="O24" s="17">
        <v>4</v>
      </c>
      <c r="P24" s="17">
        <v>0</v>
      </c>
      <c r="Q24" s="17">
        <v>4</v>
      </c>
      <c r="R24" s="17">
        <v>2</v>
      </c>
      <c r="S24" s="17">
        <v>2</v>
      </c>
      <c r="T24" s="18">
        <v>4</v>
      </c>
    </row>
    <row r="25" spans="2:20" x14ac:dyDescent="0.15">
      <c r="B25" s="79"/>
      <c r="C25" s="31" t="s">
        <v>33</v>
      </c>
      <c r="D25" s="16">
        <f t="shared" si="6"/>
        <v>17</v>
      </c>
      <c r="E25" s="17">
        <f t="shared" si="5"/>
        <v>10</v>
      </c>
      <c r="F25" s="18">
        <f t="shared" si="5"/>
        <v>7</v>
      </c>
      <c r="G25" s="19">
        <v>0</v>
      </c>
      <c r="H25" s="17">
        <v>0</v>
      </c>
      <c r="I25" s="17">
        <v>0</v>
      </c>
      <c r="J25" s="17">
        <v>1</v>
      </c>
      <c r="K25" s="17">
        <v>1</v>
      </c>
      <c r="L25" s="17">
        <v>1</v>
      </c>
      <c r="M25" s="17">
        <v>0</v>
      </c>
      <c r="N25" s="17">
        <v>0</v>
      </c>
      <c r="O25" s="17">
        <v>2</v>
      </c>
      <c r="P25" s="17">
        <v>2</v>
      </c>
      <c r="Q25" s="17">
        <v>4</v>
      </c>
      <c r="R25" s="17">
        <v>2</v>
      </c>
      <c r="S25" s="17">
        <v>3</v>
      </c>
      <c r="T25" s="18">
        <v>1</v>
      </c>
    </row>
    <row r="26" spans="2:20" x14ac:dyDescent="0.15">
      <c r="B26" s="79"/>
      <c r="C26" s="31" t="s">
        <v>34</v>
      </c>
      <c r="D26" s="16">
        <f t="shared" si="6"/>
        <v>2</v>
      </c>
      <c r="E26" s="17">
        <f t="shared" si="5"/>
        <v>2</v>
      </c>
      <c r="F26" s="18">
        <f t="shared" si="5"/>
        <v>0</v>
      </c>
      <c r="G26" s="19">
        <v>0</v>
      </c>
      <c r="H26" s="17">
        <v>0</v>
      </c>
      <c r="I26" s="17">
        <v>0</v>
      </c>
      <c r="J26" s="17">
        <v>0</v>
      </c>
      <c r="K26" s="17">
        <v>1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1</v>
      </c>
      <c r="T26" s="18">
        <v>0</v>
      </c>
    </row>
    <row r="27" spans="2:20" x14ac:dyDescent="0.15">
      <c r="B27" s="79"/>
      <c r="C27" s="31" t="s">
        <v>35</v>
      </c>
      <c r="D27" s="16">
        <f t="shared" si="6"/>
        <v>0</v>
      </c>
      <c r="E27" s="17">
        <f t="shared" si="5"/>
        <v>0</v>
      </c>
      <c r="F27" s="18">
        <f t="shared" si="5"/>
        <v>0</v>
      </c>
      <c r="G27" s="19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8">
        <v>0</v>
      </c>
    </row>
    <row r="28" spans="2:20" x14ac:dyDescent="0.15">
      <c r="B28" s="79"/>
      <c r="C28" s="31" t="s">
        <v>36</v>
      </c>
      <c r="D28" s="16">
        <f>E28+F28</f>
        <v>9</v>
      </c>
      <c r="E28" s="17">
        <f t="shared" si="5"/>
        <v>8</v>
      </c>
      <c r="F28" s="18">
        <f t="shared" si="5"/>
        <v>1</v>
      </c>
      <c r="G28" s="19">
        <v>0</v>
      </c>
      <c r="H28" s="17">
        <v>0</v>
      </c>
      <c r="I28" s="17">
        <v>2</v>
      </c>
      <c r="J28" s="17">
        <v>0</v>
      </c>
      <c r="K28" s="17">
        <v>1</v>
      </c>
      <c r="L28" s="17">
        <v>0</v>
      </c>
      <c r="M28" s="17">
        <v>2</v>
      </c>
      <c r="N28" s="17">
        <v>1</v>
      </c>
      <c r="O28" s="17">
        <v>1</v>
      </c>
      <c r="P28" s="17">
        <v>0</v>
      </c>
      <c r="Q28" s="17">
        <v>1</v>
      </c>
      <c r="R28" s="17">
        <v>0</v>
      </c>
      <c r="S28" s="17">
        <v>1</v>
      </c>
      <c r="T28" s="18">
        <v>0</v>
      </c>
    </row>
    <row r="29" spans="2:20" ht="14.25" thickBot="1" x14ac:dyDescent="0.2">
      <c r="B29" s="80"/>
      <c r="C29" s="32" t="s">
        <v>10</v>
      </c>
      <c r="D29" s="47">
        <f>SUM(D20:D28)</f>
        <v>64</v>
      </c>
      <c r="E29" s="23">
        <f t="shared" ref="E29" si="7">SUM(E20:E28)</f>
        <v>41</v>
      </c>
      <c r="F29" s="24">
        <f>SUM(F20:F28)</f>
        <v>23</v>
      </c>
      <c r="G29" s="22">
        <f>SUM(G20:G28)</f>
        <v>0</v>
      </c>
      <c r="H29" s="23">
        <f>SUM(H20:H28)</f>
        <v>0</v>
      </c>
      <c r="I29" s="23">
        <f t="shared" ref="I29:N29" si="8">SUM(I20:I28)</f>
        <v>4</v>
      </c>
      <c r="J29" s="23">
        <f t="shared" si="8"/>
        <v>2</v>
      </c>
      <c r="K29" s="23">
        <f t="shared" si="8"/>
        <v>3</v>
      </c>
      <c r="L29" s="23">
        <f t="shared" si="8"/>
        <v>2</v>
      </c>
      <c r="M29" s="23">
        <f t="shared" si="8"/>
        <v>5</v>
      </c>
      <c r="N29" s="23">
        <f t="shared" si="8"/>
        <v>4</v>
      </c>
      <c r="O29" s="23">
        <f>SUM(O20:O28)</f>
        <v>8</v>
      </c>
      <c r="P29" s="23">
        <f t="shared" ref="P29:S29" si="9">SUM(P20:P28)</f>
        <v>3</v>
      </c>
      <c r="Q29" s="23">
        <f t="shared" si="9"/>
        <v>14</v>
      </c>
      <c r="R29" s="23">
        <f t="shared" si="9"/>
        <v>7</v>
      </c>
      <c r="S29" s="23">
        <f t="shared" si="9"/>
        <v>7</v>
      </c>
      <c r="T29" s="24">
        <f>SUM(T20:T28)</f>
        <v>5</v>
      </c>
    </row>
    <row r="30" spans="2:20" ht="13.5" customHeight="1" x14ac:dyDescent="0.15">
      <c r="B30" s="78" t="s">
        <v>101</v>
      </c>
      <c r="C30" s="26" t="s">
        <v>29</v>
      </c>
      <c r="D30" s="27">
        <f>E30+F30</f>
        <v>2</v>
      </c>
      <c r="E30" s="28">
        <f>G30+I30+K30+M30+O30+Q30+S30</f>
        <v>1</v>
      </c>
      <c r="F30" s="12">
        <f>H30+J30+L30+N30+P30+R30+T30</f>
        <v>1</v>
      </c>
      <c r="G30" s="30">
        <v>0</v>
      </c>
      <c r="H30" s="28">
        <v>0</v>
      </c>
      <c r="I30" s="28">
        <v>0</v>
      </c>
      <c r="J30" s="28">
        <v>1</v>
      </c>
      <c r="K30" s="28">
        <v>0</v>
      </c>
      <c r="L30" s="28">
        <v>0</v>
      </c>
      <c r="M30" s="28">
        <v>0</v>
      </c>
      <c r="N30" s="28">
        <v>0</v>
      </c>
      <c r="O30" s="28">
        <v>1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</row>
    <row r="31" spans="2:20" x14ac:dyDescent="0.15">
      <c r="B31" s="79"/>
      <c r="C31" s="31" t="s">
        <v>30</v>
      </c>
      <c r="D31" s="16">
        <f>E31+F31</f>
        <v>0</v>
      </c>
      <c r="E31" s="17">
        <f t="shared" ref="E31:F38" si="10">G31+I31+K31+M31+O31+Q31+S31</f>
        <v>0</v>
      </c>
      <c r="F31" s="18">
        <f t="shared" si="10"/>
        <v>0</v>
      </c>
      <c r="G31" s="19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8">
        <v>0</v>
      </c>
    </row>
    <row r="32" spans="2:20" x14ac:dyDescent="0.15">
      <c r="B32" s="79"/>
      <c r="C32" s="31" t="s">
        <v>38</v>
      </c>
      <c r="D32" s="16">
        <f t="shared" ref="D32:D37" si="11">E32+F32</f>
        <v>2</v>
      </c>
      <c r="E32" s="17">
        <f t="shared" si="10"/>
        <v>1</v>
      </c>
      <c r="F32" s="18">
        <f t="shared" si="10"/>
        <v>1</v>
      </c>
      <c r="G32" s="19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</v>
      </c>
      <c r="P32" s="17">
        <v>0</v>
      </c>
      <c r="Q32" s="17">
        <v>0</v>
      </c>
      <c r="R32" s="17">
        <v>1</v>
      </c>
      <c r="S32" s="17">
        <v>0</v>
      </c>
      <c r="T32" s="18">
        <v>0</v>
      </c>
    </row>
    <row r="33" spans="2:20" x14ac:dyDescent="0.15">
      <c r="B33" s="79"/>
      <c r="C33" s="31" t="s">
        <v>11</v>
      </c>
      <c r="D33" s="16">
        <f t="shared" si="11"/>
        <v>0</v>
      </c>
      <c r="E33" s="17">
        <f t="shared" si="10"/>
        <v>0</v>
      </c>
      <c r="F33" s="18">
        <f t="shared" si="10"/>
        <v>0</v>
      </c>
      <c r="G33" s="19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8">
        <v>0</v>
      </c>
    </row>
    <row r="34" spans="2:20" x14ac:dyDescent="0.15">
      <c r="B34" s="79"/>
      <c r="C34" s="31" t="s">
        <v>32</v>
      </c>
      <c r="D34" s="16">
        <f t="shared" si="11"/>
        <v>1</v>
      </c>
      <c r="E34" s="17">
        <f t="shared" si="10"/>
        <v>1</v>
      </c>
      <c r="F34" s="18">
        <f t="shared" si="10"/>
        <v>0</v>
      </c>
      <c r="G34" s="19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1</v>
      </c>
      <c r="R34" s="17">
        <v>0</v>
      </c>
      <c r="S34" s="17">
        <v>0</v>
      </c>
      <c r="T34" s="18">
        <v>0</v>
      </c>
    </row>
    <row r="35" spans="2:20" x14ac:dyDescent="0.15">
      <c r="B35" s="79"/>
      <c r="C35" s="31" t="s">
        <v>33</v>
      </c>
      <c r="D35" s="16">
        <f t="shared" si="11"/>
        <v>2</v>
      </c>
      <c r="E35" s="17">
        <f t="shared" si="10"/>
        <v>0</v>
      </c>
      <c r="F35" s="18">
        <f t="shared" si="10"/>
        <v>2</v>
      </c>
      <c r="G35" s="19">
        <v>0</v>
      </c>
      <c r="H35" s="17">
        <v>0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8">
        <v>1</v>
      </c>
    </row>
    <row r="36" spans="2:20" x14ac:dyDescent="0.15">
      <c r="B36" s="79"/>
      <c r="C36" s="31" t="s">
        <v>34</v>
      </c>
      <c r="D36" s="16">
        <f t="shared" si="11"/>
        <v>0</v>
      </c>
      <c r="E36" s="17">
        <f t="shared" si="10"/>
        <v>0</v>
      </c>
      <c r="F36" s="18">
        <f t="shared" si="10"/>
        <v>0</v>
      </c>
      <c r="G36" s="19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8">
        <v>0</v>
      </c>
    </row>
    <row r="37" spans="2:20" x14ac:dyDescent="0.15">
      <c r="B37" s="79"/>
      <c r="C37" s="31" t="s">
        <v>35</v>
      </c>
      <c r="D37" s="16">
        <f t="shared" si="11"/>
        <v>3</v>
      </c>
      <c r="E37" s="17">
        <f t="shared" si="10"/>
        <v>2</v>
      </c>
      <c r="F37" s="18">
        <f t="shared" si="10"/>
        <v>1</v>
      </c>
      <c r="G37" s="19">
        <v>0</v>
      </c>
      <c r="H37" s="17">
        <v>0</v>
      </c>
      <c r="I37" s="17">
        <v>0</v>
      </c>
      <c r="J37" s="17">
        <v>0</v>
      </c>
      <c r="K37" s="17">
        <v>0</v>
      </c>
      <c r="L37" s="17">
        <v>1</v>
      </c>
      <c r="M37" s="17">
        <v>0</v>
      </c>
      <c r="N37" s="17">
        <v>0</v>
      </c>
      <c r="O37" s="17">
        <v>0</v>
      </c>
      <c r="P37" s="17">
        <v>0</v>
      </c>
      <c r="Q37" s="17">
        <v>2</v>
      </c>
      <c r="R37" s="17">
        <v>0</v>
      </c>
      <c r="S37" s="17">
        <v>0</v>
      </c>
      <c r="T37" s="18">
        <v>0</v>
      </c>
    </row>
    <row r="38" spans="2:20" x14ac:dyDescent="0.15">
      <c r="B38" s="79"/>
      <c r="C38" s="31" t="s">
        <v>36</v>
      </c>
      <c r="D38" s="16">
        <f>E38+F38</f>
        <v>1</v>
      </c>
      <c r="E38" s="17">
        <f t="shared" si="10"/>
        <v>1</v>
      </c>
      <c r="F38" s="18">
        <f t="shared" si="10"/>
        <v>0</v>
      </c>
      <c r="G38" s="19">
        <v>0</v>
      </c>
      <c r="H38" s="17">
        <v>0</v>
      </c>
      <c r="I38" s="17">
        <v>1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8">
        <v>0</v>
      </c>
    </row>
    <row r="39" spans="2:20" ht="14.25" thickBot="1" x14ac:dyDescent="0.2">
      <c r="B39" s="80"/>
      <c r="C39" s="32" t="s">
        <v>10</v>
      </c>
      <c r="D39" s="47">
        <f>SUM(D30:D38)</f>
        <v>11</v>
      </c>
      <c r="E39" s="23">
        <f t="shared" ref="E39" si="12">SUM(E30:E38)</f>
        <v>6</v>
      </c>
      <c r="F39" s="24">
        <f>SUM(F30:F38)</f>
        <v>5</v>
      </c>
      <c r="G39" s="22">
        <f>SUM(G30:G38)</f>
        <v>0</v>
      </c>
      <c r="H39" s="23">
        <f>SUM(H30:H38)</f>
        <v>0</v>
      </c>
      <c r="I39" s="23">
        <f t="shared" ref="I39:N39" si="13">SUM(I30:I38)</f>
        <v>1</v>
      </c>
      <c r="J39" s="23">
        <f t="shared" si="13"/>
        <v>2</v>
      </c>
      <c r="K39" s="23">
        <f t="shared" si="13"/>
        <v>0</v>
      </c>
      <c r="L39" s="23">
        <f t="shared" si="13"/>
        <v>1</v>
      </c>
      <c r="M39" s="23">
        <f t="shared" si="13"/>
        <v>0</v>
      </c>
      <c r="N39" s="23">
        <f t="shared" si="13"/>
        <v>0</v>
      </c>
      <c r="O39" s="23">
        <f>SUM(O30:O38)</f>
        <v>2</v>
      </c>
      <c r="P39" s="23">
        <f t="shared" ref="P39:S39" si="14">SUM(P30:P38)</f>
        <v>0</v>
      </c>
      <c r="Q39" s="23">
        <f t="shared" si="14"/>
        <v>3</v>
      </c>
      <c r="R39" s="23">
        <f t="shared" si="14"/>
        <v>1</v>
      </c>
      <c r="S39" s="23">
        <f t="shared" si="14"/>
        <v>0</v>
      </c>
      <c r="T39" s="24">
        <f>SUM(T30:T38)</f>
        <v>1</v>
      </c>
    </row>
    <row r="40" spans="2:20" ht="13.5" customHeight="1" x14ac:dyDescent="0.15">
      <c r="B40" s="78" t="s">
        <v>92</v>
      </c>
      <c r="C40" s="26" t="s">
        <v>37</v>
      </c>
      <c r="D40" s="27">
        <f>E40+F40</f>
        <v>23</v>
      </c>
      <c r="E40" s="28">
        <f>G40+I40+K40+M40+O40+Q40+S40</f>
        <v>16</v>
      </c>
      <c r="F40" s="12">
        <f>H40+J40+L40+N40+P40+R40+T40</f>
        <v>7</v>
      </c>
      <c r="G40" s="30">
        <v>0</v>
      </c>
      <c r="H40" s="28">
        <v>0</v>
      </c>
      <c r="I40" s="28">
        <v>1</v>
      </c>
      <c r="J40" s="28">
        <v>0</v>
      </c>
      <c r="K40" s="28">
        <v>1</v>
      </c>
      <c r="L40" s="28">
        <v>0</v>
      </c>
      <c r="M40" s="28">
        <v>1</v>
      </c>
      <c r="N40" s="28">
        <v>0</v>
      </c>
      <c r="O40" s="28">
        <v>2</v>
      </c>
      <c r="P40" s="28">
        <v>2</v>
      </c>
      <c r="Q40" s="28">
        <v>7</v>
      </c>
      <c r="R40" s="28">
        <v>2</v>
      </c>
      <c r="S40" s="28">
        <v>4</v>
      </c>
      <c r="T40" s="29">
        <v>3</v>
      </c>
    </row>
    <row r="41" spans="2:20" x14ac:dyDescent="0.15">
      <c r="B41" s="79"/>
      <c r="C41" s="31" t="s">
        <v>30</v>
      </c>
      <c r="D41" s="16">
        <f>E41+F41</f>
        <v>1</v>
      </c>
      <c r="E41" s="17">
        <f t="shared" ref="E41:F48" si="15">G41+I41+K41+M41+O41+Q41+S41</f>
        <v>1</v>
      </c>
      <c r="F41" s="18">
        <f t="shared" si="15"/>
        <v>0</v>
      </c>
      <c r="G41" s="19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1</v>
      </c>
      <c r="R41" s="17">
        <v>0</v>
      </c>
      <c r="S41" s="17">
        <v>0</v>
      </c>
      <c r="T41" s="18">
        <v>0</v>
      </c>
    </row>
    <row r="42" spans="2:20" x14ac:dyDescent="0.15">
      <c r="B42" s="79"/>
      <c r="C42" s="31" t="s">
        <v>38</v>
      </c>
      <c r="D42" s="16">
        <f t="shared" ref="D42:D47" si="16">E42+F42</f>
        <v>3</v>
      </c>
      <c r="E42" s="17">
        <f t="shared" si="15"/>
        <v>3</v>
      </c>
      <c r="F42" s="18">
        <f t="shared" si="15"/>
        <v>0</v>
      </c>
      <c r="G42" s="19">
        <v>0</v>
      </c>
      <c r="H42" s="17">
        <v>0</v>
      </c>
      <c r="I42" s="17">
        <v>0</v>
      </c>
      <c r="J42" s="17">
        <v>0</v>
      </c>
      <c r="K42" s="17">
        <v>1</v>
      </c>
      <c r="L42" s="17">
        <v>0</v>
      </c>
      <c r="M42" s="17">
        <v>0</v>
      </c>
      <c r="N42" s="17">
        <v>0</v>
      </c>
      <c r="O42" s="17">
        <v>1</v>
      </c>
      <c r="P42" s="17">
        <v>0</v>
      </c>
      <c r="Q42" s="17">
        <v>1</v>
      </c>
      <c r="R42" s="17">
        <v>0</v>
      </c>
      <c r="S42" s="17">
        <v>0</v>
      </c>
      <c r="T42" s="18">
        <v>0</v>
      </c>
    </row>
    <row r="43" spans="2:20" x14ac:dyDescent="0.15">
      <c r="B43" s="79"/>
      <c r="C43" s="31" t="s">
        <v>31</v>
      </c>
      <c r="D43" s="16">
        <f t="shared" si="16"/>
        <v>30</v>
      </c>
      <c r="E43" s="17">
        <f t="shared" si="15"/>
        <v>20</v>
      </c>
      <c r="F43" s="18">
        <f t="shared" si="15"/>
        <v>10</v>
      </c>
      <c r="G43" s="19">
        <v>0</v>
      </c>
      <c r="H43" s="17">
        <v>0</v>
      </c>
      <c r="I43" s="17">
        <v>0</v>
      </c>
      <c r="J43" s="17">
        <v>0</v>
      </c>
      <c r="K43" s="17">
        <v>4</v>
      </c>
      <c r="L43" s="17">
        <v>1</v>
      </c>
      <c r="M43" s="17">
        <v>3</v>
      </c>
      <c r="N43" s="17">
        <v>0</v>
      </c>
      <c r="O43" s="17">
        <v>4</v>
      </c>
      <c r="P43" s="17">
        <v>3</v>
      </c>
      <c r="Q43" s="17">
        <v>6</v>
      </c>
      <c r="R43" s="17">
        <v>4</v>
      </c>
      <c r="S43" s="17">
        <v>3</v>
      </c>
      <c r="T43" s="18">
        <v>2</v>
      </c>
    </row>
    <row r="44" spans="2:20" x14ac:dyDescent="0.15">
      <c r="B44" s="79"/>
      <c r="C44" s="31" t="s">
        <v>32</v>
      </c>
      <c r="D44" s="16">
        <f t="shared" si="16"/>
        <v>75</v>
      </c>
      <c r="E44" s="17">
        <f t="shared" si="15"/>
        <v>41</v>
      </c>
      <c r="F44" s="18">
        <f t="shared" si="15"/>
        <v>34</v>
      </c>
      <c r="G44" s="19">
        <v>0</v>
      </c>
      <c r="H44" s="17">
        <v>0</v>
      </c>
      <c r="I44" s="17">
        <v>3</v>
      </c>
      <c r="J44" s="17">
        <v>5</v>
      </c>
      <c r="K44" s="17">
        <v>10</v>
      </c>
      <c r="L44" s="17">
        <v>6</v>
      </c>
      <c r="M44" s="17">
        <v>11</v>
      </c>
      <c r="N44" s="17">
        <v>4</v>
      </c>
      <c r="O44" s="17">
        <v>6</v>
      </c>
      <c r="P44" s="17">
        <v>5</v>
      </c>
      <c r="Q44" s="17">
        <v>5</v>
      </c>
      <c r="R44" s="17">
        <v>12</v>
      </c>
      <c r="S44" s="17">
        <v>6</v>
      </c>
      <c r="T44" s="18">
        <v>2</v>
      </c>
    </row>
    <row r="45" spans="2:20" x14ac:dyDescent="0.15">
      <c r="B45" s="79"/>
      <c r="C45" s="31" t="s">
        <v>33</v>
      </c>
      <c r="D45" s="16">
        <f t="shared" si="16"/>
        <v>51</v>
      </c>
      <c r="E45" s="17">
        <f t="shared" si="15"/>
        <v>29</v>
      </c>
      <c r="F45" s="18">
        <f t="shared" si="15"/>
        <v>22</v>
      </c>
      <c r="G45" s="19">
        <v>0</v>
      </c>
      <c r="H45" s="17">
        <v>0</v>
      </c>
      <c r="I45" s="17">
        <v>2</v>
      </c>
      <c r="J45" s="17">
        <v>1</v>
      </c>
      <c r="K45" s="17">
        <v>3</v>
      </c>
      <c r="L45" s="17">
        <v>6</v>
      </c>
      <c r="M45" s="17">
        <v>1</v>
      </c>
      <c r="N45" s="17">
        <v>2</v>
      </c>
      <c r="O45" s="17">
        <v>6</v>
      </c>
      <c r="P45" s="17">
        <v>8</v>
      </c>
      <c r="Q45" s="17">
        <v>9</v>
      </c>
      <c r="R45" s="17">
        <v>5</v>
      </c>
      <c r="S45" s="17">
        <v>8</v>
      </c>
      <c r="T45" s="18">
        <v>0</v>
      </c>
    </row>
    <row r="46" spans="2:20" x14ac:dyDescent="0.15">
      <c r="B46" s="79"/>
      <c r="C46" s="31" t="s">
        <v>34</v>
      </c>
      <c r="D46" s="16">
        <f t="shared" si="16"/>
        <v>391</v>
      </c>
      <c r="E46" s="17">
        <f t="shared" si="15"/>
        <v>232</v>
      </c>
      <c r="F46" s="18">
        <f t="shared" si="15"/>
        <v>159</v>
      </c>
      <c r="G46" s="19">
        <v>0</v>
      </c>
      <c r="H46" s="17">
        <v>2</v>
      </c>
      <c r="I46" s="17">
        <v>40</v>
      </c>
      <c r="J46" s="17">
        <v>32</v>
      </c>
      <c r="K46" s="17">
        <v>48</v>
      </c>
      <c r="L46" s="17">
        <v>29</v>
      </c>
      <c r="M46" s="17">
        <v>49</v>
      </c>
      <c r="N46" s="17">
        <v>26</v>
      </c>
      <c r="O46" s="17">
        <v>40</v>
      </c>
      <c r="P46" s="17">
        <v>30</v>
      </c>
      <c r="Q46" s="17">
        <v>41</v>
      </c>
      <c r="R46" s="17">
        <v>29</v>
      </c>
      <c r="S46" s="17">
        <v>14</v>
      </c>
      <c r="T46" s="18">
        <v>11</v>
      </c>
    </row>
    <row r="47" spans="2:20" x14ac:dyDescent="0.15">
      <c r="B47" s="79"/>
      <c r="C47" s="31" t="s">
        <v>35</v>
      </c>
      <c r="D47" s="16">
        <f t="shared" si="16"/>
        <v>0</v>
      </c>
      <c r="E47" s="17">
        <f t="shared" si="15"/>
        <v>0</v>
      </c>
      <c r="F47" s="18">
        <f t="shared" si="15"/>
        <v>0</v>
      </c>
      <c r="G47" s="19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8">
        <v>0</v>
      </c>
    </row>
    <row r="48" spans="2:20" x14ac:dyDescent="0.15">
      <c r="B48" s="79"/>
      <c r="C48" s="31" t="s">
        <v>36</v>
      </c>
      <c r="D48" s="16">
        <f>E48+F48</f>
        <v>709</v>
      </c>
      <c r="E48" s="17">
        <f t="shared" si="15"/>
        <v>423</v>
      </c>
      <c r="F48" s="18">
        <f t="shared" si="15"/>
        <v>286</v>
      </c>
      <c r="G48" s="19">
        <v>6</v>
      </c>
      <c r="H48" s="17">
        <v>1</v>
      </c>
      <c r="I48" s="17">
        <v>41</v>
      </c>
      <c r="J48" s="17">
        <v>17</v>
      </c>
      <c r="K48" s="17">
        <v>66</v>
      </c>
      <c r="L48" s="17">
        <v>26</v>
      </c>
      <c r="M48" s="17">
        <v>67</v>
      </c>
      <c r="N48" s="17">
        <v>45</v>
      </c>
      <c r="O48" s="17">
        <v>86</v>
      </c>
      <c r="P48" s="17">
        <v>61</v>
      </c>
      <c r="Q48" s="17">
        <v>103</v>
      </c>
      <c r="R48" s="17">
        <v>84</v>
      </c>
      <c r="S48" s="17">
        <v>54</v>
      </c>
      <c r="T48" s="18">
        <v>52</v>
      </c>
    </row>
    <row r="49" spans="2:20" ht="14.25" thickBot="1" x14ac:dyDescent="0.2">
      <c r="B49" s="80"/>
      <c r="C49" s="32" t="s">
        <v>10</v>
      </c>
      <c r="D49" s="47">
        <f>SUM(D40:D48)</f>
        <v>1283</v>
      </c>
      <c r="E49" s="23">
        <f t="shared" ref="E49" si="17">SUM(E40:E48)</f>
        <v>765</v>
      </c>
      <c r="F49" s="24">
        <f>SUM(F40:F48)</f>
        <v>518</v>
      </c>
      <c r="G49" s="22">
        <f>SUM(G40:G48)</f>
        <v>6</v>
      </c>
      <c r="H49" s="23">
        <f>SUM(H40:H48)</f>
        <v>3</v>
      </c>
      <c r="I49" s="23">
        <f t="shared" ref="I49:N49" si="18">SUM(I40:I48)</f>
        <v>87</v>
      </c>
      <c r="J49" s="23">
        <f t="shared" si="18"/>
        <v>55</v>
      </c>
      <c r="K49" s="23">
        <f t="shared" si="18"/>
        <v>133</v>
      </c>
      <c r="L49" s="23">
        <f t="shared" si="18"/>
        <v>68</v>
      </c>
      <c r="M49" s="23">
        <f t="shared" si="18"/>
        <v>132</v>
      </c>
      <c r="N49" s="23">
        <f t="shared" si="18"/>
        <v>77</v>
      </c>
      <c r="O49" s="23">
        <f>SUM(O40:O48)</f>
        <v>145</v>
      </c>
      <c r="P49" s="23">
        <f t="shared" ref="P49:S49" si="19">SUM(P40:P48)</f>
        <v>109</v>
      </c>
      <c r="Q49" s="23">
        <f t="shared" si="19"/>
        <v>173</v>
      </c>
      <c r="R49" s="23">
        <f t="shared" si="19"/>
        <v>136</v>
      </c>
      <c r="S49" s="23">
        <f t="shared" si="19"/>
        <v>89</v>
      </c>
      <c r="T49" s="24">
        <f>SUM(T40:T48)</f>
        <v>70</v>
      </c>
    </row>
    <row r="50" spans="2:20" ht="14.25" thickBot="1" x14ac:dyDescent="0.2">
      <c r="B50" s="69" t="s">
        <v>12</v>
      </c>
      <c r="C50" s="70"/>
      <c r="D50" s="44">
        <f>D4+D5+D6+D7+D8+D9+D19+D29+D39+D49</f>
        <v>4414</v>
      </c>
      <c r="E50" s="45">
        <f t="shared" ref="E50:F50" si="20">E4+E5+E6+E7+E8+E9+E19+E29+E39+E49</f>
        <v>2640</v>
      </c>
      <c r="F50" s="51">
        <f t="shared" si="20"/>
        <v>1774</v>
      </c>
      <c r="G50" s="34">
        <f>SUM(G4+G5+G6+G7+G8+G9+G19+G29+G39+G49)</f>
        <v>30</v>
      </c>
      <c r="H50" s="34">
        <f>SUM(H4+H5+H6+H7+H8+H9+H19+H29+H39+H49)</f>
        <v>26</v>
      </c>
      <c r="I50" s="34">
        <f t="shared" ref="I50:S50" si="21">SUM(I4+I5+I6+I7+I8+I9+I19+I29+I39+I49)</f>
        <v>259</v>
      </c>
      <c r="J50" s="34">
        <f t="shared" si="21"/>
        <v>190</v>
      </c>
      <c r="K50" s="34">
        <f t="shared" si="21"/>
        <v>402</v>
      </c>
      <c r="L50" s="34">
        <f t="shared" si="21"/>
        <v>278</v>
      </c>
      <c r="M50" s="34">
        <f>SUM(M4+M5+M6+M7+M8+M9+M19+M29+M39+M49)</f>
        <v>476</v>
      </c>
      <c r="N50" s="34">
        <f t="shared" si="21"/>
        <v>291</v>
      </c>
      <c r="O50" s="34">
        <f t="shared" si="21"/>
        <v>549</v>
      </c>
      <c r="P50" s="34">
        <f t="shared" si="21"/>
        <v>348</v>
      </c>
      <c r="Q50" s="34">
        <f t="shared" si="21"/>
        <v>649</v>
      </c>
      <c r="R50" s="34">
        <f t="shared" si="21"/>
        <v>447</v>
      </c>
      <c r="S50" s="34">
        <f t="shared" si="21"/>
        <v>275</v>
      </c>
      <c r="T50" s="51">
        <f>SUM(T4+T5+T6+T7+T8+T9+T19+T29+T39+T49)</f>
        <v>194</v>
      </c>
    </row>
    <row r="51" spans="2:20" ht="14.25" thickBot="1" x14ac:dyDescent="0.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 x14ac:dyDescent="0.15">
      <c r="B52" s="8"/>
      <c r="C52" s="9" t="s">
        <v>13</v>
      </c>
      <c r="D52" s="27">
        <f>E52+F52</f>
        <v>94</v>
      </c>
      <c r="E52" s="28">
        <f>G52+I52+K52+M52+O52+Q52+S52</f>
        <v>60</v>
      </c>
      <c r="F52" s="12">
        <f>H52+J52+L52+N52+P52+R52+T52</f>
        <v>34</v>
      </c>
      <c r="G52" s="13">
        <f>G10+G20+G30+G40</f>
        <v>2</v>
      </c>
      <c r="H52" s="11">
        <f>H10+H20+H30+H40</f>
        <v>0</v>
      </c>
      <c r="I52" s="11">
        <f t="shared" ref="I52:T52" si="22">I10+I20+I30+I40</f>
        <v>4</v>
      </c>
      <c r="J52" s="11">
        <f t="shared" si="22"/>
        <v>2</v>
      </c>
      <c r="K52" s="11">
        <f t="shared" si="22"/>
        <v>3</v>
      </c>
      <c r="L52" s="11">
        <f t="shared" si="22"/>
        <v>1</v>
      </c>
      <c r="M52" s="11">
        <f t="shared" si="22"/>
        <v>3</v>
      </c>
      <c r="N52" s="11">
        <f t="shared" si="22"/>
        <v>3</v>
      </c>
      <c r="O52" s="11">
        <f t="shared" si="22"/>
        <v>15</v>
      </c>
      <c r="P52" s="11">
        <f t="shared" si="22"/>
        <v>6</v>
      </c>
      <c r="Q52" s="11">
        <f t="shared" si="22"/>
        <v>18</v>
      </c>
      <c r="R52" s="11">
        <f t="shared" si="22"/>
        <v>14</v>
      </c>
      <c r="S52" s="13">
        <f t="shared" si="22"/>
        <v>15</v>
      </c>
      <c r="T52" s="12">
        <f t="shared" si="22"/>
        <v>8</v>
      </c>
    </row>
    <row r="53" spans="2:20" x14ac:dyDescent="0.15">
      <c r="B53" s="14"/>
      <c r="C53" s="15" t="s">
        <v>41</v>
      </c>
      <c r="D53" s="16">
        <f>E53+F53</f>
        <v>1</v>
      </c>
      <c r="E53" s="17">
        <f t="shared" ref="E53:F60" si="23">G53+I53+K53+M53+O53+Q53+S53</f>
        <v>1</v>
      </c>
      <c r="F53" s="18">
        <f t="shared" si="23"/>
        <v>0</v>
      </c>
      <c r="G53" s="19">
        <f t="shared" ref="G53:T60" si="24">G11+G21+G31+G41</f>
        <v>0</v>
      </c>
      <c r="H53" s="17">
        <f t="shared" si="24"/>
        <v>0</v>
      </c>
      <c r="I53" s="17">
        <f t="shared" si="24"/>
        <v>0</v>
      </c>
      <c r="J53" s="17">
        <f t="shared" si="24"/>
        <v>0</v>
      </c>
      <c r="K53" s="17">
        <f t="shared" si="24"/>
        <v>0</v>
      </c>
      <c r="L53" s="17">
        <f t="shared" si="24"/>
        <v>0</v>
      </c>
      <c r="M53" s="17">
        <f t="shared" si="24"/>
        <v>0</v>
      </c>
      <c r="N53" s="17">
        <f t="shared" si="24"/>
        <v>0</v>
      </c>
      <c r="O53" s="17">
        <f t="shared" si="24"/>
        <v>0</v>
      </c>
      <c r="P53" s="17">
        <f t="shared" si="24"/>
        <v>0</v>
      </c>
      <c r="Q53" s="17">
        <f t="shared" si="24"/>
        <v>1</v>
      </c>
      <c r="R53" s="17">
        <f t="shared" si="24"/>
        <v>0</v>
      </c>
      <c r="S53" s="19">
        <f t="shared" si="24"/>
        <v>0</v>
      </c>
      <c r="T53" s="18">
        <f t="shared" si="24"/>
        <v>0</v>
      </c>
    </row>
    <row r="54" spans="2:20" x14ac:dyDescent="0.15">
      <c r="B54" s="14"/>
      <c r="C54" s="15" t="s">
        <v>42</v>
      </c>
      <c r="D54" s="16">
        <f t="shared" ref="D54:D59" si="25">E54+F54</f>
        <v>8</v>
      </c>
      <c r="E54" s="17">
        <f t="shared" si="23"/>
        <v>6</v>
      </c>
      <c r="F54" s="18">
        <f t="shared" si="23"/>
        <v>2</v>
      </c>
      <c r="G54" s="19">
        <f t="shared" si="24"/>
        <v>0</v>
      </c>
      <c r="H54" s="17">
        <f t="shared" si="24"/>
        <v>0</v>
      </c>
      <c r="I54" s="17">
        <f t="shared" si="24"/>
        <v>0</v>
      </c>
      <c r="J54" s="17">
        <f t="shared" si="24"/>
        <v>0</v>
      </c>
      <c r="K54" s="17">
        <f t="shared" si="24"/>
        <v>2</v>
      </c>
      <c r="L54" s="17">
        <f t="shared" si="24"/>
        <v>0</v>
      </c>
      <c r="M54" s="17">
        <f t="shared" si="24"/>
        <v>0</v>
      </c>
      <c r="N54" s="17">
        <f t="shared" si="24"/>
        <v>0</v>
      </c>
      <c r="O54" s="17">
        <f t="shared" si="24"/>
        <v>2</v>
      </c>
      <c r="P54" s="17">
        <f t="shared" si="24"/>
        <v>0</v>
      </c>
      <c r="Q54" s="17">
        <f t="shared" si="24"/>
        <v>2</v>
      </c>
      <c r="R54" s="17">
        <f t="shared" si="24"/>
        <v>2</v>
      </c>
      <c r="S54" s="19">
        <f t="shared" si="24"/>
        <v>0</v>
      </c>
      <c r="T54" s="18">
        <f t="shared" si="24"/>
        <v>0</v>
      </c>
    </row>
    <row r="55" spans="2:20" x14ac:dyDescent="0.15">
      <c r="B55" s="14"/>
      <c r="C55" s="15" t="s">
        <v>43</v>
      </c>
      <c r="D55" s="16">
        <f t="shared" si="25"/>
        <v>89</v>
      </c>
      <c r="E55" s="17">
        <f t="shared" si="23"/>
        <v>52</v>
      </c>
      <c r="F55" s="18">
        <f t="shared" si="23"/>
        <v>37</v>
      </c>
      <c r="G55" s="19">
        <f t="shared" si="24"/>
        <v>0</v>
      </c>
      <c r="H55" s="17">
        <f t="shared" si="24"/>
        <v>0</v>
      </c>
      <c r="I55" s="17">
        <f t="shared" si="24"/>
        <v>1</v>
      </c>
      <c r="J55" s="17">
        <f t="shared" si="24"/>
        <v>2</v>
      </c>
      <c r="K55" s="17">
        <f t="shared" si="24"/>
        <v>9</v>
      </c>
      <c r="L55" s="17">
        <f t="shared" si="24"/>
        <v>2</v>
      </c>
      <c r="M55" s="17">
        <f t="shared" si="24"/>
        <v>5</v>
      </c>
      <c r="N55" s="17">
        <f t="shared" si="24"/>
        <v>8</v>
      </c>
      <c r="O55" s="17">
        <f t="shared" si="24"/>
        <v>12</v>
      </c>
      <c r="P55" s="17">
        <f t="shared" si="24"/>
        <v>9</v>
      </c>
      <c r="Q55" s="17">
        <f t="shared" si="24"/>
        <v>16</v>
      </c>
      <c r="R55" s="17">
        <f t="shared" si="24"/>
        <v>11</v>
      </c>
      <c r="S55" s="19">
        <f t="shared" si="24"/>
        <v>9</v>
      </c>
      <c r="T55" s="18">
        <f t="shared" si="24"/>
        <v>5</v>
      </c>
    </row>
    <row r="56" spans="2:20" x14ac:dyDescent="0.15">
      <c r="B56" s="14"/>
      <c r="C56" s="15" t="s">
        <v>44</v>
      </c>
      <c r="D56" s="16">
        <f t="shared" si="25"/>
        <v>154</v>
      </c>
      <c r="E56" s="17">
        <f t="shared" si="23"/>
        <v>81</v>
      </c>
      <c r="F56" s="18">
        <f t="shared" si="23"/>
        <v>73</v>
      </c>
      <c r="G56" s="19">
        <f t="shared" si="24"/>
        <v>0</v>
      </c>
      <c r="H56" s="17">
        <f t="shared" si="24"/>
        <v>0</v>
      </c>
      <c r="I56" s="17">
        <f t="shared" si="24"/>
        <v>5</v>
      </c>
      <c r="J56" s="17">
        <f t="shared" si="24"/>
        <v>12</v>
      </c>
      <c r="K56" s="17">
        <f t="shared" si="24"/>
        <v>13</v>
      </c>
      <c r="L56" s="17">
        <f t="shared" si="24"/>
        <v>13</v>
      </c>
      <c r="M56" s="17">
        <f t="shared" si="24"/>
        <v>16</v>
      </c>
      <c r="N56" s="17">
        <f t="shared" si="24"/>
        <v>13</v>
      </c>
      <c r="O56" s="17">
        <f t="shared" si="24"/>
        <v>19</v>
      </c>
      <c r="P56" s="17">
        <f t="shared" si="24"/>
        <v>8</v>
      </c>
      <c r="Q56" s="17">
        <f t="shared" si="24"/>
        <v>17</v>
      </c>
      <c r="R56" s="17">
        <f t="shared" si="24"/>
        <v>20</v>
      </c>
      <c r="S56" s="19">
        <f t="shared" si="24"/>
        <v>11</v>
      </c>
      <c r="T56" s="18">
        <f t="shared" si="24"/>
        <v>7</v>
      </c>
    </row>
    <row r="57" spans="2:20" x14ac:dyDescent="0.15">
      <c r="B57" s="14"/>
      <c r="C57" s="15" t="s">
        <v>45</v>
      </c>
      <c r="D57" s="16">
        <f t="shared" si="25"/>
        <v>105</v>
      </c>
      <c r="E57" s="17">
        <f t="shared" si="23"/>
        <v>61</v>
      </c>
      <c r="F57" s="18">
        <f t="shared" si="23"/>
        <v>44</v>
      </c>
      <c r="G57" s="19">
        <f t="shared" si="24"/>
        <v>0</v>
      </c>
      <c r="H57" s="17">
        <f t="shared" si="24"/>
        <v>0</v>
      </c>
      <c r="I57" s="17">
        <f t="shared" si="24"/>
        <v>7</v>
      </c>
      <c r="J57" s="17">
        <f t="shared" si="24"/>
        <v>6</v>
      </c>
      <c r="K57" s="17">
        <f t="shared" si="24"/>
        <v>5</v>
      </c>
      <c r="L57" s="17">
        <f t="shared" si="24"/>
        <v>8</v>
      </c>
      <c r="M57" s="17">
        <f t="shared" si="24"/>
        <v>6</v>
      </c>
      <c r="N57" s="17">
        <f t="shared" si="24"/>
        <v>3</v>
      </c>
      <c r="O57" s="17">
        <f t="shared" si="24"/>
        <v>9</v>
      </c>
      <c r="P57" s="17">
        <f t="shared" si="24"/>
        <v>12</v>
      </c>
      <c r="Q57" s="17">
        <f t="shared" si="24"/>
        <v>20</v>
      </c>
      <c r="R57" s="17">
        <f t="shared" si="24"/>
        <v>12</v>
      </c>
      <c r="S57" s="19">
        <f t="shared" si="24"/>
        <v>14</v>
      </c>
      <c r="T57" s="18">
        <f t="shared" si="24"/>
        <v>3</v>
      </c>
    </row>
    <row r="58" spans="2:20" x14ac:dyDescent="0.15">
      <c r="B58" s="14"/>
      <c r="C58" s="15" t="s">
        <v>46</v>
      </c>
      <c r="D58" s="16">
        <f t="shared" si="25"/>
        <v>658</v>
      </c>
      <c r="E58" s="17">
        <f t="shared" si="23"/>
        <v>382</v>
      </c>
      <c r="F58" s="18">
        <f t="shared" si="23"/>
        <v>276</v>
      </c>
      <c r="G58" s="19">
        <f t="shared" si="24"/>
        <v>0</v>
      </c>
      <c r="H58" s="17">
        <f t="shared" si="24"/>
        <v>3</v>
      </c>
      <c r="I58" s="17">
        <f t="shared" si="24"/>
        <v>53</v>
      </c>
      <c r="J58" s="17">
        <f t="shared" si="24"/>
        <v>50</v>
      </c>
      <c r="K58" s="17">
        <f t="shared" si="24"/>
        <v>84</v>
      </c>
      <c r="L58" s="17">
        <f t="shared" si="24"/>
        <v>50</v>
      </c>
      <c r="M58" s="17">
        <f t="shared" si="24"/>
        <v>73</v>
      </c>
      <c r="N58" s="17">
        <f t="shared" si="24"/>
        <v>46</v>
      </c>
      <c r="O58" s="17">
        <f t="shared" si="24"/>
        <v>73</v>
      </c>
      <c r="P58" s="17">
        <f t="shared" si="24"/>
        <v>55</v>
      </c>
      <c r="Q58" s="17">
        <f t="shared" si="24"/>
        <v>75</v>
      </c>
      <c r="R58" s="17">
        <f t="shared" si="24"/>
        <v>49</v>
      </c>
      <c r="S58" s="19">
        <f t="shared" si="24"/>
        <v>24</v>
      </c>
      <c r="T58" s="18">
        <f t="shared" si="24"/>
        <v>23</v>
      </c>
    </row>
    <row r="59" spans="2:20" x14ac:dyDescent="0.15">
      <c r="B59" s="14"/>
      <c r="C59" s="15" t="s">
        <v>47</v>
      </c>
      <c r="D59" s="16">
        <f t="shared" si="25"/>
        <v>3</v>
      </c>
      <c r="E59" s="17">
        <f t="shared" si="23"/>
        <v>2</v>
      </c>
      <c r="F59" s="18">
        <f t="shared" si="23"/>
        <v>1</v>
      </c>
      <c r="G59" s="19">
        <f t="shared" si="24"/>
        <v>0</v>
      </c>
      <c r="H59" s="17">
        <f t="shared" si="24"/>
        <v>0</v>
      </c>
      <c r="I59" s="17">
        <f t="shared" si="24"/>
        <v>0</v>
      </c>
      <c r="J59" s="17">
        <f t="shared" si="24"/>
        <v>0</v>
      </c>
      <c r="K59" s="17">
        <f t="shared" si="24"/>
        <v>0</v>
      </c>
      <c r="L59" s="17">
        <f t="shared" si="24"/>
        <v>1</v>
      </c>
      <c r="M59" s="17">
        <f t="shared" si="24"/>
        <v>0</v>
      </c>
      <c r="N59" s="17">
        <f t="shared" si="24"/>
        <v>0</v>
      </c>
      <c r="O59" s="17">
        <f t="shared" si="24"/>
        <v>0</v>
      </c>
      <c r="P59" s="17">
        <f t="shared" si="24"/>
        <v>0</v>
      </c>
      <c r="Q59" s="17">
        <f t="shared" si="24"/>
        <v>2</v>
      </c>
      <c r="R59" s="17">
        <f t="shared" si="24"/>
        <v>0</v>
      </c>
      <c r="S59" s="19">
        <f t="shared" si="24"/>
        <v>0</v>
      </c>
      <c r="T59" s="18">
        <f t="shared" si="24"/>
        <v>0</v>
      </c>
    </row>
    <row r="60" spans="2:20" ht="14.25" thickBot="1" x14ac:dyDescent="0.2">
      <c r="B60" s="37"/>
      <c r="C60" s="38" t="s">
        <v>52</v>
      </c>
      <c r="D60" s="22">
        <f>E60+F60</f>
        <v>1353</v>
      </c>
      <c r="E60" s="23">
        <f t="shared" si="23"/>
        <v>814</v>
      </c>
      <c r="F60" s="58">
        <f t="shared" si="23"/>
        <v>539</v>
      </c>
      <c r="G60" s="25">
        <f t="shared" si="24"/>
        <v>7</v>
      </c>
      <c r="H60" s="23">
        <f t="shared" si="24"/>
        <v>4</v>
      </c>
      <c r="I60" s="23">
        <f t="shared" si="24"/>
        <v>72</v>
      </c>
      <c r="J60" s="23">
        <f t="shared" si="24"/>
        <v>36</v>
      </c>
      <c r="K60" s="23">
        <f t="shared" si="24"/>
        <v>115</v>
      </c>
      <c r="L60" s="23">
        <f t="shared" si="24"/>
        <v>68</v>
      </c>
      <c r="M60" s="23">
        <f t="shared" si="24"/>
        <v>137</v>
      </c>
      <c r="N60" s="23">
        <f t="shared" si="24"/>
        <v>88</v>
      </c>
      <c r="O60" s="23">
        <f t="shared" si="24"/>
        <v>176</v>
      </c>
      <c r="P60" s="23">
        <f t="shared" si="24"/>
        <v>108</v>
      </c>
      <c r="Q60" s="23">
        <f t="shared" si="24"/>
        <v>209</v>
      </c>
      <c r="R60" s="23">
        <f t="shared" si="24"/>
        <v>153</v>
      </c>
      <c r="S60" s="25">
        <f t="shared" si="24"/>
        <v>98</v>
      </c>
      <c r="T60" s="24">
        <f t="shared" si="24"/>
        <v>82</v>
      </c>
    </row>
    <row r="61" spans="2:20" ht="14.25" thickBot="1" x14ac:dyDescent="0.2">
      <c r="B61" s="69" t="s">
        <v>53</v>
      </c>
      <c r="C61" s="70"/>
      <c r="D61" s="44">
        <f>SUM(D52:D60)</f>
        <v>2465</v>
      </c>
      <c r="E61" s="34">
        <f t="shared" ref="E61" si="26">SUM(E52:E60)</f>
        <v>1459</v>
      </c>
      <c r="F61" s="51">
        <f>SUM(F52:F60)</f>
        <v>1006</v>
      </c>
      <c r="G61" s="36">
        <f>SUM(G52:G60)</f>
        <v>9</v>
      </c>
      <c r="H61" s="34">
        <f>SUM(H52:H60)</f>
        <v>7</v>
      </c>
      <c r="I61" s="34">
        <f t="shared" ref="I61:M61" si="27">SUM(I52:I60)</f>
        <v>142</v>
      </c>
      <c r="J61" s="34">
        <f t="shared" si="27"/>
        <v>108</v>
      </c>
      <c r="K61" s="34">
        <f t="shared" si="27"/>
        <v>231</v>
      </c>
      <c r="L61" s="34">
        <f t="shared" si="27"/>
        <v>143</v>
      </c>
      <c r="M61" s="34">
        <f t="shared" si="27"/>
        <v>240</v>
      </c>
      <c r="N61" s="34">
        <f>SUM(N52:N60)</f>
        <v>161</v>
      </c>
      <c r="O61" s="34">
        <f t="shared" ref="O61:S61" si="28">SUM(O52:O60)</f>
        <v>306</v>
      </c>
      <c r="P61" s="34">
        <f t="shared" si="28"/>
        <v>198</v>
      </c>
      <c r="Q61" s="34">
        <f t="shared" si="28"/>
        <v>360</v>
      </c>
      <c r="R61" s="34">
        <f t="shared" si="28"/>
        <v>261</v>
      </c>
      <c r="S61" s="34">
        <f t="shared" si="28"/>
        <v>171</v>
      </c>
      <c r="T61" s="35">
        <f>SUM(T52:T60)</f>
        <v>128</v>
      </c>
    </row>
  </sheetData>
  <mergeCells count="16">
    <mergeCell ref="B40:B49"/>
    <mergeCell ref="B50:C50"/>
    <mergeCell ref="B51:T51"/>
    <mergeCell ref="B61:C61"/>
    <mergeCell ref="O2:P2"/>
    <mergeCell ref="Q2:R2"/>
    <mergeCell ref="S2:T2"/>
    <mergeCell ref="B10:B19"/>
    <mergeCell ref="B20:B29"/>
    <mergeCell ref="B30:B39"/>
    <mergeCell ref="B2:C3"/>
    <mergeCell ref="D2:F2"/>
    <mergeCell ref="G2:H2"/>
    <mergeCell ref="I2:J2"/>
    <mergeCell ref="K2:L2"/>
    <mergeCell ref="M2:N2"/>
  </mergeCells>
  <phoneticPr fontId="1"/>
  <pageMargins left="0" right="0" top="0.74803149606299213" bottom="0.74803149606299213" header="0.31496062992125984" footer="0.31496062992125984"/>
  <pageSetup paperSize="8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14-1</vt:lpstr>
      <vt:lpstr>14-2</vt:lpstr>
      <vt:lpstr>14-3</vt:lpstr>
      <vt:lpstr>14-4</vt:lpstr>
      <vt:lpstr>14-5</vt:lpstr>
      <vt:lpstr>14-6</vt:lpstr>
      <vt:lpstr>14-7</vt:lpstr>
      <vt:lpstr>'14-2'!Print_Area</vt:lpstr>
      <vt:lpstr>'14-3'!Print_Area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2022-06-24T04:18:20Z</dcterms:modified>
</cp:coreProperties>
</file>