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0"/>
  </bookViews>
  <sheets>
    <sheet name="11-1(1)" sheetId="11" r:id="rId1"/>
    <sheet name="11-1(2)" sheetId="13" r:id="rId2"/>
    <sheet name="11-2(1)" sheetId="15" r:id="rId3"/>
    <sheet name="11-2(2)" sheetId="17" r:id="rId4"/>
    <sheet name="11-3(1)" sheetId="19" r:id="rId5"/>
    <sheet name="11-3(2)" sheetId="21" r:id="rId6"/>
    <sheet name="11-4(1)" sheetId="4" r:id="rId7"/>
    <sheet name="11-4(2)" sheetId="10" r:id="rId8"/>
  </sheets>
  <definedNames>
    <definedName name="_xlnm.Print_Area" localSheetId="0">'11-1(1)'!$A$1:$AF$62</definedName>
    <definedName name="_xlnm.Print_Area" localSheetId="1">'11-1(2)'!$A$1:$AF$43</definedName>
    <definedName name="_xlnm.Print_Area" localSheetId="2">'11-2(1)'!$A$1:$AF$62</definedName>
    <definedName name="_xlnm.Print_Area" localSheetId="3">'11-2(2)'!$A$1:$AF$43</definedName>
    <definedName name="_xlnm.Print_Area" localSheetId="4">'11-3(1)'!$A$1:$AF$62</definedName>
    <definedName name="_xlnm.Print_Area" localSheetId="5">'11-3(2)'!$A$1:$AF$43</definedName>
    <definedName name="_xlnm.Print_Area" localSheetId="6">'11-4(1)'!$A$1:$AF$62</definedName>
    <definedName name="_xlnm.Print_Area" localSheetId="7">'11-4(2)'!$A$1:$AF$43</definedName>
  </definedNames>
  <calcPr calcId="162913"/>
</workbook>
</file>

<file path=xl/calcChain.xml><?xml version="1.0" encoding="utf-8"?>
<calcChain xmlns="http://schemas.openxmlformats.org/spreadsheetml/2006/main">
  <c r="F30" i="21" l="1"/>
  <c r="F54" i="19" l="1"/>
  <c r="O54" i="15" l="1"/>
  <c r="G43" i="15"/>
  <c r="F17" i="15"/>
  <c r="Z43" i="4" l="1"/>
  <c r="G60" i="4" l="1"/>
  <c r="O30" i="13" l="1"/>
  <c r="W32" i="11" l="1"/>
  <c r="R45" i="11"/>
  <c r="R42" i="11"/>
  <c r="R38" i="11"/>
  <c r="R37" i="11"/>
  <c r="R36" i="11"/>
  <c r="D43" i="11"/>
  <c r="E43" i="11"/>
  <c r="F43" i="11"/>
  <c r="D19" i="10" l="1"/>
  <c r="AE33" i="21" l="1"/>
  <c r="AE34" i="21"/>
  <c r="AE35" i="21"/>
  <c r="AE36" i="21"/>
  <c r="AE37" i="21"/>
  <c r="AE38" i="21"/>
  <c r="AE39" i="21"/>
  <c r="AE40" i="21"/>
  <c r="AE32" i="21"/>
  <c r="AE31" i="21"/>
  <c r="AE22" i="21"/>
  <c r="AE23" i="21"/>
  <c r="AE24" i="21"/>
  <c r="AE25" i="21"/>
  <c r="AE26" i="21"/>
  <c r="AE27" i="21"/>
  <c r="AE28" i="21"/>
  <c r="AE29" i="21"/>
  <c r="AE21" i="21"/>
  <c r="AE20" i="21"/>
  <c r="AD41" i="21"/>
  <c r="AC41" i="21"/>
  <c r="AB41" i="21"/>
  <c r="AA41" i="21"/>
  <c r="Z41" i="21"/>
  <c r="Y41" i="21"/>
  <c r="X41" i="21"/>
  <c r="W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R40" i="21"/>
  <c r="R39" i="21"/>
  <c r="R38" i="21"/>
  <c r="R37" i="21"/>
  <c r="R36" i="21"/>
  <c r="R35" i="21"/>
  <c r="R34" i="21"/>
  <c r="R33" i="21"/>
  <c r="R32" i="21"/>
  <c r="R31" i="21"/>
  <c r="AD30" i="21"/>
  <c r="AC30" i="21"/>
  <c r="AB30" i="21"/>
  <c r="AA30" i="21"/>
  <c r="Z30" i="21"/>
  <c r="Y30" i="21"/>
  <c r="X30" i="21"/>
  <c r="W30" i="21"/>
  <c r="Q30" i="21"/>
  <c r="P30" i="21"/>
  <c r="O30" i="21"/>
  <c r="N30" i="21"/>
  <c r="M30" i="21"/>
  <c r="L30" i="21"/>
  <c r="K30" i="21"/>
  <c r="J30" i="21"/>
  <c r="I30" i="21"/>
  <c r="H30" i="21"/>
  <c r="G30" i="21"/>
  <c r="E30" i="21"/>
  <c r="D30" i="21"/>
  <c r="R29" i="21"/>
  <c r="R28" i="21"/>
  <c r="R27" i="21"/>
  <c r="R26" i="21"/>
  <c r="R25" i="21"/>
  <c r="R24" i="21"/>
  <c r="R23" i="21"/>
  <c r="R22" i="21"/>
  <c r="R21" i="21"/>
  <c r="R20" i="21"/>
  <c r="AD19" i="21"/>
  <c r="AC19" i="21"/>
  <c r="AB19" i="21"/>
  <c r="AA19" i="21"/>
  <c r="Z19" i="21"/>
  <c r="Y19" i="21"/>
  <c r="X19" i="21"/>
  <c r="W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AE18" i="21"/>
  <c r="R18" i="21"/>
  <c r="AE17" i="21"/>
  <c r="R17" i="21"/>
  <c r="AE16" i="21"/>
  <c r="R16" i="21"/>
  <c r="AE15" i="21"/>
  <c r="R15" i="21"/>
  <c r="AE14" i="21"/>
  <c r="R14" i="21"/>
  <c r="AE13" i="21"/>
  <c r="R13" i="21"/>
  <c r="AE12" i="21"/>
  <c r="R12" i="21"/>
  <c r="AE11" i="21"/>
  <c r="R11" i="21"/>
  <c r="AE10" i="21"/>
  <c r="R10" i="21"/>
  <c r="AE9" i="21"/>
  <c r="R9" i="21"/>
  <c r="AE8" i="21"/>
  <c r="R8" i="21"/>
  <c r="AE7" i="21"/>
  <c r="R7" i="21"/>
  <c r="AE6" i="21"/>
  <c r="R6" i="21"/>
  <c r="AE5" i="21"/>
  <c r="R5" i="21"/>
  <c r="AE4" i="21"/>
  <c r="R4" i="21"/>
  <c r="AE57" i="19"/>
  <c r="AE58" i="19"/>
  <c r="AE59" i="19"/>
  <c r="AE56" i="19"/>
  <c r="AE55" i="19"/>
  <c r="AE46" i="19"/>
  <c r="AE47" i="19"/>
  <c r="AE48" i="19"/>
  <c r="AE49" i="19"/>
  <c r="AE50" i="19"/>
  <c r="AE51" i="19"/>
  <c r="AE52" i="19"/>
  <c r="AE53" i="19"/>
  <c r="AE45" i="19"/>
  <c r="AE44" i="19"/>
  <c r="AE35" i="19"/>
  <c r="AE36" i="19"/>
  <c r="AE37" i="19"/>
  <c r="AE38" i="19"/>
  <c r="AE39" i="19"/>
  <c r="AE40" i="19"/>
  <c r="AE41" i="19"/>
  <c r="AE42" i="19"/>
  <c r="AE34" i="19"/>
  <c r="AE33" i="19"/>
  <c r="AE20" i="19"/>
  <c r="AE21" i="19"/>
  <c r="AE22" i="19"/>
  <c r="AE23" i="19"/>
  <c r="AE24" i="19"/>
  <c r="AE25" i="19"/>
  <c r="AE26" i="19"/>
  <c r="AE27" i="19"/>
  <c r="AE28" i="19"/>
  <c r="AE29" i="19"/>
  <c r="AE30" i="19"/>
  <c r="AE31" i="19"/>
  <c r="AE19" i="19"/>
  <c r="AE18" i="19"/>
  <c r="AD60" i="19"/>
  <c r="AC60" i="19"/>
  <c r="AB60" i="19"/>
  <c r="AA60" i="19"/>
  <c r="Z60" i="19"/>
  <c r="Y60" i="19"/>
  <c r="X60" i="19"/>
  <c r="W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R59" i="19"/>
  <c r="R58" i="19"/>
  <c r="R57" i="19"/>
  <c r="R56" i="19"/>
  <c r="R55" i="19"/>
  <c r="AD54" i="19"/>
  <c r="AC54" i="19"/>
  <c r="AB54" i="19"/>
  <c r="AA54" i="19"/>
  <c r="Z54" i="19"/>
  <c r="Y54" i="19"/>
  <c r="X54" i="19"/>
  <c r="W54" i="19"/>
  <c r="Q54" i="19"/>
  <c r="P54" i="19"/>
  <c r="O54" i="19"/>
  <c r="N54" i="19"/>
  <c r="M54" i="19"/>
  <c r="L54" i="19"/>
  <c r="K54" i="19"/>
  <c r="J54" i="19"/>
  <c r="I54" i="19"/>
  <c r="H54" i="19"/>
  <c r="G54" i="19"/>
  <c r="E54" i="19"/>
  <c r="D54" i="19"/>
  <c r="R53" i="19"/>
  <c r="R52" i="19"/>
  <c r="R51" i="19"/>
  <c r="R50" i="19"/>
  <c r="R49" i="19"/>
  <c r="R48" i="19"/>
  <c r="R47" i="19"/>
  <c r="R46" i="19"/>
  <c r="AF46" i="19" s="1"/>
  <c r="R45" i="19"/>
  <c r="AF45" i="19" s="1"/>
  <c r="R44" i="19"/>
  <c r="AD43" i="19"/>
  <c r="AC43" i="19"/>
  <c r="AB43" i="19"/>
  <c r="AA43" i="19"/>
  <c r="Z43" i="19"/>
  <c r="Y43" i="19"/>
  <c r="X43" i="19"/>
  <c r="W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R42" i="19"/>
  <c r="R41" i="19"/>
  <c r="AF41" i="19" s="1"/>
  <c r="R40" i="19"/>
  <c r="R39" i="19"/>
  <c r="R38" i="19"/>
  <c r="R37" i="19"/>
  <c r="R36" i="19"/>
  <c r="R35" i="19"/>
  <c r="R34" i="19"/>
  <c r="R33" i="19"/>
  <c r="AD32" i="19"/>
  <c r="AC32" i="19"/>
  <c r="AB32" i="19"/>
  <c r="AA32" i="19"/>
  <c r="Z32" i="19"/>
  <c r="Y32" i="19"/>
  <c r="X32" i="19"/>
  <c r="W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R31" i="19"/>
  <c r="R30" i="19"/>
  <c r="R29" i="19"/>
  <c r="R28" i="19"/>
  <c r="R27" i="19"/>
  <c r="R26" i="19"/>
  <c r="R25" i="19"/>
  <c r="R24" i="19"/>
  <c r="AF24" i="19" s="1"/>
  <c r="R23" i="19"/>
  <c r="R22" i="19"/>
  <c r="R21" i="19"/>
  <c r="R20" i="19"/>
  <c r="R19" i="19"/>
  <c r="R18" i="19"/>
  <c r="AD17" i="19"/>
  <c r="AC17" i="19"/>
  <c r="AB17" i="19"/>
  <c r="AA17" i="19"/>
  <c r="Z17" i="19"/>
  <c r="Y17" i="19"/>
  <c r="X17" i="19"/>
  <c r="W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AE16" i="19"/>
  <c r="R16" i="19"/>
  <c r="AE15" i="19"/>
  <c r="R15" i="19"/>
  <c r="AE14" i="19"/>
  <c r="R14" i="19"/>
  <c r="AE13" i="19"/>
  <c r="R13" i="19"/>
  <c r="AE12" i="19"/>
  <c r="R12" i="19"/>
  <c r="AE11" i="19"/>
  <c r="R11" i="19"/>
  <c r="AE10" i="19"/>
  <c r="R10" i="19"/>
  <c r="AD9" i="19"/>
  <c r="AC9" i="19"/>
  <c r="AB9" i="19"/>
  <c r="AA9" i="19"/>
  <c r="Z9" i="19"/>
  <c r="Y9" i="19"/>
  <c r="X9" i="19"/>
  <c r="W9" i="19"/>
  <c r="W61" i="19" s="1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AE8" i="19"/>
  <c r="R8" i="19"/>
  <c r="AE7" i="19"/>
  <c r="R7" i="19"/>
  <c r="AE6" i="19"/>
  <c r="R6" i="19"/>
  <c r="AE5" i="19"/>
  <c r="R5" i="19"/>
  <c r="AE4" i="19"/>
  <c r="R4" i="19"/>
  <c r="AA42" i="21" l="1"/>
  <c r="AF24" i="21"/>
  <c r="AF33" i="21"/>
  <c r="AF37" i="21"/>
  <c r="AF31" i="21"/>
  <c r="AF26" i="21"/>
  <c r="AF5" i="21"/>
  <c r="AF6" i="21"/>
  <c r="AF39" i="21"/>
  <c r="AF28" i="21"/>
  <c r="AF14" i="21"/>
  <c r="AF9" i="21"/>
  <c r="AF18" i="21"/>
  <c r="AF7" i="21"/>
  <c r="AF15" i="21"/>
  <c r="AF26" i="19"/>
  <c r="AF4" i="19"/>
  <c r="AF44" i="19"/>
  <c r="AF11" i="19"/>
  <c r="AF15" i="19"/>
  <c r="AF55" i="19"/>
  <c r="AF53" i="19"/>
  <c r="AF51" i="19"/>
  <c r="AF47" i="19"/>
  <c r="AF10" i="19"/>
  <c r="AF8" i="19"/>
  <c r="AF35" i="19"/>
  <c r="AF22" i="19"/>
  <c r="AF16" i="19"/>
  <c r="AF14" i="19"/>
  <c r="AF7" i="19"/>
  <c r="AF52" i="19"/>
  <c r="AF56" i="19"/>
  <c r="AE17" i="19"/>
  <c r="AF35" i="21"/>
  <c r="AF37" i="19"/>
  <c r="AF48" i="19"/>
  <c r="AF23" i="21"/>
  <c r="AF20" i="19"/>
  <c r="AF27" i="19"/>
  <c r="AF59" i="19"/>
  <c r="AF17" i="21"/>
  <c r="AF28" i="19"/>
  <c r="AF39" i="19"/>
  <c r="AF31" i="19"/>
  <c r="AF27" i="21"/>
  <c r="AF34" i="21"/>
  <c r="AF38" i="21"/>
  <c r="AF36" i="21"/>
  <c r="AF25" i="21"/>
  <c r="AF29" i="21"/>
  <c r="AF21" i="21"/>
  <c r="AF20" i="21"/>
  <c r="Z42" i="21"/>
  <c r="AE19" i="21"/>
  <c r="G42" i="21"/>
  <c r="K42" i="21"/>
  <c r="O42" i="21"/>
  <c r="AF8" i="21"/>
  <c r="AF13" i="21"/>
  <c r="AF16" i="21"/>
  <c r="AE41" i="21"/>
  <c r="AD42" i="21"/>
  <c r="AB42" i="21"/>
  <c r="X42" i="21"/>
  <c r="AE30" i="21"/>
  <c r="AF11" i="21"/>
  <c r="Y42" i="21"/>
  <c r="AC42" i="21"/>
  <c r="AF10" i="21"/>
  <c r="D42" i="21"/>
  <c r="H42" i="21"/>
  <c r="L42" i="21"/>
  <c r="P42" i="21"/>
  <c r="AF32" i="21"/>
  <c r="R41" i="21"/>
  <c r="AF40" i="21"/>
  <c r="AF22" i="21"/>
  <c r="AF12" i="21"/>
  <c r="E42" i="21"/>
  <c r="I42" i="21"/>
  <c r="M42" i="21"/>
  <c r="Q42" i="21"/>
  <c r="F42" i="21"/>
  <c r="J42" i="21"/>
  <c r="N42" i="21"/>
  <c r="AF4" i="21"/>
  <c r="R30" i="21"/>
  <c r="R19" i="21"/>
  <c r="W42" i="21"/>
  <c r="AF57" i="19"/>
  <c r="AF58" i="19"/>
  <c r="AF49" i="19"/>
  <c r="AF36" i="19"/>
  <c r="AF38" i="19"/>
  <c r="AF42" i="19"/>
  <c r="AF34" i="19"/>
  <c r="AF33" i="19"/>
  <c r="AF25" i="19"/>
  <c r="AF29" i="19"/>
  <c r="AF23" i="19"/>
  <c r="AE32" i="19"/>
  <c r="AF6" i="19"/>
  <c r="H61" i="19"/>
  <c r="L61" i="19"/>
  <c r="P61" i="19"/>
  <c r="R17" i="19"/>
  <c r="AF13" i="19"/>
  <c r="R9" i="19"/>
  <c r="AF21" i="19"/>
  <c r="AF19" i="19"/>
  <c r="AE60" i="19"/>
  <c r="AE54" i="19"/>
  <c r="Y61" i="19"/>
  <c r="AC61" i="19"/>
  <c r="Z61" i="19"/>
  <c r="AD61" i="19"/>
  <c r="AE43" i="19"/>
  <c r="AA61" i="19"/>
  <c r="X61" i="19"/>
  <c r="AB61" i="19"/>
  <c r="AF12" i="19"/>
  <c r="AF5" i="19"/>
  <c r="R60" i="19"/>
  <c r="AF50" i="19"/>
  <c r="R54" i="19"/>
  <c r="E61" i="19"/>
  <c r="M61" i="19"/>
  <c r="AF40" i="19"/>
  <c r="G61" i="19"/>
  <c r="K61" i="19"/>
  <c r="O61" i="19"/>
  <c r="R43" i="19"/>
  <c r="I61" i="19"/>
  <c r="AF30" i="19"/>
  <c r="R32" i="19"/>
  <c r="AF18" i="19"/>
  <c r="Q61" i="19"/>
  <c r="F61" i="19"/>
  <c r="J61" i="19"/>
  <c r="N61" i="19"/>
  <c r="D61" i="19"/>
  <c r="AE9" i="19"/>
  <c r="AF19" i="21" l="1"/>
  <c r="AF32" i="19"/>
  <c r="AF17" i="19"/>
  <c r="AF43" i="19"/>
  <c r="AF30" i="21"/>
  <c r="AF41" i="21"/>
  <c r="AE42" i="21"/>
  <c r="R42" i="21"/>
  <c r="AF9" i="19"/>
  <c r="AF54" i="19"/>
  <c r="AF60" i="19"/>
  <c r="AE61" i="19"/>
  <c r="R61" i="19"/>
  <c r="AF42" i="21" l="1"/>
  <c r="AF61" i="19"/>
  <c r="AE33" i="17" l="1"/>
  <c r="AE34" i="17"/>
  <c r="AE35" i="17"/>
  <c r="AE36" i="17"/>
  <c r="AE37" i="17"/>
  <c r="AE38" i="17"/>
  <c r="AE39" i="17"/>
  <c r="AE40" i="17"/>
  <c r="AE32" i="17"/>
  <c r="AE31" i="17"/>
  <c r="AD41" i="17"/>
  <c r="AC41" i="17"/>
  <c r="AB41" i="17"/>
  <c r="AA41" i="17"/>
  <c r="Z41" i="17"/>
  <c r="Y41" i="17"/>
  <c r="X41" i="17"/>
  <c r="W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R40" i="17"/>
  <c r="R39" i="17"/>
  <c r="R38" i="17"/>
  <c r="R37" i="17"/>
  <c r="R36" i="17"/>
  <c r="R35" i="17"/>
  <c r="R34" i="17"/>
  <c r="R33" i="17"/>
  <c r="R32" i="17"/>
  <c r="R31" i="17"/>
  <c r="AD30" i="17"/>
  <c r="AC30" i="17"/>
  <c r="AB30" i="17"/>
  <c r="AA30" i="17"/>
  <c r="Z30" i="17"/>
  <c r="Y30" i="17"/>
  <c r="X30" i="17"/>
  <c r="W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AE29" i="17"/>
  <c r="R29" i="17"/>
  <c r="AE28" i="17"/>
  <c r="R28" i="17"/>
  <c r="AE27" i="17"/>
  <c r="R27" i="17"/>
  <c r="AE26" i="17"/>
  <c r="R26" i="17"/>
  <c r="AE25" i="17"/>
  <c r="R25" i="17"/>
  <c r="AE24" i="17"/>
  <c r="R24" i="17"/>
  <c r="AE23" i="17"/>
  <c r="R23" i="17"/>
  <c r="AE22" i="17"/>
  <c r="R22" i="17"/>
  <c r="AE21" i="17"/>
  <c r="R21" i="17"/>
  <c r="AE20" i="17"/>
  <c r="R20" i="17"/>
  <c r="AD19" i="17"/>
  <c r="AC19" i="17"/>
  <c r="AB19" i="17"/>
  <c r="AA19" i="17"/>
  <c r="Z19" i="17"/>
  <c r="Z42" i="17" s="1"/>
  <c r="Y19" i="17"/>
  <c r="X19" i="17"/>
  <c r="W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AE18" i="17"/>
  <c r="R18" i="17"/>
  <c r="AE17" i="17"/>
  <c r="R17" i="17"/>
  <c r="AE16" i="17"/>
  <c r="R16" i="17"/>
  <c r="AE15" i="17"/>
  <c r="R15" i="17"/>
  <c r="AE14" i="17"/>
  <c r="R14" i="17"/>
  <c r="AE13" i="17"/>
  <c r="R13" i="17"/>
  <c r="AE12" i="17"/>
  <c r="R12" i="17"/>
  <c r="AE11" i="17"/>
  <c r="R11" i="17"/>
  <c r="AE10" i="17"/>
  <c r="R10" i="17"/>
  <c r="AE9" i="17"/>
  <c r="R9" i="17"/>
  <c r="AE8" i="17"/>
  <c r="R8" i="17"/>
  <c r="AE7" i="17"/>
  <c r="R7" i="17"/>
  <c r="AE6" i="17"/>
  <c r="R6" i="17"/>
  <c r="AE5" i="17"/>
  <c r="R5" i="17"/>
  <c r="AE4" i="17"/>
  <c r="R4" i="17"/>
  <c r="AF22" i="17" l="1"/>
  <c r="D42" i="17"/>
  <c r="W42" i="17"/>
  <c r="AF20" i="17"/>
  <c r="AF39" i="17"/>
  <c r="AF31" i="17"/>
  <c r="AF37" i="17"/>
  <c r="O42" i="17"/>
  <c r="K42" i="17"/>
  <c r="G42" i="17"/>
  <c r="AF34" i="17"/>
  <c r="AF18" i="17"/>
  <c r="R30" i="17"/>
  <c r="AF33" i="17"/>
  <c r="AF35" i="17"/>
  <c r="AF10" i="17"/>
  <c r="AF38" i="17"/>
  <c r="AF36" i="17"/>
  <c r="AF40" i="17"/>
  <c r="AF32" i="17"/>
  <c r="AD42" i="17"/>
  <c r="AE41" i="17"/>
  <c r="AF26" i="17"/>
  <c r="AF28" i="17"/>
  <c r="AF29" i="17"/>
  <c r="AB42" i="17"/>
  <c r="X42" i="17"/>
  <c r="AF21" i="17"/>
  <c r="AF23" i="17"/>
  <c r="AF25" i="17"/>
  <c r="AF27" i="17"/>
  <c r="AE30" i="17"/>
  <c r="AF12" i="17"/>
  <c r="AE19" i="17"/>
  <c r="AE42" i="17" s="1"/>
  <c r="AF11" i="17"/>
  <c r="AF13" i="17"/>
  <c r="AF24" i="17"/>
  <c r="AA42" i="17"/>
  <c r="AF6" i="17"/>
  <c r="AF8" i="17"/>
  <c r="AF15" i="17"/>
  <c r="AF17" i="17"/>
  <c r="Y42" i="17"/>
  <c r="AC42" i="17"/>
  <c r="AF5" i="17"/>
  <c r="AF7" i="17"/>
  <c r="AF9" i="17"/>
  <c r="AF14" i="17"/>
  <c r="AF16" i="17"/>
  <c r="AF4" i="17"/>
  <c r="R41" i="17"/>
  <c r="F42" i="17"/>
  <c r="J42" i="17"/>
  <c r="N42" i="17"/>
  <c r="H42" i="17"/>
  <c r="L42" i="17"/>
  <c r="P42" i="17"/>
  <c r="E42" i="17"/>
  <c r="R42" i="17" s="1"/>
  <c r="I42" i="17"/>
  <c r="M42" i="17"/>
  <c r="Q42" i="17"/>
  <c r="R19" i="17"/>
  <c r="AF41" i="17" l="1"/>
  <c r="AF30" i="17"/>
  <c r="AF19" i="17"/>
  <c r="AF42" i="17" l="1"/>
  <c r="AE57" i="15"/>
  <c r="AE58" i="15"/>
  <c r="AE59" i="15"/>
  <c r="AE56" i="15"/>
  <c r="AE55" i="15"/>
  <c r="AE46" i="15"/>
  <c r="AE47" i="15"/>
  <c r="AE48" i="15"/>
  <c r="AE49" i="15"/>
  <c r="AE50" i="15"/>
  <c r="AE51" i="15"/>
  <c r="AE52" i="15"/>
  <c r="AE53" i="15"/>
  <c r="AE45" i="15"/>
  <c r="AE44" i="15"/>
  <c r="AE35" i="15"/>
  <c r="AE36" i="15"/>
  <c r="AE37" i="15"/>
  <c r="AE38" i="15"/>
  <c r="AE39" i="15"/>
  <c r="AE40" i="15"/>
  <c r="AE41" i="15"/>
  <c r="AE42" i="15"/>
  <c r="AE34" i="15"/>
  <c r="AE33" i="15"/>
  <c r="AE20" i="15"/>
  <c r="AE21" i="15"/>
  <c r="AE22" i="15"/>
  <c r="AE23" i="15"/>
  <c r="AE24" i="15"/>
  <c r="AE25" i="15"/>
  <c r="AE26" i="15"/>
  <c r="AE27" i="15"/>
  <c r="AE28" i="15"/>
  <c r="AE29" i="15"/>
  <c r="AE30" i="15"/>
  <c r="AE31" i="15"/>
  <c r="AE19" i="15"/>
  <c r="AE18" i="15"/>
  <c r="AE11" i="15"/>
  <c r="AE12" i="15"/>
  <c r="AE13" i="15"/>
  <c r="AE14" i="15"/>
  <c r="AE15" i="15"/>
  <c r="AE16" i="15"/>
  <c r="AE10" i="15"/>
  <c r="AD60" i="15"/>
  <c r="AC60" i="15"/>
  <c r="AB60" i="15"/>
  <c r="AA60" i="15"/>
  <c r="Z60" i="15"/>
  <c r="Y60" i="15"/>
  <c r="X60" i="15"/>
  <c r="W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D60" i="15"/>
  <c r="R59" i="15"/>
  <c r="R58" i="15"/>
  <c r="R57" i="15"/>
  <c r="R56" i="15"/>
  <c r="R55" i="15"/>
  <c r="AD54" i="15"/>
  <c r="AC54" i="15"/>
  <c r="AB54" i="15"/>
  <c r="AA54" i="15"/>
  <c r="Z54" i="15"/>
  <c r="Y54" i="15"/>
  <c r="X54" i="15"/>
  <c r="W54" i="15"/>
  <c r="Q54" i="15"/>
  <c r="P54" i="15"/>
  <c r="N54" i="15"/>
  <c r="M54" i="15"/>
  <c r="L54" i="15"/>
  <c r="K54" i="15"/>
  <c r="J54" i="15"/>
  <c r="I54" i="15"/>
  <c r="H54" i="15"/>
  <c r="G54" i="15"/>
  <c r="F54" i="15"/>
  <c r="E54" i="15"/>
  <c r="D54" i="15"/>
  <c r="R53" i="15"/>
  <c r="R52" i="15"/>
  <c r="R51" i="15"/>
  <c r="R50" i="15"/>
  <c r="AF50" i="15" s="1"/>
  <c r="R49" i="15"/>
  <c r="R48" i="15"/>
  <c r="R47" i="15"/>
  <c r="R46" i="15"/>
  <c r="R45" i="15"/>
  <c r="R44" i="15"/>
  <c r="AD43" i="15"/>
  <c r="AC43" i="15"/>
  <c r="AB43" i="15"/>
  <c r="AA43" i="15"/>
  <c r="Z43" i="15"/>
  <c r="Y43" i="15"/>
  <c r="X43" i="15"/>
  <c r="W43" i="15"/>
  <c r="Q43" i="15"/>
  <c r="P43" i="15"/>
  <c r="O43" i="15"/>
  <c r="N43" i="15"/>
  <c r="M43" i="15"/>
  <c r="L43" i="15"/>
  <c r="K43" i="15"/>
  <c r="J43" i="15"/>
  <c r="I43" i="15"/>
  <c r="H43" i="15"/>
  <c r="F43" i="15"/>
  <c r="E43" i="15"/>
  <c r="D43" i="15"/>
  <c r="R42" i="15"/>
  <c r="R41" i="15"/>
  <c r="R40" i="15"/>
  <c r="R39" i="15"/>
  <c r="R38" i="15"/>
  <c r="R37" i="15"/>
  <c r="R36" i="15"/>
  <c r="R35" i="15"/>
  <c r="R34" i="15"/>
  <c r="R33" i="15"/>
  <c r="AD32" i="15"/>
  <c r="AC32" i="15"/>
  <c r="AB32" i="15"/>
  <c r="AA32" i="15"/>
  <c r="Z32" i="15"/>
  <c r="Y32" i="15"/>
  <c r="X32" i="15"/>
  <c r="W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R31" i="15"/>
  <c r="R30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AD17" i="15"/>
  <c r="AC17" i="15"/>
  <c r="AB17" i="15"/>
  <c r="AA17" i="15"/>
  <c r="Z17" i="15"/>
  <c r="Y17" i="15"/>
  <c r="X17" i="15"/>
  <c r="W17" i="15"/>
  <c r="Q17" i="15"/>
  <c r="P17" i="15"/>
  <c r="O17" i="15"/>
  <c r="N17" i="15"/>
  <c r="M17" i="15"/>
  <c r="L17" i="15"/>
  <c r="K17" i="15"/>
  <c r="J17" i="15"/>
  <c r="I17" i="15"/>
  <c r="H17" i="15"/>
  <c r="G17" i="15"/>
  <c r="E17" i="15"/>
  <c r="D17" i="15"/>
  <c r="R16" i="15"/>
  <c r="R15" i="15"/>
  <c r="R14" i="15"/>
  <c r="R13" i="15"/>
  <c r="R12" i="15"/>
  <c r="R11" i="15"/>
  <c r="R10" i="15"/>
  <c r="AD9" i="15"/>
  <c r="AC9" i="15"/>
  <c r="AB9" i="15"/>
  <c r="AA9" i="15"/>
  <c r="Z9" i="15"/>
  <c r="Y9" i="15"/>
  <c r="X9" i="15"/>
  <c r="W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D61" i="15" s="1"/>
  <c r="AE8" i="15"/>
  <c r="R8" i="15"/>
  <c r="AE7" i="15"/>
  <c r="R7" i="15"/>
  <c r="AE6" i="15"/>
  <c r="R6" i="15"/>
  <c r="AE5" i="15"/>
  <c r="R5" i="15"/>
  <c r="AE4" i="15"/>
  <c r="R4" i="15"/>
  <c r="AF23" i="15" l="1"/>
  <c r="AF30" i="15"/>
  <c r="AF22" i="15"/>
  <c r="AF55" i="15"/>
  <c r="AF40" i="15"/>
  <c r="AF10" i="15"/>
  <c r="AF6" i="15"/>
  <c r="AF36" i="15"/>
  <c r="AF26" i="15"/>
  <c r="AF48" i="15"/>
  <c r="AF27" i="15"/>
  <c r="AF49" i="15"/>
  <c r="AA61" i="15"/>
  <c r="AF52" i="15"/>
  <c r="AF47" i="15"/>
  <c r="AF44" i="15"/>
  <c r="AF46" i="15"/>
  <c r="AF45" i="15"/>
  <c r="AF41" i="15"/>
  <c r="AF42" i="15"/>
  <c r="AF37" i="15"/>
  <c r="AF38" i="15"/>
  <c r="AF31" i="15"/>
  <c r="AF18" i="15"/>
  <c r="AF19" i="15"/>
  <c r="AF11" i="15"/>
  <c r="AF15" i="15"/>
  <c r="AF13" i="15"/>
  <c r="AF5" i="15"/>
  <c r="AF56" i="15"/>
  <c r="AF58" i="15"/>
  <c r="AF59" i="15"/>
  <c r="AF53" i="15"/>
  <c r="AF51" i="15"/>
  <c r="AF34" i="15"/>
  <c r="AF33" i="15"/>
  <c r="AF21" i="15"/>
  <c r="AF25" i="15"/>
  <c r="AF29" i="15"/>
  <c r="AF20" i="15"/>
  <c r="AF24" i="15"/>
  <c r="AF28" i="15"/>
  <c r="AF16" i="15"/>
  <c r="AF14" i="15"/>
  <c r="AF12" i="15"/>
  <c r="AE60" i="15"/>
  <c r="AE54" i="15"/>
  <c r="AE43" i="15"/>
  <c r="Z61" i="15"/>
  <c r="AD61" i="15"/>
  <c r="AE32" i="15"/>
  <c r="X61" i="15"/>
  <c r="AB61" i="15"/>
  <c r="Y61" i="15"/>
  <c r="AC61" i="15"/>
  <c r="AE17" i="15"/>
  <c r="R60" i="15"/>
  <c r="AF57" i="15"/>
  <c r="H61" i="15"/>
  <c r="L61" i="15"/>
  <c r="P61" i="15"/>
  <c r="E61" i="15"/>
  <c r="I61" i="15"/>
  <c r="M61" i="15"/>
  <c r="Q61" i="15"/>
  <c r="R54" i="15"/>
  <c r="G61" i="15"/>
  <c r="K61" i="15"/>
  <c r="O61" i="15"/>
  <c r="AF35" i="15"/>
  <c r="AF39" i="15"/>
  <c r="R43" i="15"/>
  <c r="F61" i="15"/>
  <c r="J61" i="15"/>
  <c r="N61" i="15"/>
  <c r="R32" i="15"/>
  <c r="R17" i="15"/>
  <c r="AF7" i="15"/>
  <c r="AF4" i="15"/>
  <c r="AF8" i="15"/>
  <c r="AE9" i="15"/>
  <c r="R9" i="15"/>
  <c r="W61" i="15"/>
  <c r="AE33" i="13"/>
  <c r="AE34" i="13"/>
  <c r="AE35" i="13"/>
  <c r="AE36" i="13"/>
  <c r="AE37" i="13"/>
  <c r="AE38" i="13"/>
  <c r="AE39" i="13"/>
  <c r="AE40" i="13"/>
  <c r="AE32" i="13"/>
  <c r="AE31" i="13"/>
  <c r="AD41" i="13"/>
  <c r="AC41" i="13"/>
  <c r="AB41" i="13"/>
  <c r="AA41" i="13"/>
  <c r="Z41" i="13"/>
  <c r="Y41" i="13"/>
  <c r="X41" i="13"/>
  <c r="W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R40" i="13"/>
  <c r="R39" i="13"/>
  <c r="R38" i="13"/>
  <c r="R37" i="13"/>
  <c r="R36" i="13"/>
  <c r="R35" i="13"/>
  <c r="R34" i="13"/>
  <c r="R33" i="13"/>
  <c r="R32" i="13"/>
  <c r="R31" i="13"/>
  <c r="AF31" i="13" s="1"/>
  <c r="AD30" i="13"/>
  <c r="AC30" i="13"/>
  <c r="AB30" i="13"/>
  <c r="AA30" i="13"/>
  <c r="Z30" i="13"/>
  <c r="Y30" i="13"/>
  <c r="X30" i="13"/>
  <c r="W30" i="13"/>
  <c r="Q30" i="13"/>
  <c r="P30" i="13"/>
  <c r="N30" i="13"/>
  <c r="M30" i="13"/>
  <c r="L30" i="13"/>
  <c r="K30" i="13"/>
  <c r="J30" i="13"/>
  <c r="I30" i="13"/>
  <c r="H30" i="13"/>
  <c r="G30" i="13"/>
  <c r="F30" i="13"/>
  <c r="E30" i="13"/>
  <c r="D30" i="13"/>
  <c r="AE29" i="13"/>
  <c r="R29" i="13"/>
  <c r="AE28" i="13"/>
  <c r="R28" i="13"/>
  <c r="AE27" i="13"/>
  <c r="R27" i="13"/>
  <c r="AE26" i="13"/>
  <c r="R26" i="13"/>
  <c r="AE25" i="13"/>
  <c r="R25" i="13"/>
  <c r="AE24" i="13"/>
  <c r="R24" i="13"/>
  <c r="AE23" i="13"/>
  <c r="R23" i="13"/>
  <c r="AE22" i="13"/>
  <c r="R22" i="13"/>
  <c r="AE21" i="13"/>
  <c r="R21" i="13"/>
  <c r="AE20" i="13"/>
  <c r="R20" i="13"/>
  <c r="AD19" i="13"/>
  <c r="AC19" i="13"/>
  <c r="AB19" i="13"/>
  <c r="AA19" i="13"/>
  <c r="Z19" i="13"/>
  <c r="Y19" i="13"/>
  <c r="X19" i="13"/>
  <c r="W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AE18" i="13"/>
  <c r="R18" i="13"/>
  <c r="AE17" i="13"/>
  <c r="R17" i="13"/>
  <c r="AE16" i="13"/>
  <c r="R16" i="13"/>
  <c r="AE15" i="13"/>
  <c r="R15" i="13"/>
  <c r="AE14" i="13"/>
  <c r="R14" i="13"/>
  <c r="AE13" i="13"/>
  <c r="R13" i="13"/>
  <c r="AE12" i="13"/>
  <c r="R12" i="13"/>
  <c r="AE11" i="13"/>
  <c r="R11" i="13"/>
  <c r="AE10" i="13"/>
  <c r="R10" i="13"/>
  <c r="AE9" i="13"/>
  <c r="R9" i="13"/>
  <c r="AE8" i="13"/>
  <c r="R8" i="13"/>
  <c r="AE7" i="13"/>
  <c r="R7" i="13"/>
  <c r="AE6" i="13"/>
  <c r="R6" i="13"/>
  <c r="AE5" i="13"/>
  <c r="R5" i="13"/>
  <c r="AE4" i="13"/>
  <c r="R4" i="13"/>
  <c r="AE20" i="11"/>
  <c r="AE57" i="11"/>
  <c r="AE58" i="11"/>
  <c r="AE59" i="11"/>
  <c r="AE56" i="11"/>
  <c r="AE55" i="11"/>
  <c r="AE46" i="11"/>
  <c r="AE47" i="11"/>
  <c r="AE48" i="11"/>
  <c r="AE49" i="11"/>
  <c r="AE50" i="11"/>
  <c r="AE51" i="11"/>
  <c r="AE52" i="11"/>
  <c r="AE53" i="11"/>
  <c r="AE45" i="11"/>
  <c r="AE44" i="11"/>
  <c r="AE35" i="11"/>
  <c r="AE36" i="11"/>
  <c r="AE37" i="11"/>
  <c r="AE38" i="11"/>
  <c r="AE39" i="11"/>
  <c r="AE40" i="11"/>
  <c r="AE41" i="11"/>
  <c r="AE42" i="11"/>
  <c r="AE34" i="11"/>
  <c r="AE33" i="11"/>
  <c r="AE21" i="11"/>
  <c r="AE22" i="11"/>
  <c r="AE23" i="11"/>
  <c r="AE24" i="11"/>
  <c r="AE25" i="11"/>
  <c r="AE26" i="11"/>
  <c r="AE27" i="11"/>
  <c r="AE28" i="11"/>
  <c r="AE29" i="11"/>
  <c r="AE30" i="11"/>
  <c r="AE31" i="11"/>
  <c r="AE19" i="11"/>
  <c r="AE18" i="11"/>
  <c r="AE12" i="11"/>
  <c r="AE13" i="11"/>
  <c r="AE14" i="11"/>
  <c r="AE15" i="11"/>
  <c r="AE16" i="11"/>
  <c r="AE11" i="11"/>
  <c r="AE10" i="11"/>
  <c r="AE7" i="11"/>
  <c r="AE8" i="11"/>
  <c r="AE6" i="11"/>
  <c r="AE5" i="11"/>
  <c r="AD60" i="11"/>
  <c r="AC60" i="11"/>
  <c r="AB60" i="11"/>
  <c r="AA60" i="11"/>
  <c r="Z60" i="11"/>
  <c r="Y60" i="11"/>
  <c r="X60" i="11"/>
  <c r="W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R59" i="11"/>
  <c r="R58" i="11"/>
  <c r="R57" i="11"/>
  <c r="R56" i="11"/>
  <c r="R55" i="11"/>
  <c r="AD54" i="11"/>
  <c r="AC54" i="11"/>
  <c r="AB54" i="11"/>
  <c r="AA54" i="11"/>
  <c r="Z54" i="11"/>
  <c r="Y54" i="11"/>
  <c r="X54" i="11"/>
  <c r="W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R53" i="11"/>
  <c r="R52" i="11"/>
  <c r="AF52" i="11" s="1"/>
  <c r="R51" i="11"/>
  <c r="R50" i="11"/>
  <c r="R49" i="11"/>
  <c r="R48" i="11"/>
  <c r="AF48" i="11" s="1"/>
  <c r="R47" i="11"/>
  <c r="AF47" i="11" s="1"/>
  <c r="R46" i="11"/>
  <c r="R44" i="11"/>
  <c r="AD43" i="11"/>
  <c r="AC43" i="11"/>
  <c r="AB43" i="11"/>
  <c r="AA43" i="11"/>
  <c r="Z43" i="11"/>
  <c r="Y43" i="11"/>
  <c r="X43" i="11"/>
  <c r="W43" i="11"/>
  <c r="Q43" i="11"/>
  <c r="P43" i="11"/>
  <c r="O43" i="11"/>
  <c r="N43" i="11"/>
  <c r="M43" i="11"/>
  <c r="L43" i="11"/>
  <c r="K43" i="11"/>
  <c r="J43" i="11"/>
  <c r="I43" i="11"/>
  <c r="H43" i="11"/>
  <c r="G43" i="11"/>
  <c r="R41" i="11"/>
  <c r="R40" i="11"/>
  <c r="R39" i="11"/>
  <c r="AF37" i="11"/>
  <c r="AF36" i="11"/>
  <c r="R35" i="11"/>
  <c r="R34" i="11"/>
  <c r="R33" i="11"/>
  <c r="AD32" i="11"/>
  <c r="AC32" i="11"/>
  <c r="AB32" i="11"/>
  <c r="AA32" i="11"/>
  <c r="Z32" i="11"/>
  <c r="Y32" i="11"/>
  <c r="X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R31" i="11"/>
  <c r="AF31" i="11" s="1"/>
  <c r="R30" i="11"/>
  <c r="R29" i="11"/>
  <c r="R28" i="11"/>
  <c r="R27" i="11"/>
  <c r="R26" i="11"/>
  <c r="AF26" i="11" s="1"/>
  <c r="R25" i="11"/>
  <c r="R24" i="11"/>
  <c r="R23" i="11"/>
  <c r="R22" i="11"/>
  <c r="R21" i="11"/>
  <c r="R20" i="11"/>
  <c r="R19" i="11"/>
  <c r="R18" i="11"/>
  <c r="AD17" i="11"/>
  <c r="AC17" i="11"/>
  <c r="AB17" i="11"/>
  <c r="AA17" i="11"/>
  <c r="Z17" i="11"/>
  <c r="Y17" i="11"/>
  <c r="X17" i="11"/>
  <c r="W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R16" i="11"/>
  <c r="R15" i="11"/>
  <c r="R14" i="11"/>
  <c r="R13" i="11"/>
  <c r="R12" i="11"/>
  <c r="R11" i="11"/>
  <c r="R10" i="11"/>
  <c r="AD9" i="11"/>
  <c r="AC9" i="11"/>
  <c r="AB9" i="11"/>
  <c r="AA9" i="11"/>
  <c r="Z9" i="11"/>
  <c r="Y9" i="11"/>
  <c r="X9" i="11"/>
  <c r="W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R8" i="11"/>
  <c r="AF8" i="11" s="1"/>
  <c r="R7" i="11"/>
  <c r="R6" i="11"/>
  <c r="R5" i="11"/>
  <c r="AE4" i="11"/>
  <c r="R4" i="11"/>
  <c r="AF40" i="11" l="1"/>
  <c r="N42" i="13"/>
  <c r="AF41" i="11"/>
  <c r="AF33" i="13"/>
  <c r="AE41" i="13"/>
  <c r="AF37" i="13"/>
  <c r="AF11" i="13"/>
  <c r="AE30" i="13"/>
  <c r="AF20" i="13"/>
  <c r="AF22" i="11"/>
  <c r="AF14" i="11"/>
  <c r="AF35" i="11"/>
  <c r="AF34" i="11"/>
  <c r="AF57" i="11"/>
  <c r="AF5" i="11"/>
  <c r="AF30" i="11"/>
  <c r="AF59" i="11"/>
  <c r="AF51" i="11"/>
  <c r="AF28" i="11"/>
  <c r="AF20" i="11"/>
  <c r="AF6" i="11"/>
  <c r="AF58" i="11"/>
  <c r="AF15" i="11"/>
  <c r="AF18" i="11"/>
  <c r="AF29" i="11"/>
  <c r="AF24" i="11"/>
  <c r="D61" i="11"/>
  <c r="AF54" i="15"/>
  <c r="AF39" i="13"/>
  <c r="D42" i="13"/>
  <c r="AF56" i="11"/>
  <c r="W61" i="11"/>
  <c r="AF60" i="15"/>
  <c r="AF43" i="15"/>
  <c r="AF32" i="15"/>
  <c r="AE61" i="15"/>
  <c r="AF17" i="15"/>
  <c r="AF9" i="15"/>
  <c r="R61" i="15"/>
  <c r="AF34" i="13"/>
  <c r="AF35" i="13"/>
  <c r="AF36" i="13"/>
  <c r="AF40" i="13"/>
  <c r="AF32" i="13"/>
  <c r="AF28" i="13"/>
  <c r="AF12" i="13"/>
  <c r="AF14" i="13"/>
  <c r="AF10" i="13"/>
  <c r="AF6" i="13"/>
  <c r="AF17" i="13"/>
  <c r="AF18" i="13"/>
  <c r="AF27" i="13"/>
  <c r="AF5" i="13"/>
  <c r="AF13" i="13"/>
  <c r="AF9" i="13"/>
  <c r="AF22" i="13"/>
  <c r="AF24" i="13"/>
  <c r="AF26" i="13"/>
  <c r="AF29" i="13"/>
  <c r="AF21" i="13"/>
  <c r="AF23" i="13"/>
  <c r="AF25" i="13"/>
  <c r="AF8" i="13"/>
  <c r="AF15" i="13"/>
  <c r="W42" i="13"/>
  <c r="AA42" i="13"/>
  <c r="X42" i="13"/>
  <c r="AB42" i="13"/>
  <c r="AE19" i="13"/>
  <c r="AF16" i="13"/>
  <c r="Y42" i="13"/>
  <c r="AC42" i="13"/>
  <c r="Z42" i="13"/>
  <c r="AD42" i="13"/>
  <c r="AF38" i="13"/>
  <c r="F42" i="13"/>
  <c r="J42" i="13"/>
  <c r="R30" i="13"/>
  <c r="R19" i="13"/>
  <c r="G42" i="13"/>
  <c r="K42" i="13"/>
  <c r="O42" i="13"/>
  <c r="H42" i="13"/>
  <c r="L42" i="13"/>
  <c r="P42" i="13"/>
  <c r="E42" i="13"/>
  <c r="I42" i="13"/>
  <c r="M42" i="13"/>
  <c r="Q42" i="13"/>
  <c r="R41" i="13"/>
  <c r="AF4" i="13"/>
  <c r="AF7" i="13"/>
  <c r="AF49" i="11"/>
  <c r="AF53" i="11"/>
  <c r="AF46" i="11"/>
  <c r="AF50" i="11"/>
  <c r="AF44" i="11"/>
  <c r="AF38" i="11"/>
  <c r="AF42" i="11"/>
  <c r="AF33" i="11"/>
  <c r="AF23" i="11"/>
  <c r="AF27" i="11"/>
  <c r="AF19" i="11"/>
  <c r="AF12" i="11"/>
  <c r="AF16" i="11"/>
  <c r="AF13" i="11"/>
  <c r="AF10" i="11"/>
  <c r="AF7" i="11"/>
  <c r="AE60" i="11"/>
  <c r="AA61" i="11"/>
  <c r="I61" i="11"/>
  <c r="M61" i="11"/>
  <c r="Q61" i="11"/>
  <c r="R17" i="11"/>
  <c r="AE54" i="11"/>
  <c r="AE43" i="11"/>
  <c r="X61" i="11"/>
  <c r="AB61" i="11"/>
  <c r="AD61" i="11"/>
  <c r="AE32" i="11"/>
  <c r="Y61" i="11"/>
  <c r="AC61" i="11"/>
  <c r="AE17" i="11"/>
  <c r="Z61" i="11"/>
  <c r="AF55" i="11"/>
  <c r="R60" i="11"/>
  <c r="H61" i="11"/>
  <c r="L61" i="11"/>
  <c r="P61" i="11"/>
  <c r="AF45" i="11"/>
  <c r="R54" i="11"/>
  <c r="AF39" i="11"/>
  <c r="R43" i="11"/>
  <c r="F61" i="11"/>
  <c r="J61" i="11"/>
  <c r="N61" i="11"/>
  <c r="AF21" i="11"/>
  <c r="R32" i="11"/>
  <c r="G61" i="11"/>
  <c r="K61" i="11"/>
  <c r="O61" i="11"/>
  <c r="AF25" i="11"/>
  <c r="AF11" i="11"/>
  <c r="R9" i="11"/>
  <c r="AF4" i="11"/>
  <c r="E61" i="11"/>
  <c r="AE9" i="11"/>
  <c r="AE61" i="11" l="1"/>
  <c r="R61" i="11"/>
  <c r="AE42" i="13"/>
  <c r="AF9" i="11"/>
  <c r="AF61" i="15"/>
  <c r="AF41" i="13"/>
  <c r="R42" i="13"/>
  <c r="AF30" i="13"/>
  <c r="AF19" i="13"/>
  <c r="AF54" i="11"/>
  <c r="AF17" i="11"/>
  <c r="AF32" i="11"/>
  <c r="AF60" i="11"/>
  <c r="AF43" i="11"/>
  <c r="AF42" i="13" l="1"/>
  <c r="AF61" i="11"/>
  <c r="R40" i="10" l="1"/>
  <c r="R39" i="10"/>
  <c r="R38" i="10"/>
  <c r="R37" i="10"/>
  <c r="R36" i="10"/>
  <c r="R35" i="10"/>
  <c r="R34" i="10"/>
  <c r="R33" i="10"/>
  <c r="R32" i="10"/>
  <c r="R31" i="10"/>
  <c r="R29" i="10"/>
  <c r="R28" i="10"/>
  <c r="R27" i="10"/>
  <c r="R26" i="10"/>
  <c r="R25" i="10"/>
  <c r="R24" i="10"/>
  <c r="R23" i="10"/>
  <c r="R22" i="10"/>
  <c r="R21" i="10"/>
  <c r="R20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AD41" i="10"/>
  <c r="AC41" i="10"/>
  <c r="AB41" i="10"/>
  <c r="AA41" i="10"/>
  <c r="Z41" i="10"/>
  <c r="Y41" i="10"/>
  <c r="X41" i="10"/>
  <c r="W41" i="10"/>
  <c r="AD30" i="10"/>
  <c r="AC30" i="10"/>
  <c r="AB30" i="10"/>
  <c r="AA30" i="10"/>
  <c r="Z30" i="10"/>
  <c r="Y30" i="10"/>
  <c r="X30" i="10"/>
  <c r="W30" i="10"/>
  <c r="AD19" i="10"/>
  <c r="AC19" i="10"/>
  <c r="AB19" i="10"/>
  <c r="AB42" i="10" s="1"/>
  <c r="AA19" i="10"/>
  <c r="Z19" i="10"/>
  <c r="Y19" i="10"/>
  <c r="X19" i="10"/>
  <c r="X42" i="10" s="1"/>
  <c r="W19" i="10"/>
  <c r="AE40" i="10"/>
  <c r="AE39" i="10"/>
  <c r="AE38" i="10"/>
  <c r="AE37" i="10"/>
  <c r="AE36" i="10"/>
  <c r="AE35" i="10"/>
  <c r="AF35" i="10" s="1"/>
  <c r="AE34" i="10"/>
  <c r="AE33" i="10"/>
  <c r="AE32" i="10"/>
  <c r="AE31" i="10"/>
  <c r="AE29" i="10"/>
  <c r="AE28" i="10"/>
  <c r="AF28" i="10" s="1"/>
  <c r="AE27" i="10"/>
  <c r="AF27" i="10" s="1"/>
  <c r="AE26" i="10"/>
  <c r="AE25" i="10"/>
  <c r="AE24" i="10"/>
  <c r="AE23" i="10"/>
  <c r="AE22" i="10"/>
  <c r="AE21" i="10"/>
  <c r="AE20" i="10"/>
  <c r="AF20" i="10" s="1"/>
  <c r="AE18" i="10"/>
  <c r="AE17" i="10"/>
  <c r="AE16" i="10"/>
  <c r="AE15" i="10"/>
  <c r="AE14" i="10"/>
  <c r="AE13" i="10"/>
  <c r="AE12" i="10"/>
  <c r="AE11" i="10"/>
  <c r="AE10" i="10"/>
  <c r="AE9" i="10"/>
  <c r="AE8" i="10"/>
  <c r="AE7" i="10"/>
  <c r="AE6" i="10"/>
  <c r="AE5" i="10"/>
  <c r="AE4" i="10"/>
  <c r="I42" i="10" l="1"/>
  <c r="Q42" i="10"/>
  <c r="J42" i="10"/>
  <c r="W42" i="10"/>
  <c r="O42" i="10"/>
  <c r="AF34" i="10"/>
  <c r="AF39" i="10"/>
  <c r="AF31" i="10"/>
  <c r="AF23" i="10"/>
  <c r="R19" i="10"/>
  <c r="AF32" i="10"/>
  <c r="AF40" i="10"/>
  <c r="AF36" i="10"/>
  <c r="AF4" i="10"/>
  <c r="AF12" i="10"/>
  <c r="AF6" i="10"/>
  <c r="AF14" i="10"/>
  <c r="AF38" i="10"/>
  <c r="D42" i="10"/>
  <c r="AF33" i="10"/>
  <c r="R41" i="10"/>
  <c r="AF37" i="10"/>
  <c r="AF15" i="10"/>
  <c r="AF7" i="10"/>
  <c r="AF11" i="10"/>
  <c r="AE30" i="10"/>
  <c r="AF8" i="10"/>
  <c r="AF9" i="10"/>
  <c r="AF17" i="10"/>
  <c r="AF26" i="10"/>
  <c r="Y42" i="10"/>
  <c r="L42" i="10"/>
  <c r="AF24" i="10"/>
  <c r="AE19" i="10"/>
  <c r="AF16" i="10"/>
  <c r="AF25" i="10"/>
  <c r="AF10" i="10"/>
  <c r="AF18" i="10"/>
  <c r="Z42" i="10"/>
  <c r="E42" i="10"/>
  <c r="M42" i="10"/>
  <c r="N42" i="10"/>
  <c r="AA42" i="10"/>
  <c r="F42" i="10"/>
  <c r="AF21" i="10"/>
  <c r="AF29" i="10"/>
  <c r="R30" i="10"/>
  <c r="AF5" i="10"/>
  <c r="AF13" i="10"/>
  <c r="AF22" i="10"/>
  <c r="AC42" i="10"/>
  <c r="H42" i="10"/>
  <c r="P42" i="10"/>
  <c r="AD42" i="10"/>
  <c r="G42" i="10"/>
  <c r="K42" i="10"/>
  <c r="AE41" i="10"/>
  <c r="Q60" i="4"/>
  <c r="P60" i="4"/>
  <c r="O60" i="4"/>
  <c r="N60" i="4"/>
  <c r="M60" i="4"/>
  <c r="L60" i="4"/>
  <c r="K60" i="4"/>
  <c r="J60" i="4"/>
  <c r="I60" i="4"/>
  <c r="H60" i="4"/>
  <c r="F60" i="4"/>
  <c r="E60" i="4"/>
  <c r="D60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R59" i="4"/>
  <c r="R58" i="4"/>
  <c r="R57" i="4"/>
  <c r="R56" i="4"/>
  <c r="R55" i="4"/>
  <c r="R53" i="4"/>
  <c r="R52" i="4"/>
  <c r="R51" i="4"/>
  <c r="R50" i="4"/>
  <c r="R49" i="4"/>
  <c r="R48" i="4"/>
  <c r="R47" i="4"/>
  <c r="R46" i="4"/>
  <c r="R45" i="4"/>
  <c r="R44" i="4"/>
  <c r="R42" i="4"/>
  <c r="R41" i="4"/>
  <c r="R40" i="4"/>
  <c r="R39" i="4"/>
  <c r="R38" i="4"/>
  <c r="R37" i="4"/>
  <c r="R36" i="4"/>
  <c r="R35" i="4"/>
  <c r="R34" i="4"/>
  <c r="R33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6" i="4"/>
  <c r="R15" i="4"/>
  <c r="R14" i="4"/>
  <c r="R13" i="4"/>
  <c r="R12" i="4"/>
  <c r="R11" i="4"/>
  <c r="R10" i="4"/>
  <c r="R8" i="4"/>
  <c r="R7" i="4"/>
  <c r="R6" i="4"/>
  <c r="R5" i="4"/>
  <c r="R4" i="4"/>
  <c r="AD60" i="4"/>
  <c r="AC60" i="4"/>
  <c r="AB60" i="4"/>
  <c r="AA60" i="4"/>
  <c r="Z60" i="4"/>
  <c r="Y60" i="4"/>
  <c r="X60" i="4"/>
  <c r="W60" i="4"/>
  <c r="AD54" i="4"/>
  <c r="AC54" i="4"/>
  <c r="AB54" i="4"/>
  <c r="AA54" i="4"/>
  <c r="Z54" i="4"/>
  <c r="Y54" i="4"/>
  <c r="X54" i="4"/>
  <c r="W54" i="4"/>
  <c r="AD43" i="4"/>
  <c r="AC43" i="4"/>
  <c r="AB43" i="4"/>
  <c r="AA43" i="4"/>
  <c r="Y43" i="4"/>
  <c r="X43" i="4"/>
  <c r="W43" i="4"/>
  <c r="AD32" i="4"/>
  <c r="AC32" i="4"/>
  <c r="AB32" i="4"/>
  <c r="AA32" i="4"/>
  <c r="Z32" i="4"/>
  <c r="Y32" i="4"/>
  <c r="X32" i="4"/>
  <c r="W32" i="4"/>
  <c r="AD17" i="4"/>
  <c r="AC17" i="4"/>
  <c r="AB17" i="4"/>
  <c r="AA17" i="4"/>
  <c r="Z17" i="4"/>
  <c r="Y17" i="4"/>
  <c r="X17" i="4"/>
  <c r="W17" i="4"/>
  <c r="W9" i="4"/>
  <c r="AD9" i="4"/>
  <c r="AC9" i="4"/>
  <c r="AB9" i="4"/>
  <c r="AA9" i="4"/>
  <c r="Z9" i="4"/>
  <c r="Y9" i="4"/>
  <c r="X9" i="4"/>
  <c r="AE59" i="4"/>
  <c r="AE58" i="4"/>
  <c r="AE57" i="4"/>
  <c r="AE56" i="4"/>
  <c r="AE55" i="4"/>
  <c r="AE53" i="4"/>
  <c r="AF53" i="4" s="1"/>
  <c r="AE52" i="4"/>
  <c r="AF52" i="4" s="1"/>
  <c r="AE51" i="4"/>
  <c r="AE50" i="4"/>
  <c r="AE49" i="4"/>
  <c r="AE48" i="4"/>
  <c r="AE47" i="4"/>
  <c r="AE46" i="4"/>
  <c r="AF46" i="4" s="1"/>
  <c r="AE45" i="4"/>
  <c r="AF45" i="4" s="1"/>
  <c r="AE44" i="4"/>
  <c r="AF44" i="4" s="1"/>
  <c r="AE42" i="4"/>
  <c r="AE41" i="4"/>
  <c r="AE40" i="4"/>
  <c r="AE39" i="4"/>
  <c r="AE38" i="4"/>
  <c r="AE37" i="4"/>
  <c r="AE36" i="4"/>
  <c r="AF36" i="4" s="1"/>
  <c r="AE35" i="4"/>
  <c r="AE34" i="4"/>
  <c r="AE33" i="4"/>
  <c r="AE31" i="4"/>
  <c r="AE30" i="4"/>
  <c r="AE29" i="4"/>
  <c r="AE28" i="4"/>
  <c r="AE27" i="4"/>
  <c r="AF27" i="4" s="1"/>
  <c r="AE26" i="4"/>
  <c r="AF26" i="4" s="1"/>
  <c r="AE25" i="4"/>
  <c r="AE24" i="4"/>
  <c r="AE23" i="4"/>
  <c r="AE22" i="4"/>
  <c r="AE21" i="4"/>
  <c r="AE20" i="4"/>
  <c r="AE19" i="4"/>
  <c r="AF19" i="4" s="1"/>
  <c r="AE18" i="4"/>
  <c r="AE16" i="4"/>
  <c r="AE15" i="4"/>
  <c r="AE14" i="4"/>
  <c r="AE13" i="4"/>
  <c r="AE12" i="4"/>
  <c r="AE11" i="4"/>
  <c r="AF11" i="4" s="1"/>
  <c r="AE10" i="4"/>
  <c r="AF10" i="4" s="1"/>
  <c r="AE8" i="4"/>
  <c r="AF8" i="4" s="1"/>
  <c r="AE7" i="4"/>
  <c r="AE6" i="4"/>
  <c r="AE5" i="4"/>
  <c r="AE4" i="4"/>
  <c r="J61" i="4" l="1"/>
  <c r="N61" i="4"/>
  <c r="G61" i="4"/>
  <c r="AF30" i="10"/>
  <c r="AF19" i="10"/>
  <c r="AE42" i="10"/>
  <c r="R42" i="10"/>
  <c r="AF41" i="10"/>
  <c r="AE17" i="4"/>
  <c r="AE32" i="4"/>
  <c r="AE54" i="4"/>
  <c r="AF55" i="4"/>
  <c r="R17" i="4"/>
  <c r="AF17" i="4" s="1"/>
  <c r="AF18" i="4"/>
  <c r="R60" i="4"/>
  <c r="R54" i="4"/>
  <c r="R43" i="4"/>
  <c r="AF35" i="4"/>
  <c r="AF47" i="4"/>
  <c r="AF4" i="4"/>
  <c r="AF22" i="4"/>
  <c r="AF48" i="4"/>
  <c r="AA61" i="4"/>
  <c r="L61" i="4"/>
  <c r="AF5" i="4"/>
  <c r="AF14" i="4"/>
  <c r="AF23" i="4"/>
  <c r="AF31" i="4"/>
  <c r="AF40" i="4"/>
  <c r="AF49" i="4"/>
  <c r="AF57" i="4"/>
  <c r="AB61" i="4"/>
  <c r="D61" i="4"/>
  <c r="E61" i="4"/>
  <c r="M61" i="4"/>
  <c r="AE9" i="4"/>
  <c r="R32" i="4"/>
  <c r="AF13" i="4"/>
  <c r="AF30" i="4"/>
  <c r="AF56" i="4"/>
  <c r="AF6" i="4"/>
  <c r="AF15" i="4"/>
  <c r="AF50" i="4"/>
  <c r="AF58" i="4"/>
  <c r="AC61" i="4"/>
  <c r="Z61" i="4"/>
  <c r="K61" i="4"/>
  <c r="AF39" i="4"/>
  <c r="AF7" i="4"/>
  <c r="AF51" i="4"/>
  <c r="AF59" i="4"/>
  <c r="W61" i="4"/>
  <c r="AD61" i="4"/>
  <c r="R9" i="4"/>
  <c r="O61" i="4"/>
  <c r="AE43" i="4"/>
  <c r="AE60" i="4"/>
  <c r="AF60" i="4" s="1"/>
  <c r="H61" i="4"/>
  <c r="P61" i="4"/>
  <c r="X61" i="4"/>
  <c r="I61" i="4"/>
  <c r="Q61" i="4"/>
  <c r="F61" i="4"/>
  <c r="Y61" i="4"/>
  <c r="AF20" i="4"/>
  <c r="AF24" i="4"/>
  <c r="AF28" i="4"/>
  <c r="AF33" i="4"/>
  <c r="AF37" i="4"/>
  <c r="AF41" i="4"/>
  <c r="AF12" i="4"/>
  <c r="AF16" i="4"/>
  <c r="AF21" i="4"/>
  <c r="AF25" i="4"/>
  <c r="AF29" i="4"/>
  <c r="AF34" i="4"/>
  <c r="AF38" i="4"/>
  <c r="AF42" i="4"/>
  <c r="AF32" i="4" l="1"/>
  <c r="AF42" i="10"/>
  <c r="AF54" i="4"/>
  <c r="AF9" i="4"/>
  <c r="AF43" i="4"/>
  <c r="AE61" i="4"/>
  <c r="R61" i="4"/>
  <c r="AF61" i="4" l="1"/>
</calcChain>
</file>

<file path=xl/sharedStrings.xml><?xml version="1.0" encoding="utf-8"?>
<sst xmlns="http://schemas.openxmlformats.org/spreadsheetml/2006/main" count="1096" uniqueCount="139">
  <si>
    <t>区　　　分</t>
    <rPh sb="0" eb="1">
      <t>ク</t>
    </rPh>
    <rPh sb="4" eb="5">
      <t>ブン</t>
    </rPh>
    <phoneticPr fontId="3"/>
  </si>
  <si>
    <t>負傷</t>
    <rPh sb="0" eb="2">
      <t>フショウ</t>
    </rPh>
    <phoneticPr fontId="3"/>
  </si>
  <si>
    <t>疾病</t>
    <rPh sb="0" eb="2">
      <t>シッペイ</t>
    </rPh>
    <phoneticPr fontId="3"/>
  </si>
  <si>
    <t>負傷・疾病
の合計</t>
    <rPh sb="0" eb="2">
      <t>フショウ</t>
    </rPh>
    <rPh sb="3" eb="5">
      <t>シッペイ</t>
    </rPh>
    <rPh sb="7" eb="9">
      <t>ゴウケイ</t>
    </rPh>
    <phoneticPr fontId="3"/>
  </si>
  <si>
    <t>骨折</t>
    <rPh sb="0" eb="2">
      <t>コッセツ</t>
    </rPh>
    <phoneticPr fontId="3"/>
  </si>
  <si>
    <t>捻挫</t>
    <rPh sb="0" eb="2">
      <t>ネンザ</t>
    </rPh>
    <phoneticPr fontId="3"/>
  </si>
  <si>
    <t>脱臼</t>
    <rPh sb="0" eb="2">
      <t>ダッキュウ</t>
    </rPh>
    <phoneticPr fontId="3"/>
  </si>
  <si>
    <t>挫傷
・打撲</t>
    <rPh sb="0" eb="2">
      <t>ザショウ</t>
    </rPh>
    <rPh sb="4" eb="6">
      <t>ダボク</t>
    </rPh>
    <phoneticPr fontId="3"/>
  </si>
  <si>
    <t>靱帯
損傷
・断裂</t>
    <rPh sb="0" eb="2">
      <t>ジンタイ</t>
    </rPh>
    <rPh sb="3" eb="5">
      <t>ソンショウ</t>
    </rPh>
    <rPh sb="7" eb="9">
      <t>ダンレツ</t>
    </rPh>
    <phoneticPr fontId="3"/>
  </si>
  <si>
    <t>挫創</t>
    <rPh sb="0" eb="2">
      <t>ザソウ</t>
    </rPh>
    <phoneticPr fontId="3"/>
  </si>
  <si>
    <t>切創</t>
    <rPh sb="0" eb="2">
      <t>セッソウ</t>
    </rPh>
    <phoneticPr fontId="3"/>
  </si>
  <si>
    <t>刺創</t>
    <rPh sb="0" eb="1">
      <t>サ</t>
    </rPh>
    <rPh sb="1" eb="2">
      <t>ソウ</t>
    </rPh>
    <phoneticPr fontId="3"/>
  </si>
  <si>
    <t>割創</t>
    <rPh sb="0" eb="1">
      <t>ワ</t>
    </rPh>
    <rPh sb="1" eb="2">
      <t>ソウ</t>
    </rPh>
    <phoneticPr fontId="3"/>
  </si>
  <si>
    <t>裂創</t>
    <rPh sb="0" eb="1">
      <t>レツ</t>
    </rPh>
    <rPh sb="1" eb="2">
      <t>ソウ</t>
    </rPh>
    <phoneticPr fontId="3"/>
  </si>
  <si>
    <t>擦過傷</t>
    <rPh sb="0" eb="3">
      <t>サッカショウ</t>
    </rPh>
    <phoneticPr fontId="3"/>
  </si>
  <si>
    <t>熱傷
・火傷</t>
    <rPh sb="0" eb="2">
      <t>ネッショウ</t>
    </rPh>
    <rPh sb="4" eb="6">
      <t>ヤケド</t>
    </rPh>
    <phoneticPr fontId="3"/>
  </si>
  <si>
    <t>歯牙
破折</t>
    <rPh sb="0" eb="1">
      <t>ハ</t>
    </rPh>
    <rPh sb="1" eb="2">
      <t>キバ</t>
    </rPh>
    <rPh sb="3" eb="4">
      <t>ヤブ</t>
    </rPh>
    <rPh sb="4" eb="5">
      <t>オ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</si>
  <si>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</si>
  <si>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</si>
  <si>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食中毒</t>
    <rPh sb="0" eb="3">
      <t>ショクチュウドク</t>
    </rPh>
    <phoneticPr fontId="3"/>
  </si>
  <si>
    <t>食中毒
以外の
中毒</t>
    <rPh sb="0" eb="3">
      <t>ショクチュウドク</t>
    </rPh>
    <rPh sb="4" eb="6">
      <t>イガイ</t>
    </rPh>
    <rPh sb="8" eb="10">
      <t>チュウドク</t>
    </rPh>
    <phoneticPr fontId="3"/>
  </si>
  <si>
    <t>熱中症</t>
    <rPh sb="0" eb="2">
      <t>ネッチュウ</t>
    </rPh>
    <rPh sb="2" eb="3">
      <t>ショウ</t>
    </rPh>
    <phoneticPr fontId="3"/>
  </si>
  <si>
    <t>溺水</t>
    <rPh sb="0" eb="1">
      <t>デキ</t>
    </rPh>
    <rPh sb="1" eb="2">
      <t>ミズ</t>
    </rPh>
    <phoneticPr fontId="3"/>
  </si>
  <si>
    <t>異物の
嚥下
・迷入</t>
    <rPh sb="0" eb="2">
      <t>イブツ</t>
    </rPh>
    <rPh sb="4" eb="6">
      <t>エンゲ</t>
    </rPh>
    <rPh sb="8" eb="9">
      <t>メイ</t>
    </rPh>
    <rPh sb="9" eb="10">
      <t>ハイ</t>
    </rPh>
    <phoneticPr fontId="3"/>
  </si>
  <si>
    <t>接触性の
皮膚炎</t>
    <rPh sb="0" eb="3">
      <t>セッショクセイ</t>
    </rPh>
    <rPh sb="5" eb="7">
      <t>ヒフ</t>
    </rPh>
    <rPh sb="7" eb="8">
      <t>エン</t>
    </rPh>
    <phoneticPr fontId="3"/>
  </si>
  <si>
    <t>負傷に
起因する
疾病</t>
    <rPh sb="0" eb="2">
      <t>フショウ</t>
    </rPh>
    <rPh sb="4" eb="6">
      <t>キイン</t>
    </rPh>
    <rPh sb="9" eb="11">
      <t>シッペイ</t>
    </rPh>
    <phoneticPr fontId="3"/>
  </si>
  <si>
    <t>水泳</t>
    <rPh sb="0" eb="2">
      <t>スイエイ</t>
    </rPh>
    <phoneticPr fontId="3"/>
  </si>
  <si>
    <t>器械体操
・新体操</t>
    <rPh sb="0" eb="2">
      <t>キカイ</t>
    </rPh>
    <rPh sb="2" eb="4">
      <t>タイソウ</t>
    </rPh>
    <rPh sb="6" eb="9">
      <t>シンタイソウ</t>
    </rPh>
    <phoneticPr fontId="3"/>
  </si>
  <si>
    <t>鉄棒運動</t>
    <rPh sb="0" eb="2">
      <t>テツボウ</t>
    </rPh>
    <rPh sb="2" eb="4">
      <t>ウンドウ</t>
    </rPh>
    <phoneticPr fontId="3"/>
  </si>
  <si>
    <t>跳箱運動</t>
    <rPh sb="0" eb="2">
      <t>トビバコ</t>
    </rPh>
    <rPh sb="2" eb="4">
      <t>ウンドウ</t>
    </rPh>
    <phoneticPr fontId="3"/>
  </si>
  <si>
    <t>マット運動</t>
    <rPh sb="3" eb="5">
      <t>ウンドウ</t>
    </rPh>
    <phoneticPr fontId="3"/>
  </si>
  <si>
    <t>陸上競技</t>
    <rPh sb="0" eb="2">
      <t>リクジョウ</t>
    </rPh>
    <rPh sb="2" eb="4">
      <t>キョウギ</t>
    </rPh>
    <phoneticPr fontId="3"/>
  </si>
  <si>
    <t>短距離走</t>
    <rPh sb="0" eb="4">
      <t>タンキョリソウ</t>
    </rPh>
    <phoneticPr fontId="3"/>
  </si>
  <si>
    <t>持久走・長距離走</t>
    <rPh sb="0" eb="2">
      <t>ジキュウ</t>
    </rPh>
    <rPh sb="2" eb="3">
      <t>ソウ</t>
    </rPh>
    <rPh sb="4" eb="8">
      <t>チョウキョリソウ</t>
    </rPh>
    <phoneticPr fontId="3"/>
  </si>
  <si>
    <t>障害走（ハードル）</t>
    <rPh sb="0" eb="2">
      <t>ショウガイ</t>
    </rPh>
    <rPh sb="2" eb="3">
      <t>ソウ</t>
    </rPh>
    <phoneticPr fontId="3"/>
  </si>
  <si>
    <t>走り高跳び</t>
    <rPh sb="0" eb="1">
      <t>ハシ</t>
    </rPh>
    <rPh sb="2" eb="4">
      <t>タカト</t>
    </rPh>
    <phoneticPr fontId="3"/>
  </si>
  <si>
    <t>走り幅跳び</t>
    <rPh sb="0" eb="1">
      <t>ハシ</t>
    </rPh>
    <rPh sb="2" eb="4">
      <t>ハバト</t>
    </rPh>
    <phoneticPr fontId="3"/>
  </si>
  <si>
    <t>投てき</t>
    <rPh sb="0" eb="1">
      <t>トウ</t>
    </rPh>
    <phoneticPr fontId="3"/>
  </si>
  <si>
    <t>球技</t>
    <rPh sb="0" eb="2">
      <t>キュウギ</t>
    </rPh>
    <phoneticPr fontId="3"/>
  </si>
  <si>
    <t>テニス（含ソフトテニス）</t>
    <rPh sb="4" eb="5">
      <t>フク</t>
    </rPh>
    <phoneticPr fontId="3"/>
  </si>
  <si>
    <t>野球（含軟式）</t>
    <rPh sb="0" eb="2">
      <t>ヤキュウ</t>
    </rPh>
    <rPh sb="3" eb="4">
      <t>フク</t>
    </rPh>
    <rPh sb="4" eb="6">
      <t>ナンシキ</t>
    </rPh>
    <phoneticPr fontId="3"/>
  </si>
  <si>
    <t>卓球</t>
    <rPh sb="0" eb="2">
      <t>タッキュウ</t>
    </rPh>
    <phoneticPr fontId="3"/>
  </si>
  <si>
    <t>武道等</t>
    <rPh sb="0" eb="2">
      <t>ブドウ</t>
    </rPh>
    <rPh sb="2" eb="3">
      <t>トウ</t>
    </rPh>
    <phoneticPr fontId="3"/>
  </si>
  <si>
    <t>柔道</t>
    <rPh sb="0" eb="2">
      <t>ジュウドウ</t>
    </rPh>
    <phoneticPr fontId="3"/>
  </si>
  <si>
    <t>剣道</t>
    <rPh sb="0" eb="2">
      <t>ケンドウ</t>
    </rPh>
    <phoneticPr fontId="3"/>
  </si>
  <si>
    <t>相撲</t>
    <rPh sb="0" eb="2">
      <t>スモウ</t>
    </rPh>
    <phoneticPr fontId="3"/>
  </si>
  <si>
    <t>空手</t>
    <rPh sb="0" eb="2">
      <t>カラテ</t>
    </rPh>
    <phoneticPr fontId="3"/>
  </si>
  <si>
    <t>弓道</t>
    <rPh sb="0" eb="2">
      <t>キュウドウ</t>
    </rPh>
    <phoneticPr fontId="3"/>
  </si>
  <si>
    <t>登山</t>
    <rPh sb="0" eb="2">
      <t>トザン</t>
    </rPh>
    <phoneticPr fontId="3"/>
  </si>
  <si>
    <t>自転車競技</t>
    <rPh sb="0" eb="3">
      <t>ジテンシャ</t>
    </rPh>
    <rPh sb="3" eb="5">
      <t>キョウギ</t>
    </rPh>
    <phoneticPr fontId="3"/>
  </si>
  <si>
    <t>ヨット</t>
    <phoneticPr fontId="3"/>
  </si>
  <si>
    <t>アーチェリー</t>
    <phoneticPr fontId="3"/>
  </si>
  <si>
    <t>カヌー</t>
    <phoneticPr fontId="3"/>
  </si>
  <si>
    <t>準備運動等</t>
    <rPh sb="0" eb="2">
      <t>ジュンビ</t>
    </rPh>
    <rPh sb="2" eb="4">
      <t>ウンドウ</t>
    </rPh>
    <rPh sb="4" eb="5">
      <t>トウ</t>
    </rPh>
    <phoneticPr fontId="3"/>
  </si>
  <si>
    <t>準備・整理運動</t>
    <rPh sb="0" eb="2">
      <t>ジュンビ</t>
    </rPh>
    <rPh sb="3" eb="5">
      <t>セイリ</t>
    </rPh>
    <rPh sb="5" eb="7">
      <t>ウンドウ</t>
    </rPh>
    <phoneticPr fontId="3"/>
  </si>
  <si>
    <t>体操（組体操）</t>
    <rPh sb="0" eb="2">
      <t>タイソウ</t>
    </rPh>
    <rPh sb="3" eb="4">
      <t>クミ</t>
    </rPh>
    <rPh sb="4" eb="6">
      <t>タイソウ</t>
    </rPh>
    <phoneticPr fontId="3"/>
  </si>
  <si>
    <t>縄跳び</t>
    <rPh sb="0" eb="2">
      <t>ナワト</t>
    </rPh>
    <phoneticPr fontId="3"/>
  </si>
  <si>
    <t>筋力トレーニング</t>
    <rPh sb="0" eb="2">
      <t>キンリョク</t>
    </rPh>
    <phoneticPr fontId="3"/>
  </si>
  <si>
    <t>合計</t>
    <rPh sb="0" eb="2">
      <t>ゴウケイ</t>
    </rPh>
    <phoneticPr fontId="3"/>
  </si>
  <si>
    <t>靱帯損傷
・断裂</t>
    <rPh sb="0" eb="2">
      <t>ジンタイ</t>
    </rPh>
    <rPh sb="2" eb="4">
      <t>ソンショウ</t>
    </rPh>
    <rPh sb="6" eb="8">
      <t>ダンレツ</t>
    </rPh>
    <phoneticPr fontId="3"/>
  </si>
  <si>
    <t>歯牙破折</t>
    <rPh sb="0" eb="1">
      <t>ハ</t>
    </rPh>
    <rPh sb="1" eb="2">
      <t>キバ</t>
    </rPh>
    <rPh sb="2" eb="3">
      <t>ヤブ</t>
    </rPh>
    <rPh sb="3" eb="4">
      <t>オ</t>
    </rPh>
    <phoneticPr fontId="3"/>
  </si>
  <si>
    <t>食中毒
以外の中毒</t>
    <rPh sb="0" eb="3">
      <t>ショクチュウドク</t>
    </rPh>
    <rPh sb="4" eb="6">
      <t>イガイ</t>
    </rPh>
    <rPh sb="7" eb="9">
      <t>チュウドク</t>
    </rPh>
    <phoneticPr fontId="3"/>
  </si>
  <si>
    <t>異物の
嚥下・迷入</t>
    <rPh sb="0" eb="2">
      <t>イブツ</t>
    </rPh>
    <rPh sb="4" eb="6">
      <t>エンゲ</t>
    </rPh>
    <rPh sb="7" eb="8">
      <t>メイ</t>
    </rPh>
    <rPh sb="8" eb="9">
      <t>ハイ</t>
    </rPh>
    <phoneticPr fontId="3"/>
  </si>
  <si>
    <t>負傷に
起因する疾病</t>
    <rPh sb="0" eb="2">
      <t>フショウ</t>
    </rPh>
    <rPh sb="4" eb="6">
      <t>キイン</t>
    </rPh>
    <rPh sb="8" eb="10">
      <t>シッペイ</t>
    </rPh>
    <phoneticPr fontId="3"/>
  </si>
  <si>
    <t>水泳部</t>
    <rPh sb="0" eb="2">
      <t>スイエイ</t>
    </rPh>
    <rPh sb="2" eb="3">
      <t>ブ</t>
    </rPh>
    <phoneticPr fontId="3"/>
  </si>
  <si>
    <t>器械体操・新体操部</t>
    <rPh sb="0" eb="2">
      <t>キカイ</t>
    </rPh>
    <rPh sb="2" eb="4">
      <t>タイソウ</t>
    </rPh>
    <rPh sb="5" eb="8">
      <t>シンタイソウ</t>
    </rPh>
    <rPh sb="8" eb="9">
      <t>ブ</t>
    </rPh>
    <phoneticPr fontId="3"/>
  </si>
  <si>
    <t>陸上競技部</t>
    <rPh sb="0" eb="2">
      <t>リクジョウ</t>
    </rPh>
    <rPh sb="2" eb="4">
      <t>キョウギ</t>
    </rPh>
    <rPh sb="4" eb="5">
      <t>ブ</t>
    </rPh>
    <phoneticPr fontId="3"/>
  </si>
  <si>
    <t>サッカー・フットサル部</t>
    <rPh sb="10" eb="11">
      <t>ブ</t>
    </rPh>
    <phoneticPr fontId="3"/>
  </si>
  <si>
    <t>テニス部（含ソフトテニス）</t>
    <rPh sb="3" eb="4">
      <t>ブ</t>
    </rPh>
    <rPh sb="5" eb="6">
      <t>フク</t>
    </rPh>
    <phoneticPr fontId="3"/>
  </si>
  <si>
    <t>ソフトボール部</t>
    <rPh sb="6" eb="7">
      <t>ブ</t>
    </rPh>
    <phoneticPr fontId="3"/>
  </si>
  <si>
    <t>野球部（含軟式）</t>
    <rPh sb="0" eb="2">
      <t>ヤキュウ</t>
    </rPh>
    <rPh sb="2" eb="3">
      <t>ブ</t>
    </rPh>
    <rPh sb="4" eb="5">
      <t>フク</t>
    </rPh>
    <rPh sb="5" eb="7">
      <t>ナンシキ</t>
    </rPh>
    <phoneticPr fontId="3"/>
  </si>
  <si>
    <t>ハンドボール部</t>
    <rPh sb="6" eb="7">
      <t>ブ</t>
    </rPh>
    <phoneticPr fontId="3"/>
  </si>
  <si>
    <t>バレーボール部</t>
    <rPh sb="6" eb="7">
      <t>ブ</t>
    </rPh>
    <phoneticPr fontId="3"/>
  </si>
  <si>
    <t>バスケットボール部</t>
    <rPh sb="8" eb="9">
      <t>ブ</t>
    </rPh>
    <phoneticPr fontId="3"/>
  </si>
  <si>
    <t>ラグビー部</t>
    <rPh sb="4" eb="5">
      <t>ブ</t>
    </rPh>
    <phoneticPr fontId="3"/>
  </si>
  <si>
    <t>卓球部</t>
    <rPh sb="0" eb="2">
      <t>タッキュウ</t>
    </rPh>
    <rPh sb="2" eb="3">
      <t>ブ</t>
    </rPh>
    <phoneticPr fontId="3"/>
  </si>
  <si>
    <t>バドミントン部</t>
    <rPh sb="6" eb="7">
      <t>ブ</t>
    </rPh>
    <phoneticPr fontId="3"/>
  </si>
  <si>
    <t>ホッケー部</t>
    <rPh sb="4" eb="5">
      <t>ブ</t>
    </rPh>
    <phoneticPr fontId="3"/>
  </si>
  <si>
    <t>柔道部</t>
    <rPh sb="0" eb="2">
      <t>ジュウドウ</t>
    </rPh>
    <rPh sb="2" eb="3">
      <t>ブ</t>
    </rPh>
    <phoneticPr fontId="3"/>
  </si>
  <si>
    <t>剣道部</t>
    <rPh sb="0" eb="2">
      <t>ケンドウ</t>
    </rPh>
    <rPh sb="2" eb="3">
      <t>ブ</t>
    </rPh>
    <phoneticPr fontId="3"/>
  </si>
  <si>
    <t>相撲部</t>
    <rPh sb="0" eb="2">
      <t>スモウ</t>
    </rPh>
    <rPh sb="2" eb="3">
      <t>ブ</t>
    </rPh>
    <phoneticPr fontId="3"/>
  </si>
  <si>
    <t>空手道部</t>
    <rPh sb="0" eb="2">
      <t>カラテ</t>
    </rPh>
    <rPh sb="2" eb="3">
      <t>ドウ</t>
    </rPh>
    <rPh sb="3" eb="4">
      <t>ブ</t>
    </rPh>
    <phoneticPr fontId="3"/>
  </si>
  <si>
    <t>弓道部</t>
    <rPh sb="0" eb="2">
      <t>キュウドウ</t>
    </rPh>
    <rPh sb="2" eb="3">
      <t>ブ</t>
    </rPh>
    <phoneticPr fontId="3"/>
  </si>
  <si>
    <t>なぎなた部</t>
    <rPh sb="4" eb="5">
      <t>ブ</t>
    </rPh>
    <phoneticPr fontId="3"/>
  </si>
  <si>
    <t>ボクシング部</t>
    <rPh sb="5" eb="6">
      <t>ブ</t>
    </rPh>
    <phoneticPr fontId="3"/>
  </si>
  <si>
    <t>レスリング部</t>
    <rPh sb="5" eb="6">
      <t>ブ</t>
    </rPh>
    <phoneticPr fontId="3"/>
  </si>
  <si>
    <t>フェンシング部</t>
    <rPh sb="6" eb="7">
      <t>ブ</t>
    </rPh>
    <phoneticPr fontId="3"/>
  </si>
  <si>
    <t>スキー部</t>
    <rPh sb="3" eb="4">
      <t>ブ</t>
    </rPh>
    <phoneticPr fontId="3"/>
  </si>
  <si>
    <t>スケート部</t>
    <rPh sb="4" eb="5">
      <t>ブ</t>
    </rPh>
    <phoneticPr fontId="3"/>
  </si>
  <si>
    <t>ボート部</t>
    <rPh sb="3" eb="4">
      <t>ブ</t>
    </rPh>
    <phoneticPr fontId="3"/>
  </si>
  <si>
    <t>登山部</t>
    <rPh sb="0" eb="2">
      <t>トザン</t>
    </rPh>
    <rPh sb="2" eb="3">
      <t>ブ</t>
    </rPh>
    <phoneticPr fontId="3"/>
  </si>
  <si>
    <t>自転車競技部</t>
    <rPh sb="0" eb="3">
      <t>ジテンシャ</t>
    </rPh>
    <rPh sb="3" eb="5">
      <t>キョウギ</t>
    </rPh>
    <rPh sb="5" eb="6">
      <t>ブ</t>
    </rPh>
    <phoneticPr fontId="3"/>
  </si>
  <si>
    <t>ウェイトリフティング部</t>
    <rPh sb="10" eb="11">
      <t>ブ</t>
    </rPh>
    <phoneticPr fontId="3"/>
  </si>
  <si>
    <t>ヨット部</t>
    <rPh sb="3" eb="4">
      <t>ブ</t>
    </rPh>
    <phoneticPr fontId="3"/>
  </si>
  <si>
    <t>アーチェリー部</t>
    <rPh sb="6" eb="7">
      <t>ブ</t>
    </rPh>
    <phoneticPr fontId="3"/>
  </si>
  <si>
    <t>カヌー部</t>
    <rPh sb="3" eb="4">
      <t>ブ</t>
    </rPh>
    <phoneticPr fontId="3"/>
  </si>
  <si>
    <t>ドッジボール</t>
    <phoneticPr fontId="3"/>
  </si>
  <si>
    <t>ドッジボール</t>
    <phoneticPr fontId="3"/>
  </si>
  <si>
    <t>サッカー・フットサル</t>
    <phoneticPr fontId="3"/>
  </si>
  <si>
    <t>ポートボール</t>
    <phoneticPr fontId="3"/>
  </si>
  <si>
    <t>ソフトボール</t>
    <phoneticPr fontId="3"/>
  </si>
  <si>
    <t>ハンドボール</t>
    <phoneticPr fontId="3"/>
  </si>
  <si>
    <t>バレーボール</t>
    <phoneticPr fontId="3"/>
  </si>
  <si>
    <t>バスケットボール</t>
    <phoneticPr fontId="3"/>
  </si>
  <si>
    <t>ラグビー</t>
    <phoneticPr fontId="3"/>
  </si>
  <si>
    <t>バドミントン</t>
    <phoneticPr fontId="3"/>
  </si>
  <si>
    <t>ホッケー</t>
    <phoneticPr fontId="3"/>
  </si>
  <si>
    <t>なぎなた</t>
    <phoneticPr fontId="3"/>
  </si>
  <si>
    <t>ボクシング</t>
    <phoneticPr fontId="3"/>
  </si>
  <si>
    <t>レスリング</t>
    <phoneticPr fontId="3"/>
  </si>
  <si>
    <t>フェンシング</t>
    <phoneticPr fontId="3"/>
  </si>
  <si>
    <t>スキー</t>
    <phoneticPr fontId="3"/>
  </si>
  <si>
    <t>スケート</t>
    <phoneticPr fontId="3"/>
  </si>
  <si>
    <t>ボート</t>
    <phoneticPr fontId="3"/>
  </si>
  <si>
    <t>ウェイトリフティング</t>
    <phoneticPr fontId="3"/>
  </si>
  <si>
    <t>ヨット</t>
    <phoneticPr fontId="3"/>
  </si>
  <si>
    <t>アーチェリー</t>
    <phoneticPr fontId="3"/>
  </si>
  <si>
    <t>カヌー</t>
    <phoneticPr fontId="3"/>
  </si>
  <si>
    <t>挫傷・
打撲</t>
    <rPh sb="0" eb="2">
      <t>ザショウ</t>
    </rPh>
    <rPh sb="4" eb="6">
      <t>ダボク</t>
    </rPh>
    <phoneticPr fontId="3"/>
  </si>
  <si>
    <t>ヨット</t>
    <phoneticPr fontId="3"/>
  </si>
  <si>
    <t>アーチェリー</t>
    <phoneticPr fontId="3"/>
  </si>
  <si>
    <t>カヌー</t>
    <phoneticPr fontId="3"/>
  </si>
  <si>
    <t>ラグビー</t>
    <phoneticPr fontId="3"/>
  </si>
  <si>
    <t>バドミントン</t>
    <phoneticPr fontId="3"/>
  </si>
  <si>
    <t>バドミントン</t>
    <phoneticPr fontId="3"/>
  </si>
  <si>
    <t>ホッケー</t>
    <phoneticPr fontId="3"/>
  </si>
  <si>
    <t>ホッケー</t>
    <phoneticPr fontId="3"/>
  </si>
  <si>
    <t>熱傷・
火傷</t>
    <rPh sb="0" eb="2">
      <t>ネッショウ</t>
    </rPh>
    <rPh sb="4" eb="6">
      <t>ヤケド</t>
    </rPh>
    <phoneticPr fontId="3"/>
  </si>
  <si>
    <t>１１－１（２）　体育的部活動別、負傷・疾病の種類別件数表（小学校）</t>
    <rPh sb="8" eb="11">
      <t>タイイクテキ</t>
    </rPh>
    <rPh sb="11" eb="14">
      <t>ブカツドウ</t>
    </rPh>
    <rPh sb="14" eb="15">
      <t>ベツ</t>
    </rPh>
    <rPh sb="16" eb="18">
      <t>フショウ</t>
    </rPh>
    <rPh sb="19" eb="21">
      <t>シッペイ</t>
    </rPh>
    <rPh sb="22" eb="24">
      <t>シュルイ</t>
    </rPh>
    <rPh sb="24" eb="25">
      <t>ベツ</t>
    </rPh>
    <rPh sb="29" eb="32">
      <t>ショウガッコウ</t>
    </rPh>
    <phoneticPr fontId="1"/>
  </si>
  <si>
    <t>１１－２（２）　体育的部活動別、負傷・疾病の種類別件数表（中学校）</t>
    <rPh sb="8" eb="11">
      <t>タイイクテキ</t>
    </rPh>
    <rPh sb="11" eb="14">
      <t>ブカツドウ</t>
    </rPh>
    <rPh sb="14" eb="15">
      <t>ベツ</t>
    </rPh>
    <rPh sb="16" eb="18">
      <t>フショウ</t>
    </rPh>
    <rPh sb="19" eb="21">
      <t>シッペイ</t>
    </rPh>
    <rPh sb="22" eb="24">
      <t>シュルイ</t>
    </rPh>
    <rPh sb="24" eb="25">
      <t>ベツ</t>
    </rPh>
    <rPh sb="29" eb="32">
      <t>チュウガッコウ</t>
    </rPh>
    <phoneticPr fontId="1"/>
  </si>
  <si>
    <t>１１－３（２）　体育的部活動別、負傷・疾病の種類別件数表（高等学校等）</t>
    <rPh sb="8" eb="11">
      <t>タイイクテキ</t>
    </rPh>
    <rPh sb="11" eb="14">
      <t>ブカツドウ</t>
    </rPh>
    <rPh sb="14" eb="15">
      <t>ベツ</t>
    </rPh>
    <rPh sb="16" eb="18">
      <t>フショウ</t>
    </rPh>
    <rPh sb="19" eb="21">
      <t>シッペイ</t>
    </rPh>
    <rPh sb="22" eb="24">
      <t>シュルイ</t>
    </rPh>
    <rPh sb="24" eb="25">
      <t>ベツ</t>
    </rPh>
    <rPh sb="29" eb="31">
      <t>コウトウ</t>
    </rPh>
    <rPh sb="31" eb="33">
      <t>ガッコウ</t>
    </rPh>
    <rPh sb="33" eb="34">
      <t>トウ</t>
    </rPh>
    <phoneticPr fontId="1"/>
  </si>
  <si>
    <t>１１－４（２）　体育的部活動別、負傷・疾病の種類別件数表（高等専門学校）</t>
    <rPh sb="8" eb="11">
      <t>タイイクテキ</t>
    </rPh>
    <rPh sb="11" eb="14">
      <t>ブカツドウ</t>
    </rPh>
    <rPh sb="14" eb="15">
      <t>ベツ</t>
    </rPh>
    <rPh sb="16" eb="18">
      <t>フショウ</t>
    </rPh>
    <rPh sb="19" eb="21">
      <t>シッペイ</t>
    </rPh>
    <rPh sb="22" eb="24">
      <t>シュルイ</t>
    </rPh>
    <rPh sb="24" eb="25">
      <t>ベツ</t>
    </rPh>
    <rPh sb="29" eb="31">
      <t>コウトウ</t>
    </rPh>
    <rPh sb="31" eb="33">
      <t>センモン</t>
    </rPh>
    <rPh sb="33" eb="35">
      <t>ガッコウ</t>
    </rPh>
    <phoneticPr fontId="1"/>
  </si>
  <si>
    <t>※運動、心身負担の累積に起因する疾病を含む</t>
    <phoneticPr fontId="1"/>
  </si>
  <si>
    <r>
      <t>外部衝撃等</t>
    </r>
    <r>
      <rPr>
        <vertAlign val="superscript"/>
        <sz val="10"/>
        <rFont val="ＭＳ Ｐ明朝"/>
        <family val="1"/>
        <charset val="128"/>
      </rPr>
      <t>※</t>
    </r>
    <r>
      <rPr>
        <sz val="10"/>
        <rFont val="ＭＳ Ｐ明朝"/>
        <family val="1"/>
        <charset val="128"/>
      </rPr>
      <t>に起因する疾病</t>
    </r>
    <rPh sb="0" eb="2">
      <t>ガイブ</t>
    </rPh>
    <rPh sb="2" eb="4">
      <t>ショウゲキ</t>
    </rPh>
    <rPh sb="4" eb="5">
      <t>トウ</t>
    </rPh>
    <rPh sb="7" eb="9">
      <t>キイン</t>
    </rPh>
    <rPh sb="11" eb="13">
      <t>シッペイ</t>
    </rPh>
    <phoneticPr fontId="3"/>
  </si>
  <si>
    <r>
      <t>外部衝撃等</t>
    </r>
    <r>
      <rPr>
        <vertAlign val="superscript"/>
        <sz val="11"/>
        <rFont val="ＭＳ Ｐ明朝"/>
        <family val="1"/>
        <charset val="128"/>
      </rPr>
      <t>※</t>
    </r>
    <r>
      <rPr>
        <sz val="11"/>
        <rFont val="ＭＳ Ｐ明朝"/>
        <family val="1"/>
        <charset val="128"/>
      </rPr>
      <t>に起因する疾病</t>
    </r>
    <rPh sb="0" eb="2">
      <t>ガイブ</t>
    </rPh>
    <rPh sb="2" eb="4">
      <t>ショウゲキ</t>
    </rPh>
    <rPh sb="4" eb="5">
      <t>トウ</t>
    </rPh>
    <rPh sb="7" eb="9">
      <t>キイン</t>
    </rPh>
    <rPh sb="11" eb="13">
      <t>シッペイ</t>
    </rPh>
    <phoneticPr fontId="3"/>
  </si>
  <si>
    <t>１１－１（１）　運動種目別、負傷・疾病の種類別件数表（小学校）</t>
    <rPh sb="14" eb="16">
      <t>フショウ</t>
    </rPh>
    <rPh sb="17" eb="19">
      <t>シッペイ</t>
    </rPh>
    <rPh sb="20" eb="22">
      <t>シュルイ</t>
    </rPh>
    <rPh sb="22" eb="23">
      <t>ベツ</t>
    </rPh>
    <rPh sb="27" eb="30">
      <t>ショウガッコウ</t>
    </rPh>
    <phoneticPr fontId="1"/>
  </si>
  <si>
    <t>１１－２（１）　運動種目別、負傷・疾病の種類別件数表（中学校）</t>
    <rPh sb="14" eb="16">
      <t>フショウ</t>
    </rPh>
    <rPh sb="17" eb="19">
      <t>シッペイ</t>
    </rPh>
    <rPh sb="20" eb="22">
      <t>シュルイ</t>
    </rPh>
    <rPh sb="22" eb="23">
      <t>ベツ</t>
    </rPh>
    <rPh sb="27" eb="30">
      <t>チュウガッコウ</t>
    </rPh>
    <phoneticPr fontId="1"/>
  </si>
  <si>
    <t>１１－３（１）　運動種目別、負傷・疾病の種類別件数表（高等学校等）</t>
    <rPh sb="14" eb="16">
      <t>フショウ</t>
    </rPh>
    <rPh sb="17" eb="19">
      <t>シッペイ</t>
    </rPh>
    <rPh sb="20" eb="22">
      <t>シュルイ</t>
    </rPh>
    <rPh sb="22" eb="23">
      <t>ベツ</t>
    </rPh>
    <rPh sb="27" eb="29">
      <t>コウトウ</t>
    </rPh>
    <rPh sb="29" eb="31">
      <t>ガッコウ</t>
    </rPh>
    <rPh sb="31" eb="32">
      <t>トウ</t>
    </rPh>
    <phoneticPr fontId="1"/>
  </si>
  <si>
    <t>１１－４（１）　運動種目別、負傷・疾病の種類別件数表（高等専門学校）</t>
    <rPh sb="14" eb="16">
      <t>フショウ</t>
    </rPh>
    <rPh sb="17" eb="19">
      <t>シッペイ</t>
    </rPh>
    <rPh sb="20" eb="22">
      <t>シュルイ</t>
    </rPh>
    <rPh sb="22" eb="23">
      <t>ベツ</t>
    </rPh>
    <rPh sb="27" eb="29">
      <t>コウトウ</t>
    </rPh>
    <rPh sb="29" eb="31">
      <t>センモン</t>
    </rPh>
    <rPh sb="31" eb="33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</si>
</sst>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vertAlign val="superscript"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7">
    <xf numFmtId="0" fontId="0" fillId="0" borderId="0" xfId="0">
      <alignment vertical="center"/>
    </xf>
    <xf numFmtId="0" fontId="4" fillId="0" borderId="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 shrinkToFit="1"/>
    </xf>
    <xf numFmtId="3" fontId="4" fillId="0" borderId="19" xfId="1" applyNumberFormat="1" applyFont="1" applyBorder="1" applyAlignment="1">
      <alignment horizontal="right" vertical="center"/>
    </xf>
    <xf numFmtId="3" fontId="4" fillId="0" borderId="20" xfId="1" applyNumberFormat="1" applyFont="1" applyBorder="1" applyAlignment="1">
      <alignment horizontal="right" vertical="center"/>
    </xf>
    <xf numFmtId="3" fontId="4" fillId="0" borderId="21" xfId="1" applyNumberFormat="1" applyFont="1" applyBorder="1" applyAlignment="1">
      <alignment horizontal="right" vertical="center"/>
    </xf>
    <xf numFmtId="3" fontId="4" fillId="0" borderId="0" xfId="1" applyNumberFormat="1" applyFont="1" applyBorder="1">
      <alignment vertical="center"/>
    </xf>
    <xf numFmtId="0" fontId="4" fillId="0" borderId="23" xfId="1" applyFont="1" applyBorder="1" applyAlignment="1">
      <alignment vertical="center"/>
    </xf>
    <xf numFmtId="3" fontId="4" fillId="0" borderId="24" xfId="1" applyNumberFormat="1" applyFont="1" applyBorder="1" applyAlignment="1">
      <alignment horizontal="right" vertical="center"/>
    </xf>
    <xf numFmtId="3" fontId="4" fillId="0" borderId="25" xfId="1" applyNumberFormat="1" applyFont="1" applyBorder="1" applyAlignment="1">
      <alignment horizontal="right" vertical="center"/>
    </xf>
    <xf numFmtId="3" fontId="4" fillId="0" borderId="26" xfId="1" applyNumberFormat="1" applyFont="1" applyBorder="1" applyAlignment="1">
      <alignment horizontal="right" vertical="center"/>
    </xf>
    <xf numFmtId="3" fontId="4" fillId="0" borderId="27" xfId="1" applyNumberFormat="1" applyFont="1" applyBorder="1" applyAlignment="1">
      <alignment horizontal="right" vertical="center"/>
    </xf>
    <xf numFmtId="3" fontId="4" fillId="0" borderId="28" xfId="1" applyNumberFormat="1" applyFont="1" applyBorder="1" applyAlignment="1">
      <alignment horizontal="right" vertical="center"/>
    </xf>
    <xf numFmtId="3" fontId="4" fillId="0" borderId="29" xfId="1" applyNumberFormat="1" applyFont="1" applyBorder="1" applyAlignment="1">
      <alignment horizontal="right" vertical="center"/>
    </xf>
    <xf numFmtId="0" fontId="4" fillId="0" borderId="31" xfId="1" applyFont="1" applyBorder="1" applyAlignment="1">
      <alignment vertical="center"/>
    </xf>
    <xf numFmtId="3" fontId="4" fillId="0" borderId="32" xfId="1" applyNumberFormat="1" applyFont="1" applyBorder="1" applyAlignment="1">
      <alignment horizontal="right" vertical="center"/>
    </xf>
    <xf numFmtId="3" fontId="4" fillId="0" borderId="33" xfId="1" applyNumberFormat="1" applyFont="1" applyBorder="1" applyAlignment="1">
      <alignment horizontal="right" vertical="center"/>
    </xf>
    <xf numFmtId="3" fontId="4" fillId="0" borderId="34" xfId="1" applyNumberFormat="1" applyFont="1" applyBorder="1" applyAlignment="1">
      <alignment horizontal="right" vertical="center"/>
    </xf>
    <xf numFmtId="0" fontId="4" fillId="0" borderId="12" xfId="1" applyFont="1" applyBorder="1" applyAlignment="1">
      <alignment horizontal="center" vertical="center"/>
    </xf>
    <xf numFmtId="3" fontId="4" fillId="0" borderId="36" xfId="1" applyNumberFormat="1" applyFont="1" applyBorder="1" applyAlignment="1">
      <alignment horizontal="right" vertical="center"/>
    </xf>
    <xf numFmtId="3" fontId="4" fillId="0" borderId="37" xfId="1" applyNumberFormat="1" applyFont="1" applyBorder="1" applyAlignment="1">
      <alignment horizontal="right" vertical="center"/>
    </xf>
    <xf numFmtId="3" fontId="4" fillId="0" borderId="13" xfId="1" applyNumberFormat="1" applyFont="1" applyBorder="1" applyAlignment="1">
      <alignment horizontal="right" vertical="center"/>
    </xf>
    <xf numFmtId="0" fontId="4" fillId="0" borderId="38" xfId="1" applyFont="1" applyBorder="1" applyAlignment="1">
      <alignment vertical="center"/>
    </xf>
    <xf numFmtId="0" fontId="4" fillId="0" borderId="31" xfId="1" applyFont="1" applyBorder="1" applyAlignment="1">
      <alignment horizontal="left" vertical="center"/>
    </xf>
    <xf numFmtId="3" fontId="4" fillId="0" borderId="39" xfId="1" applyNumberFormat="1" applyFont="1" applyBorder="1" applyAlignment="1">
      <alignment horizontal="right" vertical="center"/>
    </xf>
    <xf numFmtId="3" fontId="4" fillId="0" borderId="40" xfId="1" applyNumberFormat="1" applyFont="1" applyBorder="1" applyAlignment="1">
      <alignment horizontal="right" vertical="center"/>
    </xf>
    <xf numFmtId="3" fontId="4" fillId="0" borderId="41" xfId="1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3" fontId="4" fillId="0" borderId="18" xfId="1" applyNumberFormat="1" applyFont="1" applyBorder="1" applyAlignment="1">
      <alignment horizontal="right" vertical="center"/>
    </xf>
    <xf numFmtId="0" fontId="4" fillId="0" borderId="38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3" fontId="4" fillId="0" borderId="42" xfId="1" applyNumberFormat="1" applyFont="1" applyBorder="1" applyAlignment="1">
      <alignment horizontal="right" vertical="center"/>
    </xf>
    <xf numFmtId="3" fontId="4" fillId="0" borderId="43" xfId="1" applyNumberFormat="1" applyFont="1" applyBorder="1" applyAlignment="1">
      <alignment horizontal="right" vertical="center"/>
    </xf>
    <xf numFmtId="3" fontId="4" fillId="0" borderId="44" xfId="1" applyNumberFormat="1" applyFont="1" applyBorder="1" applyAlignment="1">
      <alignment horizontal="right" vertical="center"/>
    </xf>
    <xf numFmtId="3" fontId="4" fillId="0" borderId="35" xfId="1" applyNumberFormat="1" applyFont="1" applyBorder="1" applyAlignment="1">
      <alignment horizontal="right" vertical="center"/>
    </xf>
    <xf numFmtId="3" fontId="4" fillId="0" borderId="47" xfId="1" applyNumberFormat="1" applyFont="1" applyBorder="1" applyAlignment="1">
      <alignment horizontal="right" vertical="center"/>
    </xf>
    <xf numFmtId="3" fontId="4" fillId="0" borderId="16" xfId="1" applyNumberFormat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right" vertical="center"/>
    </xf>
    <xf numFmtId="3" fontId="4" fillId="0" borderId="9" xfId="1" applyNumberFormat="1" applyFont="1" applyBorder="1" applyAlignment="1">
      <alignment horizontal="right" vertical="center"/>
    </xf>
    <xf numFmtId="3" fontId="4" fillId="0" borderId="48" xfId="1" applyNumberFormat="1" applyFont="1" applyBorder="1" applyAlignment="1">
      <alignment horizontal="right" vertical="center"/>
    </xf>
    <xf numFmtId="3" fontId="4" fillId="0" borderId="38" xfId="1" applyNumberFormat="1" applyFont="1" applyBorder="1" applyAlignment="1">
      <alignment horizontal="right" vertical="center"/>
    </xf>
    <xf numFmtId="3" fontId="4" fillId="0" borderId="12" xfId="1" applyNumberFormat="1" applyFont="1" applyBorder="1" applyAlignment="1">
      <alignment horizontal="right" vertical="center"/>
    </xf>
    <xf numFmtId="3" fontId="4" fillId="0" borderId="49" xfId="1" applyNumberFormat="1" applyFont="1" applyBorder="1" applyAlignment="1">
      <alignment horizontal="right" vertical="center"/>
    </xf>
    <xf numFmtId="3" fontId="4" fillId="0" borderId="33" xfId="1" applyNumberFormat="1" applyFont="1" applyFill="1" applyBorder="1" applyAlignment="1">
      <alignment horizontal="right" vertical="center"/>
    </xf>
    <xf numFmtId="0" fontId="4" fillId="0" borderId="50" xfId="1" applyFont="1" applyBorder="1" applyAlignment="1">
      <alignment horizontal="center" vertical="center"/>
    </xf>
    <xf numFmtId="3" fontId="4" fillId="0" borderId="51" xfId="1" applyNumberFormat="1" applyFont="1" applyBorder="1" applyAlignment="1">
      <alignment horizontal="right" vertical="center"/>
    </xf>
    <xf numFmtId="3" fontId="4" fillId="0" borderId="53" xfId="1" applyNumberFormat="1" applyFont="1" applyBorder="1" applyAlignment="1">
      <alignment horizontal="right" vertical="center"/>
    </xf>
    <xf numFmtId="3" fontId="4" fillId="0" borderId="54" xfId="1" applyNumberFormat="1" applyFont="1" applyBorder="1" applyAlignment="1">
      <alignment horizontal="right" vertical="center"/>
    </xf>
    <xf numFmtId="3" fontId="4" fillId="0" borderId="7" xfId="1" applyNumberFormat="1" applyFont="1" applyBorder="1" applyAlignment="1">
      <alignment horizontal="right" vertical="center"/>
    </xf>
    <xf numFmtId="3" fontId="4" fillId="0" borderId="55" xfId="1" applyNumberFormat="1" applyFont="1" applyBorder="1" applyAlignment="1">
      <alignment horizontal="right" vertical="center"/>
    </xf>
    <xf numFmtId="3" fontId="4" fillId="0" borderId="56" xfId="1" applyNumberFormat="1" applyFont="1" applyBorder="1" applyAlignment="1">
      <alignment horizontal="right" vertical="center"/>
    </xf>
    <xf numFmtId="3" fontId="4" fillId="0" borderId="57" xfId="1" applyNumberFormat="1" applyFont="1" applyBorder="1" applyAlignment="1">
      <alignment horizontal="right" vertical="center"/>
    </xf>
    <xf numFmtId="3" fontId="4" fillId="0" borderId="58" xfId="1" applyNumberFormat="1" applyFont="1" applyBorder="1" applyAlignment="1">
      <alignment horizontal="right" vertical="center"/>
    </xf>
    <xf numFmtId="0" fontId="4" fillId="0" borderId="26" xfId="1" applyFont="1" applyBorder="1" applyAlignment="1">
      <alignment vertical="center"/>
    </xf>
    <xf numFmtId="0" fontId="4" fillId="0" borderId="34" xfId="1" applyFont="1" applyBorder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4" fillId="0" borderId="29" xfId="1" applyFont="1" applyBorder="1" applyAlignment="1">
      <alignment vertical="center"/>
    </xf>
    <xf numFmtId="0" fontId="4" fillId="0" borderId="41" xfId="1" applyFont="1" applyBorder="1" applyAlignment="1">
      <alignment horizontal="center" vertical="center"/>
    </xf>
    <xf numFmtId="0" fontId="4" fillId="0" borderId="34" xfId="1" applyFont="1" applyBorder="1" applyAlignment="1">
      <alignment horizontal="left" vertical="center"/>
    </xf>
    <xf numFmtId="3" fontId="4" fillId="0" borderId="52" xfId="1" applyNumberFormat="1" applyFont="1" applyBorder="1" applyAlignment="1">
      <alignment horizontal="right" vertical="center"/>
    </xf>
    <xf numFmtId="3" fontId="4" fillId="0" borderId="39" xfId="1" applyNumberFormat="1" applyFont="1" applyFill="1" applyBorder="1" applyAlignment="1">
      <alignment horizontal="right" vertical="center"/>
    </xf>
    <xf numFmtId="3" fontId="4" fillId="0" borderId="59" xfId="1" applyNumberFormat="1" applyFont="1" applyBorder="1" applyAlignment="1">
      <alignment horizontal="right" vertical="center"/>
    </xf>
    <xf numFmtId="3" fontId="4" fillId="0" borderId="31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3" fontId="4" fillId="0" borderId="50" xfId="1" applyNumberFormat="1" applyFont="1" applyBorder="1" applyAlignment="1">
      <alignment horizontal="right" vertical="center"/>
    </xf>
    <xf numFmtId="3" fontId="4" fillId="0" borderId="23" xfId="1" applyNumberFormat="1" applyFont="1" applyBorder="1" applyAlignment="1">
      <alignment horizontal="right" vertical="center"/>
    </xf>
    <xf numFmtId="0" fontId="4" fillId="0" borderId="29" xfId="1" applyFont="1" applyBorder="1" applyAlignment="1">
      <alignment horizontal="left" vertical="center"/>
    </xf>
    <xf numFmtId="0" fontId="5" fillId="0" borderId="12" xfId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center" vertical="center" wrapText="1"/>
    </xf>
    <xf numFmtId="3" fontId="4" fillId="0" borderId="10" xfId="1" applyNumberFormat="1" applyFont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3" fontId="4" fillId="0" borderId="52" xfId="1" applyNumberFormat="1" applyFont="1" applyFill="1" applyBorder="1" applyAlignment="1">
      <alignment horizontal="right" vertical="center"/>
    </xf>
    <xf numFmtId="3" fontId="4" fillId="0" borderId="26" xfId="1" applyNumberFormat="1" applyFont="1" applyFill="1" applyBorder="1" applyAlignment="1">
      <alignment horizontal="right" vertical="center"/>
    </xf>
    <xf numFmtId="3" fontId="4" fillId="0" borderId="34" xfId="1" applyNumberFormat="1" applyFont="1" applyFill="1" applyBorder="1" applyAlignment="1">
      <alignment horizontal="right" vertical="center"/>
    </xf>
    <xf numFmtId="3" fontId="4" fillId="0" borderId="13" xfId="1" applyNumberFormat="1" applyFont="1" applyFill="1" applyBorder="1" applyAlignment="1">
      <alignment horizontal="right" vertical="center"/>
    </xf>
    <xf numFmtId="3" fontId="4" fillId="0" borderId="29" xfId="1" applyNumberFormat="1" applyFont="1" applyFill="1" applyBorder="1" applyAlignment="1">
      <alignment horizontal="right" vertical="center"/>
    </xf>
    <xf numFmtId="3" fontId="4" fillId="0" borderId="41" xfId="1" applyNumberFormat="1" applyFont="1" applyFill="1" applyBorder="1" applyAlignment="1">
      <alignment horizontal="right" vertical="center"/>
    </xf>
    <xf numFmtId="3" fontId="4" fillId="0" borderId="16" xfId="1" applyNumberFormat="1" applyFont="1" applyFill="1" applyBorder="1" applyAlignment="1">
      <alignment horizontal="right" vertical="center"/>
    </xf>
    <xf numFmtId="3" fontId="4" fillId="0" borderId="21" xfId="1" applyNumberFormat="1" applyFont="1" applyFill="1" applyBorder="1" applyAlignment="1">
      <alignment horizontal="right" vertical="center"/>
    </xf>
    <xf numFmtId="3" fontId="4" fillId="0" borderId="19" xfId="1" applyNumberFormat="1" applyFont="1" applyFill="1" applyBorder="1" applyAlignment="1">
      <alignment horizontal="right" vertical="center"/>
    </xf>
    <xf numFmtId="3" fontId="4" fillId="0" borderId="47" xfId="1" applyNumberFormat="1" applyFont="1" applyFill="1" applyBorder="1" applyAlignment="1">
      <alignment horizontal="right" vertical="center"/>
    </xf>
    <xf numFmtId="3" fontId="4" fillId="0" borderId="9" xfId="1" applyNumberFormat="1" applyFont="1" applyFill="1" applyBorder="1" applyAlignment="1">
      <alignment horizontal="right" vertical="center"/>
    </xf>
    <xf numFmtId="0" fontId="4" fillId="0" borderId="24" xfId="1" applyFont="1" applyBorder="1" applyAlignment="1">
      <alignment horizontal="center" vertical="center" textRotation="255"/>
    </xf>
    <xf numFmtId="0" fontId="4" fillId="0" borderId="32" xfId="1" applyFont="1" applyBorder="1" applyAlignment="1">
      <alignment horizontal="center" vertical="center" textRotation="255"/>
    </xf>
    <xf numFmtId="0" fontId="4" fillId="0" borderId="36" xfId="1" applyFont="1" applyBorder="1" applyAlignment="1">
      <alignment horizontal="center" vertical="center" textRotation="255"/>
    </xf>
    <xf numFmtId="0" fontId="4" fillId="0" borderId="22" xfId="1" applyFont="1" applyBorder="1" applyAlignment="1">
      <alignment horizontal="center" vertical="center" textRotation="255"/>
    </xf>
    <xf numFmtId="0" fontId="4" fillId="0" borderId="30" xfId="1" applyFont="1" applyBorder="1" applyAlignment="1">
      <alignment horizontal="center" vertical="center" textRotation="255"/>
    </xf>
    <xf numFmtId="0" fontId="4" fillId="0" borderId="35" xfId="1" applyFont="1" applyBorder="1" applyAlignment="1">
      <alignment horizontal="center" vertical="center" textRotation="255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textRotation="255" wrapText="1"/>
    </xf>
    <xf numFmtId="0" fontId="4" fillId="0" borderId="30" xfId="1" applyFont="1" applyBorder="1" applyAlignment="1">
      <alignment horizontal="center" vertical="center" textRotation="255" wrapText="1"/>
    </xf>
    <xf numFmtId="0" fontId="4" fillId="0" borderId="35" xfId="1" applyFont="1" applyBorder="1" applyAlignment="1">
      <alignment horizontal="center" vertical="center" textRotation="255" wrapText="1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46" xfId="1" applyFont="1" applyBorder="1" applyAlignment="1">
      <alignment horizontal="center" vertical="center"/>
    </xf>
    <xf numFmtId="0" fontId="4" fillId="0" borderId="1" xfId="1" applyFont="1" applyBorder="1" applyAlignment="1">
      <alignment vertical="center" textRotation="255"/>
    </xf>
    <xf numFmtId="0" fontId="4" fillId="0" borderId="45" xfId="1" applyFont="1" applyBorder="1" applyAlignment="1">
      <alignment vertical="center" textRotation="255"/>
    </xf>
    <xf numFmtId="0" fontId="4" fillId="0" borderId="22" xfId="1" applyFont="1" applyBorder="1" applyAlignment="1">
      <alignment vertical="center" textRotation="255"/>
    </xf>
    <xf numFmtId="0" fontId="4" fillId="0" borderId="30" xfId="1" applyFont="1" applyBorder="1" applyAlignment="1">
      <alignment vertical="center" textRotation="255"/>
    </xf>
    <xf numFmtId="0" fontId="4" fillId="0" borderId="35" xfId="1" applyFont="1" applyBorder="1" applyAlignment="1">
      <alignment vertical="center" textRotation="255"/>
    </xf>
    <xf numFmtId="0" fontId="4" fillId="0" borderId="8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textRotation="255" wrapText="1"/>
    </xf>
    <xf numFmtId="0" fontId="4" fillId="0" borderId="39" xfId="1" applyFont="1" applyBorder="1" applyAlignment="1">
      <alignment horizontal="center" vertical="center" textRotation="255"/>
    </xf>
    <xf numFmtId="0" fontId="4" fillId="0" borderId="27" xfId="1" applyFont="1" applyBorder="1" applyAlignment="1">
      <alignment horizontal="center" vertical="center" textRotation="255"/>
    </xf>
    <xf numFmtId="0" fontId="4" fillId="0" borderId="1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14" xfId="1" applyFont="1" applyBorder="1" applyAlignment="1">
      <alignment horizontal="center" vertical="center"/>
    </xf>
    <xf numFmtId="0" fontId="4" fillId="0" borderId="46" xfId="1" applyFont="1" applyBorder="1" applyAlignment="1">
      <alignment vertical="center"/>
    </xf>
    <xf numFmtId="0" fontId="4" fillId="0" borderId="9" xfId="1" applyFont="1" applyBorder="1" applyAlignment="1">
      <alignment vertical="center" textRotation="255"/>
    </xf>
    <xf numFmtId="0" fontId="4" fillId="0" borderId="3" xfId="1" applyFont="1" applyBorder="1" applyAlignment="1">
      <alignment horizontal="center" vertical="center"/>
    </xf>
    <xf numFmtId="3" fontId="4" fillId="0" borderId="20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_Xl000004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2"/>
  <sheetViews>
    <sheetView tabSelected="1" zoomScale="70" zoomScaleNormal="70" zoomScaleSheetLayoutView="80" zoomScalePageLayoutView="85" workbookViewId="0">
      <selection activeCell="K61" sqref="K61"/>
    </sheetView>
  </sheetViews>
  <sheetFormatPr defaultRowHeight="13.5" x14ac:dyDescent="0.15"/>
  <cols>
    <col min="1" max="1" width="3.25" customWidth="1"/>
    <col min="2" max="2" width="4.875" customWidth="1"/>
    <col min="3" max="3" width="20.625" bestFit="1" customWidth="1"/>
    <col min="4" max="18" width="7.875" customWidth="1"/>
    <col min="19" max="20" width="2.125" customWidth="1"/>
    <col min="21" max="21" width="5.375" customWidth="1"/>
    <col min="22" max="22" width="20.625" bestFit="1" customWidth="1"/>
    <col min="23" max="32" width="8" customWidth="1"/>
  </cols>
  <sheetData>
    <row r="1" spans="2:32" ht="14.25" thickBot="1" x14ac:dyDescent="0.2">
      <c r="B1" t="s">
        <v>135</v>
      </c>
      <c r="AF1" s="76"/>
    </row>
    <row r="2" spans="2:32" s="32" customFormat="1" ht="13.5" customHeight="1" x14ac:dyDescent="0.15">
      <c r="B2" s="110" t="s">
        <v>0</v>
      </c>
      <c r="C2" s="111"/>
      <c r="D2" s="114" t="s">
        <v>1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  <c r="S2" s="1"/>
      <c r="T2" s="1"/>
      <c r="U2" s="110" t="s">
        <v>0</v>
      </c>
      <c r="V2" s="117"/>
      <c r="W2" s="101" t="s">
        <v>2</v>
      </c>
      <c r="X2" s="101"/>
      <c r="Y2" s="101"/>
      <c r="Z2" s="101"/>
      <c r="AA2" s="101"/>
      <c r="AB2" s="101"/>
      <c r="AC2" s="101"/>
      <c r="AD2" s="101"/>
      <c r="AE2" s="102"/>
      <c r="AF2" s="103" t="s">
        <v>3</v>
      </c>
    </row>
    <row r="3" spans="2:32" s="32" customFormat="1" ht="51" thickBot="1" x14ac:dyDescent="0.2">
      <c r="B3" s="112"/>
      <c r="C3" s="113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112"/>
      <c r="V3" s="118"/>
      <c r="W3" s="6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72" t="s">
        <v>133</v>
      </c>
      <c r="AD3" s="73" t="s">
        <v>25</v>
      </c>
      <c r="AE3" s="3" t="s">
        <v>18</v>
      </c>
      <c r="AF3" s="104"/>
    </row>
    <row r="4" spans="2:32" s="32" customFormat="1" ht="14.25" thickBot="1" x14ac:dyDescent="0.2">
      <c r="B4" s="108" t="s">
        <v>26</v>
      </c>
      <c r="C4" s="109"/>
      <c r="D4" s="8">
        <v>76</v>
      </c>
      <c r="E4" s="9">
        <v>30</v>
      </c>
      <c r="F4" s="9">
        <v>15</v>
      </c>
      <c r="G4" s="9">
        <v>130</v>
      </c>
      <c r="H4" s="9">
        <v>2</v>
      </c>
      <c r="I4" s="9">
        <v>30</v>
      </c>
      <c r="J4" s="9">
        <v>14</v>
      </c>
      <c r="K4" s="9">
        <v>12</v>
      </c>
      <c r="L4" s="9">
        <v>2</v>
      </c>
      <c r="M4" s="9">
        <v>10</v>
      </c>
      <c r="N4" s="9">
        <v>6</v>
      </c>
      <c r="O4" s="9">
        <v>5</v>
      </c>
      <c r="P4" s="9">
        <v>12</v>
      </c>
      <c r="Q4" s="9">
        <v>0</v>
      </c>
      <c r="R4" s="10">
        <f>SUM(D4:Q4)</f>
        <v>344</v>
      </c>
      <c r="S4" s="11"/>
      <c r="T4" s="11"/>
      <c r="U4" s="108" t="s">
        <v>26</v>
      </c>
      <c r="V4" s="109"/>
      <c r="W4" s="66">
        <v>0</v>
      </c>
      <c r="X4" s="9">
        <v>0</v>
      </c>
      <c r="Y4" s="9">
        <v>1</v>
      </c>
      <c r="Z4" s="9">
        <v>1</v>
      </c>
      <c r="AA4" s="9">
        <v>7</v>
      </c>
      <c r="AB4" s="9">
        <v>4</v>
      </c>
      <c r="AC4" s="9">
        <v>19</v>
      </c>
      <c r="AD4" s="9">
        <v>9</v>
      </c>
      <c r="AE4" s="44">
        <f>SUM(W4:AD4)</f>
        <v>41</v>
      </c>
      <c r="AF4" s="10">
        <f>R4+AE4</f>
        <v>385</v>
      </c>
    </row>
    <row r="5" spans="2:32" s="32" customFormat="1" ht="13.5" customHeight="1" x14ac:dyDescent="0.15">
      <c r="B5" s="105" t="s">
        <v>27</v>
      </c>
      <c r="C5" s="12" t="s">
        <v>28</v>
      </c>
      <c r="D5" s="13">
        <v>901</v>
      </c>
      <c r="E5" s="14">
        <v>446</v>
      </c>
      <c r="F5" s="14">
        <v>121</v>
      </c>
      <c r="G5" s="14">
        <v>1228</v>
      </c>
      <c r="H5" s="14">
        <v>28</v>
      </c>
      <c r="I5" s="14">
        <v>82</v>
      </c>
      <c r="J5" s="14">
        <v>8</v>
      </c>
      <c r="K5" s="14">
        <v>2</v>
      </c>
      <c r="L5" s="14">
        <v>0</v>
      </c>
      <c r="M5" s="14">
        <v>30</v>
      </c>
      <c r="N5" s="14">
        <v>25</v>
      </c>
      <c r="O5" s="14">
        <v>1</v>
      </c>
      <c r="P5" s="14">
        <v>66</v>
      </c>
      <c r="Q5" s="14">
        <v>0</v>
      </c>
      <c r="R5" s="18">
        <f>SUM(D5:Q5)</f>
        <v>2938</v>
      </c>
      <c r="S5" s="11"/>
      <c r="T5" s="11"/>
      <c r="U5" s="105" t="s">
        <v>27</v>
      </c>
      <c r="V5" s="58" t="s">
        <v>28</v>
      </c>
      <c r="W5" s="56">
        <v>0</v>
      </c>
      <c r="X5" s="17">
        <v>0</v>
      </c>
      <c r="Y5" s="17">
        <v>0</v>
      </c>
      <c r="Z5" s="17">
        <v>0</v>
      </c>
      <c r="AA5" s="17">
        <v>27</v>
      </c>
      <c r="AB5" s="17">
        <v>3</v>
      </c>
      <c r="AC5" s="17">
        <v>56</v>
      </c>
      <c r="AD5" s="17">
        <v>41</v>
      </c>
      <c r="AE5" s="45">
        <f>SUM(W5:AD5)</f>
        <v>127</v>
      </c>
      <c r="AF5" s="15">
        <f t="shared" ref="AF5:AF61" si="0">R5+AE5</f>
        <v>3065</v>
      </c>
    </row>
    <row r="6" spans="2:32" s="32" customFormat="1" x14ac:dyDescent="0.15">
      <c r="B6" s="106"/>
      <c r="C6" s="19" t="s">
        <v>29</v>
      </c>
      <c r="D6" s="20">
        <v>5922</v>
      </c>
      <c r="E6" s="21">
        <v>4856</v>
      </c>
      <c r="F6" s="21">
        <v>232</v>
      </c>
      <c r="G6" s="21">
        <v>3320</v>
      </c>
      <c r="H6" s="21">
        <v>392</v>
      </c>
      <c r="I6" s="21">
        <v>52</v>
      </c>
      <c r="J6" s="21">
        <v>10</v>
      </c>
      <c r="K6" s="21">
        <v>8</v>
      </c>
      <c r="L6" s="21">
        <v>0</v>
      </c>
      <c r="M6" s="21">
        <v>21</v>
      </c>
      <c r="N6" s="21">
        <v>16</v>
      </c>
      <c r="O6" s="21">
        <v>0</v>
      </c>
      <c r="P6" s="21">
        <v>28</v>
      </c>
      <c r="Q6" s="21">
        <v>0</v>
      </c>
      <c r="R6" s="22">
        <f>SUM(D6:Q6)</f>
        <v>14857</v>
      </c>
      <c r="S6" s="11"/>
      <c r="T6" s="11"/>
      <c r="U6" s="106"/>
      <c r="V6" s="59" t="s">
        <v>29</v>
      </c>
      <c r="W6" s="54">
        <v>0</v>
      </c>
      <c r="X6" s="21">
        <v>0</v>
      </c>
      <c r="Y6" s="21">
        <v>1</v>
      </c>
      <c r="Z6" s="21">
        <v>0</v>
      </c>
      <c r="AA6" s="21">
        <v>3</v>
      </c>
      <c r="AB6" s="21">
        <v>0</v>
      </c>
      <c r="AC6" s="21">
        <v>222</v>
      </c>
      <c r="AD6" s="21">
        <v>170</v>
      </c>
      <c r="AE6" s="45">
        <f>SUM(W6:AD6)</f>
        <v>396</v>
      </c>
      <c r="AF6" s="22">
        <f t="shared" si="0"/>
        <v>15253</v>
      </c>
    </row>
    <row r="7" spans="2:32" s="32" customFormat="1" x14ac:dyDescent="0.15">
      <c r="B7" s="106"/>
      <c r="C7" s="19" t="s">
        <v>30</v>
      </c>
      <c r="D7" s="20">
        <v>1153</v>
      </c>
      <c r="E7" s="21">
        <v>2864</v>
      </c>
      <c r="F7" s="21">
        <v>98</v>
      </c>
      <c r="G7" s="21">
        <v>1518</v>
      </c>
      <c r="H7" s="21">
        <v>119</v>
      </c>
      <c r="I7" s="21">
        <v>32</v>
      </c>
      <c r="J7" s="21">
        <v>6</v>
      </c>
      <c r="K7" s="21">
        <v>3</v>
      </c>
      <c r="L7" s="21">
        <v>0</v>
      </c>
      <c r="M7" s="21">
        <v>18</v>
      </c>
      <c r="N7" s="21">
        <v>4</v>
      </c>
      <c r="O7" s="21">
        <v>0</v>
      </c>
      <c r="P7" s="21">
        <v>20</v>
      </c>
      <c r="Q7" s="21">
        <v>0</v>
      </c>
      <c r="R7" s="22">
        <f t="shared" ref="R7:R60" si="1">SUM(D7:Q7)</f>
        <v>5835</v>
      </c>
      <c r="S7" s="11"/>
      <c r="T7" s="11"/>
      <c r="U7" s="106"/>
      <c r="V7" s="59" t="s">
        <v>30</v>
      </c>
      <c r="W7" s="54">
        <v>0</v>
      </c>
      <c r="X7" s="21">
        <v>0</v>
      </c>
      <c r="Y7" s="21">
        <v>2</v>
      </c>
      <c r="Z7" s="21">
        <v>0</v>
      </c>
      <c r="AA7" s="21">
        <v>2</v>
      </c>
      <c r="AB7" s="21">
        <v>3</v>
      </c>
      <c r="AC7" s="21">
        <v>214</v>
      </c>
      <c r="AD7" s="21">
        <v>246</v>
      </c>
      <c r="AE7" s="45">
        <f t="shared" ref="AE7:AE8" si="2">SUM(W7:AD7)</f>
        <v>467</v>
      </c>
      <c r="AF7" s="22">
        <f t="shared" si="0"/>
        <v>6302</v>
      </c>
    </row>
    <row r="8" spans="2:32" s="32" customFormat="1" x14ac:dyDescent="0.15">
      <c r="B8" s="106"/>
      <c r="C8" s="19" t="s">
        <v>17</v>
      </c>
      <c r="D8" s="20">
        <v>264</v>
      </c>
      <c r="E8" s="21">
        <v>181</v>
      </c>
      <c r="F8" s="21">
        <v>26</v>
      </c>
      <c r="G8" s="21">
        <v>259</v>
      </c>
      <c r="H8" s="21">
        <v>18</v>
      </c>
      <c r="I8" s="21">
        <v>28</v>
      </c>
      <c r="J8" s="21">
        <v>2</v>
      </c>
      <c r="K8" s="21">
        <v>4</v>
      </c>
      <c r="L8" s="21">
        <v>0</v>
      </c>
      <c r="M8" s="21">
        <v>3</v>
      </c>
      <c r="N8" s="21">
        <v>5</v>
      </c>
      <c r="O8" s="21">
        <v>0</v>
      </c>
      <c r="P8" s="21">
        <v>5</v>
      </c>
      <c r="Q8" s="21">
        <v>0</v>
      </c>
      <c r="R8" s="22">
        <f t="shared" si="1"/>
        <v>795</v>
      </c>
      <c r="S8" s="11"/>
      <c r="T8" s="11"/>
      <c r="U8" s="106"/>
      <c r="V8" s="59" t="s">
        <v>17</v>
      </c>
      <c r="W8" s="54">
        <v>0</v>
      </c>
      <c r="X8" s="21">
        <v>0</v>
      </c>
      <c r="Y8" s="21">
        <v>2</v>
      </c>
      <c r="Z8" s="21">
        <v>0</v>
      </c>
      <c r="AA8" s="21">
        <v>3</v>
      </c>
      <c r="AB8" s="21">
        <v>1</v>
      </c>
      <c r="AC8" s="21">
        <v>19</v>
      </c>
      <c r="AD8" s="21">
        <v>11</v>
      </c>
      <c r="AE8" s="45">
        <f t="shared" si="2"/>
        <v>36</v>
      </c>
      <c r="AF8" s="22">
        <f t="shared" si="0"/>
        <v>831</v>
      </c>
    </row>
    <row r="9" spans="2:32" s="32" customFormat="1" ht="14.25" thickBot="1" x14ac:dyDescent="0.2">
      <c r="B9" s="107"/>
      <c r="C9" s="23" t="s">
        <v>18</v>
      </c>
      <c r="D9" s="24">
        <f>SUM(D5:D8)</f>
        <v>8240</v>
      </c>
      <c r="E9" s="25">
        <f>SUM(E5:E8)</f>
        <v>8347</v>
      </c>
      <c r="F9" s="25">
        <f t="shared" ref="F9:Q9" si="3">SUM(F5:F8)</f>
        <v>477</v>
      </c>
      <c r="G9" s="25">
        <f t="shared" si="3"/>
        <v>6325</v>
      </c>
      <c r="H9" s="25">
        <f t="shared" si="3"/>
        <v>557</v>
      </c>
      <c r="I9" s="25">
        <f t="shared" si="3"/>
        <v>194</v>
      </c>
      <c r="J9" s="25">
        <f t="shared" si="3"/>
        <v>26</v>
      </c>
      <c r="K9" s="25">
        <f t="shared" si="3"/>
        <v>17</v>
      </c>
      <c r="L9" s="25">
        <f t="shared" si="3"/>
        <v>0</v>
      </c>
      <c r="M9" s="25">
        <f t="shared" si="3"/>
        <v>72</v>
      </c>
      <c r="N9" s="25">
        <f t="shared" si="3"/>
        <v>50</v>
      </c>
      <c r="O9" s="25">
        <f t="shared" si="3"/>
        <v>1</v>
      </c>
      <c r="P9" s="25">
        <f t="shared" si="3"/>
        <v>119</v>
      </c>
      <c r="Q9" s="25">
        <f t="shared" si="3"/>
        <v>0</v>
      </c>
      <c r="R9" s="31">
        <f t="shared" si="1"/>
        <v>24425</v>
      </c>
      <c r="S9" s="11"/>
      <c r="T9" s="11"/>
      <c r="U9" s="107"/>
      <c r="V9" s="60" t="s">
        <v>18</v>
      </c>
      <c r="W9" s="55">
        <f t="shared" ref="W9:AD9" si="4">SUM(W5:W8)</f>
        <v>0</v>
      </c>
      <c r="X9" s="25">
        <f t="shared" si="4"/>
        <v>0</v>
      </c>
      <c r="Y9" s="25">
        <f t="shared" si="4"/>
        <v>5</v>
      </c>
      <c r="Z9" s="25">
        <f t="shared" si="4"/>
        <v>0</v>
      </c>
      <c r="AA9" s="25">
        <f t="shared" si="4"/>
        <v>35</v>
      </c>
      <c r="AB9" s="25">
        <f t="shared" si="4"/>
        <v>7</v>
      </c>
      <c r="AC9" s="25">
        <f t="shared" si="4"/>
        <v>511</v>
      </c>
      <c r="AD9" s="25">
        <f t="shared" si="4"/>
        <v>468</v>
      </c>
      <c r="AE9" s="46">
        <f t="shared" ref="AE9:AE60" si="5">SUM(W9:AD9)</f>
        <v>1026</v>
      </c>
      <c r="AF9" s="31">
        <f t="shared" si="0"/>
        <v>25451</v>
      </c>
    </row>
    <row r="10" spans="2:32" s="32" customFormat="1" ht="13.5" customHeight="1" x14ac:dyDescent="0.15">
      <c r="B10" s="91" t="s">
        <v>31</v>
      </c>
      <c r="C10" s="12" t="s">
        <v>32</v>
      </c>
      <c r="D10" s="13">
        <v>641</v>
      </c>
      <c r="E10" s="14">
        <v>823</v>
      </c>
      <c r="F10" s="14">
        <v>29</v>
      </c>
      <c r="G10" s="14">
        <v>719</v>
      </c>
      <c r="H10" s="14">
        <v>110</v>
      </c>
      <c r="I10" s="14">
        <v>94</v>
      </c>
      <c r="J10" s="14">
        <v>2</v>
      </c>
      <c r="K10" s="14">
        <v>4</v>
      </c>
      <c r="L10" s="14">
        <v>1</v>
      </c>
      <c r="M10" s="14">
        <v>6</v>
      </c>
      <c r="N10" s="14">
        <v>64</v>
      </c>
      <c r="O10" s="14">
        <v>0</v>
      </c>
      <c r="P10" s="14">
        <v>11</v>
      </c>
      <c r="Q10" s="14">
        <v>0</v>
      </c>
      <c r="R10" s="15">
        <f t="shared" si="1"/>
        <v>2504</v>
      </c>
      <c r="S10" s="11"/>
      <c r="T10" s="11"/>
      <c r="U10" s="94" t="s">
        <v>31</v>
      </c>
      <c r="V10" s="58" t="s">
        <v>32</v>
      </c>
      <c r="W10" s="56">
        <v>0</v>
      </c>
      <c r="X10" s="17">
        <v>0</v>
      </c>
      <c r="Y10" s="17">
        <v>42</v>
      </c>
      <c r="Z10" s="17">
        <v>0</v>
      </c>
      <c r="AA10" s="17">
        <v>15</v>
      </c>
      <c r="AB10" s="17">
        <v>2</v>
      </c>
      <c r="AC10" s="17">
        <v>236</v>
      </c>
      <c r="AD10" s="17">
        <v>165</v>
      </c>
      <c r="AE10" s="45">
        <f>SUM(W10:AD10)</f>
        <v>460</v>
      </c>
      <c r="AF10" s="15">
        <f t="shared" si="0"/>
        <v>2964</v>
      </c>
    </row>
    <row r="11" spans="2:32" s="32" customFormat="1" x14ac:dyDescent="0.15">
      <c r="B11" s="92"/>
      <c r="C11" s="19" t="s">
        <v>33</v>
      </c>
      <c r="D11" s="20">
        <v>279</v>
      </c>
      <c r="E11" s="21">
        <v>420</v>
      </c>
      <c r="F11" s="21">
        <v>9</v>
      </c>
      <c r="G11" s="21">
        <v>255</v>
      </c>
      <c r="H11" s="21">
        <v>45</v>
      </c>
      <c r="I11" s="21">
        <v>74</v>
      </c>
      <c r="J11" s="21">
        <v>5</v>
      </c>
      <c r="K11" s="21">
        <v>2</v>
      </c>
      <c r="L11" s="21">
        <v>0</v>
      </c>
      <c r="M11" s="21">
        <v>3</v>
      </c>
      <c r="N11" s="21">
        <v>30</v>
      </c>
      <c r="O11" s="21">
        <v>0</v>
      </c>
      <c r="P11" s="21">
        <v>3</v>
      </c>
      <c r="Q11" s="21">
        <v>0</v>
      </c>
      <c r="R11" s="22">
        <f t="shared" si="1"/>
        <v>1125</v>
      </c>
      <c r="S11" s="11"/>
      <c r="T11" s="11"/>
      <c r="U11" s="95"/>
      <c r="V11" s="59" t="s">
        <v>33</v>
      </c>
      <c r="W11" s="54">
        <v>1</v>
      </c>
      <c r="X11" s="21">
        <v>2</v>
      </c>
      <c r="Y11" s="21">
        <v>11</v>
      </c>
      <c r="Z11" s="21">
        <v>0</v>
      </c>
      <c r="AA11" s="21">
        <v>10</v>
      </c>
      <c r="AB11" s="21">
        <v>2</v>
      </c>
      <c r="AC11" s="21">
        <v>145</v>
      </c>
      <c r="AD11" s="21">
        <v>65</v>
      </c>
      <c r="AE11" s="45">
        <f>SUM(W11:AD11)</f>
        <v>236</v>
      </c>
      <c r="AF11" s="22">
        <f t="shared" si="0"/>
        <v>1361</v>
      </c>
    </row>
    <row r="12" spans="2:32" s="32" customFormat="1" x14ac:dyDescent="0.15">
      <c r="B12" s="92"/>
      <c r="C12" s="19" t="s">
        <v>34</v>
      </c>
      <c r="D12" s="20">
        <v>1161</v>
      </c>
      <c r="E12" s="21">
        <v>980</v>
      </c>
      <c r="F12" s="21">
        <v>18</v>
      </c>
      <c r="G12" s="21">
        <v>898</v>
      </c>
      <c r="H12" s="21">
        <v>146</v>
      </c>
      <c r="I12" s="21">
        <v>216</v>
      </c>
      <c r="J12" s="21">
        <v>8</v>
      </c>
      <c r="K12" s="21">
        <v>2</v>
      </c>
      <c r="L12" s="21">
        <v>0</v>
      </c>
      <c r="M12" s="21">
        <v>6</v>
      </c>
      <c r="N12" s="21">
        <v>91</v>
      </c>
      <c r="O12" s="21">
        <v>1</v>
      </c>
      <c r="P12" s="21">
        <v>8</v>
      </c>
      <c r="Q12" s="21">
        <v>0</v>
      </c>
      <c r="R12" s="22">
        <f t="shared" si="1"/>
        <v>3535</v>
      </c>
      <c r="S12" s="11"/>
      <c r="T12" s="11"/>
      <c r="U12" s="95"/>
      <c r="V12" s="59" t="s">
        <v>34</v>
      </c>
      <c r="W12" s="54">
        <v>0</v>
      </c>
      <c r="X12" s="21">
        <v>0</v>
      </c>
      <c r="Y12" s="21">
        <v>5</v>
      </c>
      <c r="Z12" s="21">
        <v>0</v>
      </c>
      <c r="AA12" s="21">
        <v>4</v>
      </c>
      <c r="AB12" s="21">
        <v>1</v>
      </c>
      <c r="AC12" s="21">
        <v>119</v>
      </c>
      <c r="AD12" s="21">
        <v>112</v>
      </c>
      <c r="AE12" s="45">
        <f t="shared" ref="AE12:AE16" si="6">SUM(W12:AD12)</f>
        <v>241</v>
      </c>
      <c r="AF12" s="22">
        <f t="shared" si="0"/>
        <v>3776</v>
      </c>
    </row>
    <row r="13" spans="2:32" s="32" customFormat="1" x14ac:dyDescent="0.15">
      <c r="B13" s="92"/>
      <c r="C13" s="19" t="s">
        <v>35</v>
      </c>
      <c r="D13" s="20">
        <v>803</v>
      </c>
      <c r="E13" s="21">
        <v>951</v>
      </c>
      <c r="F13" s="21">
        <v>26</v>
      </c>
      <c r="G13" s="21">
        <v>621</v>
      </c>
      <c r="H13" s="21">
        <v>172</v>
      </c>
      <c r="I13" s="21">
        <v>27</v>
      </c>
      <c r="J13" s="21">
        <v>3</v>
      </c>
      <c r="K13" s="21">
        <v>0</v>
      </c>
      <c r="L13" s="21">
        <v>0</v>
      </c>
      <c r="M13" s="21">
        <v>7</v>
      </c>
      <c r="N13" s="21">
        <v>2</v>
      </c>
      <c r="O13" s="21">
        <v>0</v>
      </c>
      <c r="P13" s="21">
        <v>7</v>
      </c>
      <c r="Q13" s="21">
        <v>0</v>
      </c>
      <c r="R13" s="22">
        <f t="shared" si="1"/>
        <v>2619</v>
      </c>
      <c r="S13" s="11"/>
      <c r="T13" s="11"/>
      <c r="U13" s="95"/>
      <c r="V13" s="59" t="s">
        <v>35</v>
      </c>
      <c r="W13" s="54">
        <v>0</v>
      </c>
      <c r="X13" s="21">
        <v>0</v>
      </c>
      <c r="Y13" s="21">
        <v>1</v>
      </c>
      <c r="Z13" s="21">
        <v>0</v>
      </c>
      <c r="AA13" s="21">
        <v>2</v>
      </c>
      <c r="AB13" s="21">
        <v>0</v>
      </c>
      <c r="AC13" s="21">
        <v>100</v>
      </c>
      <c r="AD13" s="21">
        <v>60</v>
      </c>
      <c r="AE13" s="45">
        <f t="shared" si="6"/>
        <v>163</v>
      </c>
      <c r="AF13" s="22">
        <f t="shared" si="0"/>
        <v>2782</v>
      </c>
    </row>
    <row r="14" spans="2:32" s="32" customFormat="1" x14ac:dyDescent="0.15">
      <c r="B14" s="92"/>
      <c r="C14" s="19" t="s">
        <v>36</v>
      </c>
      <c r="D14" s="20">
        <v>410</v>
      </c>
      <c r="E14" s="21">
        <v>482</v>
      </c>
      <c r="F14" s="21">
        <v>15</v>
      </c>
      <c r="G14" s="21">
        <v>338</v>
      </c>
      <c r="H14" s="21">
        <v>64</v>
      </c>
      <c r="I14" s="21">
        <v>15</v>
      </c>
      <c r="J14" s="21">
        <v>1</v>
      </c>
      <c r="K14" s="21">
        <v>1</v>
      </c>
      <c r="L14" s="21">
        <v>0</v>
      </c>
      <c r="M14" s="21">
        <v>6</v>
      </c>
      <c r="N14" s="21">
        <v>5</v>
      </c>
      <c r="O14" s="21">
        <v>0</v>
      </c>
      <c r="P14" s="21">
        <v>2</v>
      </c>
      <c r="Q14" s="21">
        <v>0</v>
      </c>
      <c r="R14" s="22">
        <f t="shared" si="1"/>
        <v>1339</v>
      </c>
      <c r="S14" s="11"/>
      <c r="T14" s="11"/>
      <c r="U14" s="95"/>
      <c r="V14" s="59" t="s">
        <v>36</v>
      </c>
      <c r="W14" s="54">
        <v>0</v>
      </c>
      <c r="X14" s="21">
        <v>0</v>
      </c>
      <c r="Y14" s="21">
        <v>0</v>
      </c>
      <c r="Z14" s="21">
        <v>0</v>
      </c>
      <c r="AA14" s="21">
        <v>10</v>
      </c>
      <c r="AB14" s="21">
        <v>1</v>
      </c>
      <c r="AC14" s="21">
        <v>60</v>
      </c>
      <c r="AD14" s="21">
        <v>43</v>
      </c>
      <c r="AE14" s="45">
        <f t="shared" si="6"/>
        <v>114</v>
      </c>
      <c r="AF14" s="22">
        <f t="shared" si="0"/>
        <v>1453</v>
      </c>
    </row>
    <row r="15" spans="2:32" s="32" customFormat="1" x14ac:dyDescent="0.15">
      <c r="B15" s="92"/>
      <c r="C15" s="19" t="s">
        <v>37</v>
      </c>
      <c r="D15" s="20">
        <v>13</v>
      </c>
      <c r="E15" s="21">
        <v>6</v>
      </c>
      <c r="F15" s="21">
        <v>3</v>
      </c>
      <c r="G15" s="21">
        <v>10</v>
      </c>
      <c r="H15" s="21">
        <v>1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f t="shared" si="1"/>
        <v>33</v>
      </c>
      <c r="S15" s="11"/>
      <c r="T15" s="11"/>
      <c r="U15" s="95"/>
      <c r="V15" s="59" t="s">
        <v>37</v>
      </c>
      <c r="W15" s="54">
        <v>0</v>
      </c>
      <c r="X15" s="21">
        <v>0</v>
      </c>
      <c r="Y15" s="21">
        <v>1</v>
      </c>
      <c r="Z15" s="21">
        <v>0</v>
      </c>
      <c r="AA15" s="21">
        <v>0</v>
      </c>
      <c r="AB15" s="21">
        <v>0</v>
      </c>
      <c r="AC15" s="21">
        <v>8</v>
      </c>
      <c r="AD15" s="21">
        <v>0</v>
      </c>
      <c r="AE15" s="45">
        <f t="shared" si="6"/>
        <v>9</v>
      </c>
      <c r="AF15" s="22">
        <f t="shared" si="0"/>
        <v>42</v>
      </c>
    </row>
    <row r="16" spans="2:32" s="32" customFormat="1" x14ac:dyDescent="0.15">
      <c r="B16" s="92"/>
      <c r="C16" s="19" t="s">
        <v>17</v>
      </c>
      <c r="D16" s="20">
        <v>515</v>
      </c>
      <c r="E16" s="21">
        <v>559</v>
      </c>
      <c r="F16" s="21">
        <v>41</v>
      </c>
      <c r="G16" s="21">
        <v>522</v>
      </c>
      <c r="H16" s="21">
        <v>75</v>
      </c>
      <c r="I16" s="21">
        <v>67</v>
      </c>
      <c r="J16" s="21">
        <v>4</v>
      </c>
      <c r="K16" s="21">
        <v>2</v>
      </c>
      <c r="L16" s="21">
        <v>0</v>
      </c>
      <c r="M16" s="21">
        <v>5</v>
      </c>
      <c r="N16" s="21">
        <v>26</v>
      </c>
      <c r="O16" s="21">
        <v>0</v>
      </c>
      <c r="P16" s="21">
        <v>14</v>
      </c>
      <c r="Q16" s="21">
        <v>0</v>
      </c>
      <c r="R16" s="22">
        <f t="shared" si="1"/>
        <v>1830</v>
      </c>
      <c r="S16" s="11"/>
      <c r="T16" s="11"/>
      <c r="U16" s="95"/>
      <c r="V16" s="59" t="s">
        <v>17</v>
      </c>
      <c r="W16" s="54">
        <v>0</v>
      </c>
      <c r="X16" s="21">
        <v>0</v>
      </c>
      <c r="Y16" s="21">
        <v>25</v>
      </c>
      <c r="Z16" s="21">
        <v>0</v>
      </c>
      <c r="AA16" s="21">
        <v>8</v>
      </c>
      <c r="AB16" s="21">
        <v>2</v>
      </c>
      <c r="AC16" s="21">
        <v>106</v>
      </c>
      <c r="AD16" s="21">
        <v>67</v>
      </c>
      <c r="AE16" s="45">
        <f t="shared" si="6"/>
        <v>208</v>
      </c>
      <c r="AF16" s="22">
        <f t="shared" si="0"/>
        <v>2038</v>
      </c>
    </row>
    <row r="17" spans="2:32" s="32" customFormat="1" ht="14.25" thickBot="1" x14ac:dyDescent="0.2">
      <c r="B17" s="93"/>
      <c r="C17" s="23" t="s">
        <v>18</v>
      </c>
      <c r="D17" s="24">
        <f>SUM(D10:D16)</f>
        <v>3822</v>
      </c>
      <c r="E17" s="25">
        <f>SUM(E10:E16)</f>
        <v>4221</v>
      </c>
      <c r="F17" s="25">
        <f t="shared" ref="F17:Q17" si="7">SUM(F10:F16)</f>
        <v>141</v>
      </c>
      <c r="G17" s="25">
        <f t="shared" si="7"/>
        <v>3363</v>
      </c>
      <c r="H17" s="25">
        <f t="shared" si="7"/>
        <v>613</v>
      </c>
      <c r="I17" s="25">
        <f t="shared" si="7"/>
        <v>493</v>
      </c>
      <c r="J17" s="25">
        <f t="shared" si="7"/>
        <v>23</v>
      </c>
      <c r="K17" s="25">
        <f t="shared" si="7"/>
        <v>11</v>
      </c>
      <c r="L17" s="25">
        <f t="shared" si="7"/>
        <v>1</v>
      </c>
      <c r="M17" s="25">
        <f t="shared" si="7"/>
        <v>33</v>
      </c>
      <c r="N17" s="25">
        <f t="shared" si="7"/>
        <v>218</v>
      </c>
      <c r="O17" s="25">
        <f t="shared" si="7"/>
        <v>1</v>
      </c>
      <c r="P17" s="25">
        <f t="shared" si="7"/>
        <v>45</v>
      </c>
      <c r="Q17" s="25">
        <f t="shared" si="7"/>
        <v>0</v>
      </c>
      <c r="R17" s="31">
        <f t="shared" si="1"/>
        <v>12985</v>
      </c>
      <c r="S17" s="11"/>
      <c r="T17" s="11"/>
      <c r="U17" s="96"/>
      <c r="V17" s="60" t="s">
        <v>18</v>
      </c>
      <c r="W17" s="55">
        <f>SUM(W10:W16)</f>
        <v>1</v>
      </c>
      <c r="X17" s="25">
        <f t="shared" ref="X17:AD17" si="8">SUM(X10:X16)</f>
        <v>2</v>
      </c>
      <c r="Y17" s="25">
        <f t="shared" si="8"/>
        <v>85</v>
      </c>
      <c r="Z17" s="25">
        <f t="shared" si="8"/>
        <v>0</v>
      </c>
      <c r="AA17" s="25">
        <f t="shared" si="8"/>
        <v>49</v>
      </c>
      <c r="AB17" s="25">
        <f t="shared" si="8"/>
        <v>8</v>
      </c>
      <c r="AC17" s="25">
        <f t="shared" si="8"/>
        <v>774</v>
      </c>
      <c r="AD17" s="25">
        <f t="shared" si="8"/>
        <v>512</v>
      </c>
      <c r="AE17" s="46">
        <f t="shared" si="5"/>
        <v>1431</v>
      </c>
      <c r="AF17" s="31">
        <f t="shared" si="0"/>
        <v>14416</v>
      </c>
    </row>
    <row r="18" spans="2:32" s="32" customFormat="1" ht="13.5" customHeight="1" x14ac:dyDescent="0.15">
      <c r="B18" s="91" t="s">
        <v>38</v>
      </c>
      <c r="C18" s="12" t="s">
        <v>96</v>
      </c>
      <c r="D18" s="13">
        <v>1351</v>
      </c>
      <c r="E18" s="14">
        <v>816</v>
      </c>
      <c r="F18" s="14">
        <v>132</v>
      </c>
      <c r="G18" s="14">
        <v>768</v>
      </c>
      <c r="H18" s="14">
        <v>104</v>
      </c>
      <c r="I18" s="14">
        <v>23</v>
      </c>
      <c r="J18" s="14">
        <v>9</v>
      </c>
      <c r="K18" s="14">
        <v>1</v>
      </c>
      <c r="L18" s="14">
        <v>2</v>
      </c>
      <c r="M18" s="14">
        <v>18</v>
      </c>
      <c r="N18" s="14">
        <v>9</v>
      </c>
      <c r="O18" s="14">
        <v>0</v>
      </c>
      <c r="P18" s="14">
        <v>14</v>
      </c>
      <c r="Q18" s="14">
        <v>0</v>
      </c>
      <c r="R18" s="15">
        <f t="shared" si="1"/>
        <v>3247</v>
      </c>
      <c r="S18" s="11"/>
      <c r="T18" s="11"/>
      <c r="U18" s="94" t="s">
        <v>38</v>
      </c>
      <c r="V18" s="12" t="s">
        <v>96</v>
      </c>
      <c r="W18" s="16">
        <v>0</v>
      </c>
      <c r="X18" s="17">
        <v>0</v>
      </c>
      <c r="Y18" s="17">
        <v>5</v>
      </c>
      <c r="Z18" s="17">
        <v>0</v>
      </c>
      <c r="AA18" s="17">
        <v>4</v>
      </c>
      <c r="AB18" s="17">
        <v>1</v>
      </c>
      <c r="AC18" s="17">
        <v>33</v>
      </c>
      <c r="AD18" s="17">
        <v>35</v>
      </c>
      <c r="AE18" s="45">
        <f>SUM(W18:AD18)</f>
        <v>78</v>
      </c>
      <c r="AF18" s="15">
        <f t="shared" si="0"/>
        <v>3325</v>
      </c>
    </row>
    <row r="19" spans="2:32" s="32" customFormat="1" x14ac:dyDescent="0.15">
      <c r="B19" s="92"/>
      <c r="C19" s="28" t="s">
        <v>98</v>
      </c>
      <c r="D19" s="20">
        <v>1008</v>
      </c>
      <c r="E19" s="21">
        <v>802</v>
      </c>
      <c r="F19" s="21">
        <v>43</v>
      </c>
      <c r="G19" s="21">
        <v>921</v>
      </c>
      <c r="H19" s="21">
        <v>122</v>
      </c>
      <c r="I19" s="21">
        <v>65</v>
      </c>
      <c r="J19" s="21">
        <v>6</v>
      </c>
      <c r="K19" s="21">
        <v>3</v>
      </c>
      <c r="L19" s="21">
        <v>1</v>
      </c>
      <c r="M19" s="21">
        <v>8</v>
      </c>
      <c r="N19" s="21">
        <v>7</v>
      </c>
      <c r="O19" s="21">
        <v>0</v>
      </c>
      <c r="P19" s="21">
        <v>6</v>
      </c>
      <c r="Q19" s="21">
        <v>1</v>
      </c>
      <c r="R19" s="22">
        <f t="shared" si="1"/>
        <v>2993</v>
      </c>
      <c r="S19" s="11"/>
      <c r="T19" s="11"/>
      <c r="U19" s="95"/>
      <c r="V19" s="28" t="s">
        <v>98</v>
      </c>
      <c r="W19" s="20">
        <v>0</v>
      </c>
      <c r="X19" s="21">
        <v>0</v>
      </c>
      <c r="Y19" s="21">
        <v>1</v>
      </c>
      <c r="Z19" s="21">
        <v>0</v>
      </c>
      <c r="AA19" s="21">
        <v>7</v>
      </c>
      <c r="AB19" s="21">
        <v>1</v>
      </c>
      <c r="AC19" s="21">
        <v>48</v>
      </c>
      <c r="AD19" s="21">
        <v>52</v>
      </c>
      <c r="AE19" s="45">
        <f>SUM(W19:AD19)</f>
        <v>109</v>
      </c>
      <c r="AF19" s="22">
        <f t="shared" si="0"/>
        <v>3102</v>
      </c>
    </row>
    <row r="20" spans="2:32" s="32" customFormat="1" x14ac:dyDescent="0.15">
      <c r="B20" s="92"/>
      <c r="C20" s="28" t="s">
        <v>39</v>
      </c>
      <c r="D20" s="20">
        <v>0</v>
      </c>
      <c r="E20" s="21">
        <v>4</v>
      </c>
      <c r="F20" s="21">
        <v>0</v>
      </c>
      <c r="G20" s="21">
        <v>12</v>
      </c>
      <c r="H20" s="21">
        <v>0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2">
        <f t="shared" si="1"/>
        <v>17</v>
      </c>
      <c r="S20" s="11"/>
      <c r="T20" s="11"/>
      <c r="U20" s="95"/>
      <c r="V20" s="28" t="s">
        <v>39</v>
      </c>
      <c r="W20" s="20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2</v>
      </c>
      <c r="AD20" s="21">
        <v>0</v>
      </c>
      <c r="AE20" s="45">
        <f>SUM(W20:AD20)</f>
        <v>2</v>
      </c>
      <c r="AF20" s="22">
        <f t="shared" si="0"/>
        <v>19</v>
      </c>
    </row>
    <row r="21" spans="2:32" s="32" customFormat="1" x14ac:dyDescent="0.15">
      <c r="B21" s="92"/>
      <c r="C21" s="19" t="s">
        <v>99</v>
      </c>
      <c r="D21" s="20">
        <v>315</v>
      </c>
      <c r="E21" s="21">
        <v>223</v>
      </c>
      <c r="F21" s="21">
        <v>35</v>
      </c>
      <c r="G21" s="21">
        <v>173</v>
      </c>
      <c r="H21" s="21">
        <v>41</v>
      </c>
      <c r="I21" s="21">
        <v>6</v>
      </c>
      <c r="J21" s="21">
        <v>0</v>
      </c>
      <c r="K21" s="21">
        <v>0</v>
      </c>
      <c r="L21" s="21">
        <v>0</v>
      </c>
      <c r="M21" s="21">
        <v>1</v>
      </c>
      <c r="N21" s="21">
        <v>2</v>
      </c>
      <c r="O21" s="21">
        <v>0</v>
      </c>
      <c r="P21" s="21">
        <v>2</v>
      </c>
      <c r="Q21" s="21">
        <v>0</v>
      </c>
      <c r="R21" s="22">
        <f t="shared" si="1"/>
        <v>798</v>
      </c>
      <c r="S21" s="11"/>
      <c r="T21" s="11"/>
      <c r="U21" s="95"/>
      <c r="V21" s="19" t="s">
        <v>99</v>
      </c>
      <c r="W21" s="20">
        <v>0</v>
      </c>
      <c r="X21" s="21">
        <v>0</v>
      </c>
      <c r="Y21" s="21">
        <v>0</v>
      </c>
      <c r="Z21" s="21">
        <v>0</v>
      </c>
      <c r="AA21" s="21">
        <v>1</v>
      </c>
      <c r="AB21" s="21">
        <v>0</v>
      </c>
      <c r="AC21" s="21">
        <v>8</v>
      </c>
      <c r="AD21" s="21">
        <v>4</v>
      </c>
      <c r="AE21" s="45">
        <f t="shared" ref="AE21:AE31" si="9">SUM(W21:AD21)</f>
        <v>13</v>
      </c>
      <c r="AF21" s="22">
        <f t="shared" si="0"/>
        <v>811</v>
      </c>
    </row>
    <row r="22" spans="2:32" s="32" customFormat="1" x14ac:dyDescent="0.15">
      <c r="B22" s="92"/>
      <c r="C22" s="19" t="s">
        <v>100</v>
      </c>
      <c r="D22" s="20">
        <v>117</v>
      </c>
      <c r="E22" s="21">
        <v>61</v>
      </c>
      <c r="F22" s="21">
        <v>7</v>
      </c>
      <c r="G22" s="21">
        <v>162</v>
      </c>
      <c r="H22" s="21">
        <v>9</v>
      </c>
      <c r="I22" s="21">
        <v>10</v>
      </c>
      <c r="J22" s="21">
        <v>0</v>
      </c>
      <c r="K22" s="21">
        <v>0</v>
      </c>
      <c r="L22" s="21">
        <v>0</v>
      </c>
      <c r="M22" s="21">
        <v>4</v>
      </c>
      <c r="N22" s="21">
        <v>1</v>
      </c>
      <c r="O22" s="21">
        <v>0</v>
      </c>
      <c r="P22" s="21">
        <v>3</v>
      </c>
      <c r="Q22" s="21">
        <v>0</v>
      </c>
      <c r="R22" s="22">
        <f t="shared" si="1"/>
        <v>374</v>
      </c>
      <c r="S22" s="11"/>
      <c r="T22" s="11"/>
      <c r="U22" s="95"/>
      <c r="V22" s="19" t="s">
        <v>100</v>
      </c>
      <c r="W22" s="20">
        <v>0</v>
      </c>
      <c r="X22" s="21">
        <v>0</v>
      </c>
      <c r="Y22" s="21">
        <v>0</v>
      </c>
      <c r="Z22" s="21">
        <v>0</v>
      </c>
      <c r="AA22" s="21">
        <v>1</v>
      </c>
      <c r="AB22" s="21">
        <v>0</v>
      </c>
      <c r="AC22" s="21">
        <v>8</v>
      </c>
      <c r="AD22" s="21">
        <v>4</v>
      </c>
      <c r="AE22" s="45">
        <f t="shared" si="9"/>
        <v>13</v>
      </c>
      <c r="AF22" s="22">
        <f t="shared" si="0"/>
        <v>387</v>
      </c>
    </row>
    <row r="23" spans="2:32" s="32" customFormat="1" x14ac:dyDescent="0.15">
      <c r="B23" s="92"/>
      <c r="C23" s="19" t="s">
        <v>40</v>
      </c>
      <c r="D23" s="20">
        <v>92</v>
      </c>
      <c r="E23" s="21">
        <v>42</v>
      </c>
      <c r="F23" s="21">
        <v>11</v>
      </c>
      <c r="G23" s="21">
        <v>153</v>
      </c>
      <c r="H23" s="21">
        <v>7</v>
      </c>
      <c r="I23" s="21">
        <v>9</v>
      </c>
      <c r="J23" s="21">
        <v>0</v>
      </c>
      <c r="K23" s="21">
        <v>1</v>
      </c>
      <c r="L23" s="21">
        <v>0</v>
      </c>
      <c r="M23" s="21">
        <v>1</v>
      </c>
      <c r="N23" s="21">
        <v>1</v>
      </c>
      <c r="O23" s="21">
        <v>0</v>
      </c>
      <c r="P23" s="21">
        <v>2</v>
      </c>
      <c r="Q23" s="21">
        <v>0</v>
      </c>
      <c r="R23" s="22">
        <f t="shared" si="1"/>
        <v>319</v>
      </c>
      <c r="S23" s="11"/>
      <c r="T23" s="11"/>
      <c r="U23" s="95"/>
      <c r="V23" s="19" t="s">
        <v>40</v>
      </c>
      <c r="W23" s="20">
        <v>0</v>
      </c>
      <c r="X23" s="21">
        <v>0</v>
      </c>
      <c r="Y23" s="21">
        <v>1</v>
      </c>
      <c r="Z23" s="21">
        <v>0</v>
      </c>
      <c r="AA23" s="21">
        <v>0</v>
      </c>
      <c r="AB23" s="21">
        <v>0</v>
      </c>
      <c r="AC23" s="21">
        <v>9</v>
      </c>
      <c r="AD23" s="21">
        <v>3</v>
      </c>
      <c r="AE23" s="45">
        <f t="shared" si="9"/>
        <v>13</v>
      </c>
      <c r="AF23" s="22">
        <f t="shared" si="0"/>
        <v>332</v>
      </c>
    </row>
    <row r="24" spans="2:32" s="32" customFormat="1" x14ac:dyDescent="0.15">
      <c r="B24" s="92"/>
      <c r="C24" s="19" t="s">
        <v>101</v>
      </c>
      <c r="D24" s="20">
        <v>121</v>
      </c>
      <c r="E24" s="21">
        <v>97</v>
      </c>
      <c r="F24" s="21">
        <v>13</v>
      </c>
      <c r="G24" s="21">
        <v>90</v>
      </c>
      <c r="H24" s="21">
        <v>13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1</v>
      </c>
      <c r="O24" s="21">
        <v>0</v>
      </c>
      <c r="P24" s="21">
        <v>1</v>
      </c>
      <c r="Q24" s="21">
        <v>0</v>
      </c>
      <c r="R24" s="22">
        <f t="shared" si="1"/>
        <v>340</v>
      </c>
      <c r="S24" s="11"/>
      <c r="T24" s="11"/>
      <c r="U24" s="95"/>
      <c r="V24" s="19" t="s">
        <v>101</v>
      </c>
      <c r="W24" s="20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5</v>
      </c>
      <c r="AD24" s="21">
        <v>5</v>
      </c>
      <c r="AE24" s="45">
        <f t="shared" si="9"/>
        <v>10</v>
      </c>
      <c r="AF24" s="22">
        <f t="shared" si="0"/>
        <v>350</v>
      </c>
    </row>
    <row r="25" spans="2:32" s="32" customFormat="1" x14ac:dyDescent="0.15">
      <c r="B25" s="92"/>
      <c r="C25" s="19" t="s">
        <v>102</v>
      </c>
      <c r="D25" s="20">
        <v>327</v>
      </c>
      <c r="E25" s="21">
        <v>320</v>
      </c>
      <c r="F25" s="21">
        <v>32</v>
      </c>
      <c r="G25" s="21">
        <v>316</v>
      </c>
      <c r="H25" s="21">
        <v>41</v>
      </c>
      <c r="I25" s="21">
        <v>23</v>
      </c>
      <c r="J25" s="21">
        <v>3</v>
      </c>
      <c r="K25" s="21">
        <v>0</v>
      </c>
      <c r="L25" s="21">
        <v>1</v>
      </c>
      <c r="M25" s="21">
        <v>5</v>
      </c>
      <c r="N25" s="21">
        <v>1</v>
      </c>
      <c r="O25" s="21">
        <v>0</v>
      </c>
      <c r="P25" s="21">
        <v>6</v>
      </c>
      <c r="Q25" s="21">
        <v>0</v>
      </c>
      <c r="R25" s="22">
        <f t="shared" si="1"/>
        <v>1075</v>
      </c>
      <c r="S25" s="11"/>
      <c r="T25" s="11"/>
      <c r="U25" s="95"/>
      <c r="V25" s="19" t="s">
        <v>102</v>
      </c>
      <c r="W25" s="20">
        <v>0</v>
      </c>
      <c r="X25" s="21">
        <v>0</v>
      </c>
      <c r="Y25" s="21">
        <v>3</v>
      </c>
      <c r="Z25" s="21">
        <v>0</v>
      </c>
      <c r="AA25" s="21">
        <v>0</v>
      </c>
      <c r="AB25" s="21">
        <v>0</v>
      </c>
      <c r="AC25" s="21">
        <v>24</v>
      </c>
      <c r="AD25" s="21">
        <v>14</v>
      </c>
      <c r="AE25" s="45">
        <f t="shared" si="9"/>
        <v>41</v>
      </c>
      <c r="AF25" s="22">
        <f t="shared" si="0"/>
        <v>1116</v>
      </c>
    </row>
    <row r="26" spans="2:32" s="32" customFormat="1" x14ac:dyDescent="0.15">
      <c r="B26" s="92"/>
      <c r="C26" s="19" t="s">
        <v>103</v>
      </c>
      <c r="D26" s="20">
        <v>3445</v>
      </c>
      <c r="E26" s="21">
        <v>2069</v>
      </c>
      <c r="F26" s="21">
        <v>309</v>
      </c>
      <c r="G26" s="21">
        <v>1389</v>
      </c>
      <c r="H26" s="21">
        <v>340</v>
      </c>
      <c r="I26" s="21">
        <v>26</v>
      </c>
      <c r="J26" s="21">
        <v>6</v>
      </c>
      <c r="K26" s="21">
        <v>2</v>
      </c>
      <c r="L26" s="21">
        <v>0</v>
      </c>
      <c r="M26" s="21">
        <v>19</v>
      </c>
      <c r="N26" s="21">
        <v>5</v>
      </c>
      <c r="O26" s="21">
        <v>0</v>
      </c>
      <c r="P26" s="21">
        <v>20</v>
      </c>
      <c r="Q26" s="21">
        <v>1</v>
      </c>
      <c r="R26" s="22">
        <f t="shared" si="1"/>
        <v>7631</v>
      </c>
      <c r="S26" s="11"/>
      <c r="T26" s="11"/>
      <c r="U26" s="95"/>
      <c r="V26" s="19" t="s">
        <v>103</v>
      </c>
      <c r="W26" s="20">
        <v>0</v>
      </c>
      <c r="X26" s="21">
        <v>0</v>
      </c>
      <c r="Y26" s="21">
        <v>1</v>
      </c>
      <c r="Z26" s="21">
        <v>0</v>
      </c>
      <c r="AA26" s="21">
        <v>2</v>
      </c>
      <c r="AB26" s="21">
        <v>2</v>
      </c>
      <c r="AC26" s="21">
        <v>57</v>
      </c>
      <c r="AD26" s="21">
        <v>62</v>
      </c>
      <c r="AE26" s="45">
        <f t="shared" si="9"/>
        <v>124</v>
      </c>
      <c r="AF26" s="22">
        <f t="shared" si="0"/>
        <v>7755</v>
      </c>
    </row>
    <row r="27" spans="2:32" s="32" customFormat="1" x14ac:dyDescent="0.15">
      <c r="B27" s="92"/>
      <c r="C27" s="19" t="s">
        <v>104</v>
      </c>
      <c r="D27" s="20">
        <v>123</v>
      </c>
      <c r="E27" s="21">
        <v>93</v>
      </c>
      <c r="F27" s="21">
        <v>10</v>
      </c>
      <c r="G27" s="21">
        <v>80</v>
      </c>
      <c r="H27" s="21">
        <v>13</v>
      </c>
      <c r="I27" s="21">
        <v>4</v>
      </c>
      <c r="J27" s="21">
        <v>2</v>
      </c>
      <c r="K27" s="21">
        <v>0</v>
      </c>
      <c r="L27" s="21">
        <v>0</v>
      </c>
      <c r="M27" s="21">
        <v>1</v>
      </c>
      <c r="N27" s="21">
        <v>1</v>
      </c>
      <c r="O27" s="21">
        <v>0</v>
      </c>
      <c r="P27" s="21">
        <v>3</v>
      </c>
      <c r="Q27" s="21">
        <v>0</v>
      </c>
      <c r="R27" s="22">
        <f t="shared" si="1"/>
        <v>330</v>
      </c>
      <c r="S27" s="11"/>
      <c r="T27" s="11"/>
      <c r="U27" s="95"/>
      <c r="V27" s="19" t="s">
        <v>104</v>
      </c>
      <c r="W27" s="20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4</v>
      </c>
      <c r="AD27" s="21">
        <v>3</v>
      </c>
      <c r="AE27" s="45">
        <f t="shared" si="9"/>
        <v>7</v>
      </c>
      <c r="AF27" s="22">
        <f t="shared" si="0"/>
        <v>337</v>
      </c>
    </row>
    <row r="28" spans="2:32" s="32" customFormat="1" x14ac:dyDescent="0.15">
      <c r="B28" s="92"/>
      <c r="C28" s="19" t="s">
        <v>41</v>
      </c>
      <c r="D28" s="20">
        <v>19</v>
      </c>
      <c r="E28" s="21">
        <v>10</v>
      </c>
      <c r="F28" s="21">
        <v>2</v>
      </c>
      <c r="G28" s="21">
        <v>49</v>
      </c>
      <c r="H28" s="21">
        <v>2</v>
      </c>
      <c r="I28" s="21">
        <v>7</v>
      </c>
      <c r="J28" s="21">
        <v>0</v>
      </c>
      <c r="K28" s="21">
        <v>0</v>
      </c>
      <c r="L28" s="21">
        <v>0</v>
      </c>
      <c r="M28" s="21">
        <v>0</v>
      </c>
      <c r="N28" s="21">
        <v>1</v>
      </c>
      <c r="O28" s="21">
        <v>0</v>
      </c>
      <c r="P28" s="21">
        <v>0</v>
      </c>
      <c r="Q28" s="21">
        <v>0</v>
      </c>
      <c r="R28" s="22">
        <f t="shared" si="1"/>
        <v>90</v>
      </c>
      <c r="S28" s="11"/>
      <c r="T28" s="11"/>
      <c r="U28" s="95"/>
      <c r="V28" s="19" t="s">
        <v>41</v>
      </c>
      <c r="W28" s="20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1</v>
      </c>
      <c r="AD28" s="21">
        <v>0</v>
      </c>
      <c r="AE28" s="45">
        <f t="shared" si="9"/>
        <v>1</v>
      </c>
      <c r="AF28" s="22">
        <f t="shared" si="0"/>
        <v>91</v>
      </c>
    </row>
    <row r="29" spans="2:32" s="32" customFormat="1" x14ac:dyDescent="0.15">
      <c r="B29" s="92"/>
      <c r="C29" s="19" t="s">
        <v>105</v>
      </c>
      <c r="D29" s="20">
        <v>18</v>
      </c>
      <c r="E29" s="21">
        <v>26</v>
      </c>
      <c r="F29" s="21">
        <v>3</v>
      </c>
      <c r="G29" s="21">
        <v>101</v>
      </c>
      <c r="H29" s="21">
        <v>3</v>
      </c>
      <c r="I29" s="21">
        <v>17</v>
      </c>
      <c r="J29" s="21">
        <v>2</v>
      </c>
      <c r="K29" s="21">
        <v>1</v>
      </c>
      <c r="L29" s="21">
        <v>0</v>
      </c>
      <c r="M29" s="21">
        <v>3</v>
      </c>
      <c r="N29" s="21">
        <v>0</v>
      </c>
      <c r="O29" s="21">
        <v>0</v>
      </c>
      <c r="P29" s="21">
        <v>4</v>
      </c>
      <c r="Q29" s="21">
        <v>0</v>
      </c>
      <c r="R29" s="22">
        <f t="shared" si="1"/>
        <v>178</v>
      </c>
      <c r="S29" s="11"/>
      <c r="T29" s="11"/>
      <c r="U29" s="95"/>
      <c r="V29" s="19" t="s">
        <v>105</v>
      </c>
      <c r="W29" s="20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3</v>
      </c>
      <c r="AD29" s="21">
        <v>1</v>
      </c>
      <c r="AE29" s="45">
        <f t="shared" si="9"/>
        <v>4</v>
      </c>
      <c r="AF29" s="22">
        <f t="shared" si="0"/>
        <v>182</v>
      </c>
    </row>
    <row r="30" spans="2:32" s="32" customFormat="1" x14ac:dyDescent="0.15">
      <c r="B30" s="92"/>
      <c r="C30" s="19" t="s">
        <v>106</v>
      </c>
      <c r="D30" s="20">
        <v>2</v>
      </c>
      <c r="E30" s="21">
        <v>1</v>
      </c>
      <c r="F30" s="21">
        <v>0</v>
      </c>
      <c r="G30" s="21">
        <v>7</v>
      </c>
      <c r="H30" s="21">
        <v>1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2">
        <f t="shared" si="1"/>
        <v>11</v>
      </c>
      <c r="S30" s="11"/>
      <c r="T30" s="11"/>
      <c r="U30" s="95"/>
      <c r="V30" s="19" t="s">
        <v>106</v>
      </c>
      <c r="W30" s="20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45">
        <f t="shared" si="9"/>
        <v>0</v>
      </c>
      <c r="AF30" s="22">
        <f t="shared" si="0"/>
        <v>11</v>
      </c>
    </row>
    <row r="31" spans="2:32" s="32" customFormat="1" x14ac:dyDescent="0.15">
      <c r="B31" s="92"/>
      <c r="C31" s="19" t="s">
        <v>17</v>
      </c>
      <c r="D31" s="20">
        <v>1813</v>
      </c>
      <c r="E31" s="21">
        <v>1239</v>
      </c>
      <c r="F31" s="21">
        <v>185</v>
      </c>
      <c r="G31" s="21">
        <v>1716</v>
      </c>
      <c r="H31" s="21">
        <v>179</v>
      </c>
      <c r="I31" s="21">
        <v>97</v>
      </c>
      <c r="J31" s="21">
        <v>4</v>
      </c>
      <c r="K31" s="21">
        <v>3</v>
      </c>
      <c r="L31" s="21">
        <v>2</v>
      </c>
      <c r="M31" s="21">
        <v>23</v>
      </c>
      <c r="N31" s="21">
        <v>33</v>
      </c>
      <c r="O31" s="21">
        <v>1</v>
      </c>
      <c r="P31" s="21">
        <v>24</v>
      </c>
      <c r="Q31" s="21">
        <v>1</v>
      </c>
      <c r="R31" s="22">
        <f t="shared" si="1"/>
        <v>5320</v>
      </c>
      <c r="S31" s="11"/>
      <c r="T31" s="11"/>
      <c r="U31" s="95"/>
      <c r="V31" s="19" t="s">
        <v>17</v>
      </c>
      <c r="W31" s="20">
        <v>0</v>
      </c>
      <c r="X31" s="21">
        <v>0</v>
      </c>
      <c r="Y31" s="21">
        <v>6</v>
      </c>
      <c r="Z31" s="21">
        <v>0</v>
      </c>
      <c r="AA31" s="21">
        <v>10</v>
      </c>
      <c r="AB31" s="21">
        <v>1</v>
      </c>
      <c r="AC31" s="21">
        <v>97</v>
      </c>
      <c r="AD31" s="21">
        <v>77</v>
      </c>
      <c r="AE31" s="45">
        <f t="shared" si="9"/>
        <v>191</v>
      </c>
      <c r="AF31" s="22">
        <f t="shared" si="0"/>
        <v>5511</v>
      </c>
    </row>
    <row r="32" spans="2:32" s="32" customFormat="1" ht="14.25" thickBot="1" x14ac:dyDescent="0.2">
      <c r="B32" s="93"/>
      <c r="C32" s="23" t="s">
        <v>18</v>
      </c>
      <c r="D32" s="24">
        <f>SUM(D18:D31)</f>
        <v>8751</v>
      </c>
      <c r="E32" s="25">
        <f>SUM(E18:E31)</f>
        <v>5803</v>
      </c>
      <c r="F32" s="25">
        <f t="shared" ref="F32:Q32" si="10">SUM(F18:F31)</f>
        <v>782</v>
      </c>
      <c r="G32" s="25">
        <f t="shared" si="10"/>
        <v>5937</v>
      </c>
      <c r="H32" s="25">
        <f t="shared" si="10"/>
        <v>875</v>
      </c>
      <c r="I32" s="25">
        <f t="shared" si="10"/>
        <v>292</v>
      </c>
      <c r="J32" s="25">
        <f t="shared" si="10"/>
        <v>32</v>
      </c>
      <c r="K32" s="25">
        <f t="shared" si="10"/>
        <v>11</v>
      </c>
      <c r="L32" s="25">
        <f t="shared" si="10"/>
        <v>6</v>
      </c>
      <c r="M32" s="25">
        <f t="shared" si="10"/>
        <v>83</v>
      </c>
      <c r="N32" s="25">
        <f t="shared" si="10"/>
        <v>62</v>
      </c>
      <c r="O32" s="25">
        <f t="shared" si="10"/>
        <v>1</v>
      </c>
      <c r="P32" s="25">
        <f t="shared" si="10"/>
        <v>85</v>
      </c>
      <c r="Q32" s="25">
        <f t="shared" si="10"/>
        <v>3</v>
      </c>
      <c r="R32" s="31">
        <f t="shared" si="1"/>
        <v>22723</v>
      </c>
      <c r="S32" s="11"/>
      <c r="T32" s="11"/>
      <c r="U32" s="96"/>
      <c r="V32" s="23" t="s">
        <v>18</v>
      </c>
      <c r="W32" s="24">
        <f>SUM(W18:W31)</f>
        <v>0</v>
      </c>
      <c r="X32" s="25">
        <f t="shared" ref="X32:AD32" si="11">SUM(X18:X31)</f>
        <v>0</v>
      </c>
      <c r="Y32" s="25">
        <f t="shared" si="11"/>
        <v>17</v>
      </c>
      <c r="Z32" s="25">
        <f t="shared" si="11"/>
        <v>0</v>
      </c>
      <c r="AA32" s="25">
        <f t="shared" si="11"/>
        <v>25</v>
      </c>
      <c r="AB32" s="25">
        <f t="shared" si="11"/>
        <v>5</v>
      </c>
      <c r="AC32" s="25">
        <f t="shared" si="11"/>
        <v>299</v>
      </c>
      <c r="AD32" s="25">
        <f t="shared" si="11"/>
        <v>260</v>
      </c>
      <c r="AE32" s="46">
        <f t="shared" si="5"/>
        <v>606</v>
      </c>
      <c r="AF32" s="31">
        <f t="shared" si="0"/>
        <v>23329</v>
      </c>
    </row>
    <row r="33" spans="2:32" s="32" customFormat="1" ht="13.5" customHeight="1" x14ac:dyDescent="0.15">
      <c r="B33" s="95" t="s">
        <v>42</v>
      </c>
      <c r="C33" s="27" t="s">
        <v>43</v>
      </c>
      <c r="D33" s="16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5">
        <f t="shared" si="1"/>
        <v>0</v>
      </c>
      <c r="S33" s="11"/>
      <c r="T33" s="11"/>
      <c r="U33" s="94" t="s">
        <v>42</v>
      </c>
      <c r="V33" s="27" t="s">
        <v>43</v>
      </c>
      <c r="W33" s="16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45">
        <f>SUM(W33:AD33)</f>
        <v>0</v>
      </c>
      <c r="AF33" s="15">
        <f t="shared" si="0"/>
        <v>0</v>
      </c>
    </row>
    <row r="34" spans="2:32" s="32" customFormat="1" x14ac:dyDescent="0.15">
      <c r="B34" s="95"/>
      <c r="C34" s="19" t="s">
        <v>44</v>
      </c>
      <c r="D34" s="20">
        <v>0</v>
      </c>
      <c r="E34" s="21">
        <v>0</v>
      </c>
      <c r="F34" s="21">
        <v>0</v>
      </c>
      <c r="G34" s="21">
        <v>1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2">
        <f t="shared" si="1"/>
        <v>1</v>
      </c>
      <c r="S34" s="11"/>
      <c r="T34" s="11"/>
      <c r="U34" s="95"/>
      <c r="V34" s="19" t="s">
        <v>44</v>
      </c>
      <c r="W34" s="20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45">
        <f>SUM(W34:AD34)</f>
        <v>0</v>
      </c>
      <c r="AF34" s="22">
        <f t="shared" si="0"/>
        <v>1</v>
      </c>
    </row>
    <row r="35" spans="2:32" s="32" customFormat="1" x14ac:dyDescent="0.15">
      <c r="B35" s="95"/>
      <c r="C35" s="19" t="s">
        <v>45</v>
      </c>
      <c r="D35" s="20">
        <v>6</v>
      </c>
      <c r="E35" s="21">
        <v>3</v>
      </c>
      <c r="F35" s="21">
        <v>0</v>
      </c>
      <c r="G35" s="21">
        <v>4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2">
        <f t="shared" si="1"/>
        <v>13</v>
      </c>
      <c r="S35" s="11"/>
      <c r="T35" s="11"/>
      <c r="U35" s="95"/>
      <c r="V35" s="19" t="s">
        <v>45</v>
      </c>
      <c r="W35" s="20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1</v>
      </c>
      <c r="AD35" s="21">
        <v>0</v>
      </c>
      <c r="AE35" s="45">
        <f t="shared" ref="AE35:AE42" si="12">SUM(W35:AD35)</f>
        <v>1</v>
      </c>
      <c r="AF35" s="22">
        <f t="shared" si="0"/>
        <v>14</v>
      </c>
    </row>
    <row r="36" spans="2:32" s="32" customFormat="1" x14ac:dyDescent="0.15">
      <c r="B36" s="95"/>
      <c r="C36" s="19" t="s">
        <v>46</v>
      </c>
      <c r="D36" s="20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2">
        <f t="shared" si="1"/>
        <v>0</v>
      </c>
      <c r="S36" s="11"/>
      <c r="T36" s="11"/>
      <c r="U36" s="95"/>
      <c r="V36" s="19" t="s">
        <v>46</v>
      </c>
      <c r="W36" s="20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45">
        <f t="shared" si="12"/>
        <v>0</v>
      </c>
      <c r="AF36" s="22">
        <f t="shared" si="0"/>
        <v>0</v>
      </c>
    </row>
    <row r="37" spans="2:32" s="32" customFormat="1" x14ac:dyDescent="0.15">
      <c r="B37" s="95"/>
      <c r="C37" s="19" t="s">
        <v>47</v>
      </c>
      <c r="D37" s="20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2">
        <f t="shared" si="1"/>
        <v>0</v>
      </c>
      <c r="S37" s="11"/>
      <c r="T37" s="11"/>
      <c r="U37" s="95"/>
      <c r="V37" s="19" t="s">
        <v>47</v>
      </c>
      <c r="W37" s="20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45">
        <f t="shared" si="12"/>
        <v>0</v>
      </c>
      <c r="AF37" s="22">
        <f t="shared" si="0"/>
        <v>0</v>
      </c>
    </row>
    <row r="38" spans="2:32" s="32" customFormat="1" x14ac:dyDescent="0.15">
      <c r="B38" s="95"/>
      <c r="C38" s="19" t="s">
        <v>107</v>
      </c>
      <c r="D38" s="20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2">
        <f t="shared" si="1"/>
        <v>0</v>
      </c>
      <c r="S38" s="11"/>
      <c r="T38" s="11"/>
      <c r="U38" s="95"/>
      <c r="V38" s="19" t="s">
        <v>107</v>
      </c>
      <c r="W38" s="20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45">
        <f t="shared" si="12"/>
        <v>0</v>
      </c>
      <c r="AF38" s="22">
        <f t="shared" si="0"/>
        <v>0</v>
      </c>
    </row>
    <row r="39" spans="2:32" s="32" customFormat="1" x14ac:dyDescent="0.15">
      <c r="B39" s="95"/>
      <c r="C39" s="19" t="s">
        <v>108</v>
      </c>
      <c r="D39" s="20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2">
        <f t="shared" si="1"/>
        <v>0</v>
      </c>
      <c r="S39" s="11"/>
      <c r="T39" s="11"/>
      <c r="U39" s="95"/>
      <c r="V39" s="19" t="s">
        <v>108</v>
      </c>
      <c r="W39" s="20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45">
        <f t="shared" si="12"/>
        <v>0</v>
      </c>
      <c r="AF39" s="22">
        <f t="shared" si="0"/>
        <v>0</v>
      </c>
    </row>
    <row r="40" spans="2:32" s="32" customFormat="1" x14ac:dyDescent="0.15">
      <c r="B40" s="95"/>
      <c r="C40" s="19" t="s">
        <v>109</v>
      </c>
      <c r="D40" s="20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2">
        <f t="shared" si="1"/>
        <v>0</v>
      </c>
      <c r="S40" s="11"/>
      <c r="T40" s="11"/>
      <c r="U40" s="95"/>
      <c r="V40" s="19" t="s">
        <v>109</v>
      </c>
      <c r="W40" s="20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45">
        <f t="shared" si="12"/>
        <v>0</v>
      </c>
      <c r="AF40" s="22">
        <f t="shared" si="0"/>
        <v>0</v>
      </c>
    </row>
    <row r="41" spans="2:32" s="32" customFormat="1" x14ac:dyDescent="0.15">
      <c r="B41" s="95"/>
      <c r="C41" s="19" t="s">
        <v>110</v>
      </c>
      <c r="D41" s="20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2">
        <f t="shared" si="1"/>
        <v>0</v>
      </c>
      <c r="S41" s="11"/>
      <c r="T41" s="11"/>
      <c r="U41" s="95"/>
      <c r="V41" s="19" t="s">
        <v>110</v>
      </c>
      <c r="W41" s="20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45">
        <f t="shared" si="12"/>
        <v>0</v>
      </c>
      <c r="AF41" s="22">
        <f t="shared" si="0"/>
        <v>0</v>
      </c>
    </row>
    <row r="42" spans="2:32" s="32" customFormat="1" x14ac:dyDescent="0.15">
      <c r="B42" s="95"/>
      <c r="C42" s="19" t="s">
        <v>17</v>
      </c>
      <c r="D42" s="20">
        <v>3</v>
      </c>
      <c r="E42" s="21">
        <v>3</v>
      </c>
      <c r="F42" s="21">
        <v>2</v>
      </c>
      <c r="G42" s="21">
        <v>3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2">
        <f>SUM(D42:Q42)</f>
        <v>11</v>
      </c>
      <c r="S42" s="11"/>
      <c r="T42" s="11"/>
      <c r="U42" s="95"/>
      <c r="V42" s="19" t="s">
        <v>17</v>
      </c>
      <c r="W42" s="20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45">
        <f t="shared" si="12"/>
        <v>0</v>
      </c>
      <c r="AF42" s="22">
        <f t="shared" si="0"/>
        <v>11</v>
      </c>
    </row>
    <row r="43" spans="2:32" s="32" customFormat="1" ht="14.25" thickBot="1" x14ac:dyDescent="0.2">
      <c r="B43" s="95"/>
      <c r="C43" s="23" t="s">
        <v>18</v>
      </c>
      <c r="D43" s="24">
        <f>SUM(D33:D42)</f>
        <v>9</v>
      </c>
      <c r="E43" s="25">
        <f>SUM(E33:E42)</f>
        <v>6</v>
      </c>
      <c r="F43" s="25">
        <f t="shared" ref="F43:Q43" si="13">SUM(F33:F42)</f>
        <v>2</v>
      </c>
      <c r="G43" s="25">
        <f t="shared" si="13"/>
        <v>8</v>
      </c>
      <c r="H43" s="25">
        <f t="shared" si="13"/>
        <v>0</v>
      </c>
      <c r="I43" s="25">
        <f t="shared" si="13"/>
        <v>0</v>
      </c>
      <c r="J43" s="25">
        <f t="shared" si="13"/>
        <v>0</v>
      </c>
      <c r="K43" s="25">
        <f t="shared" si="13"/>
        <v>0</v>
      </c>
      <c r="L43" s="25">
        <f t="shared" si="13"/>
        <v>0</v>
      </c>
      <c r="M43" s="25">
        <f t="shared" si="13"/>
        <v>0</v>
      </c>
      <c r="N43" s="25">
        <f t="shared" si="13"/>
        <v>0</v>
      </c>
      <c r="O43" s="25">
        <f t="shared" si="13"/>
        <v>0</v>
      </c>
      <c r="P43" s="25">
        <f t="shared" si="13"/>
        <v>0</v>
      </c>
      <c r="Q43" s="25">
        <f t="shared" si="13"/>
        <v>0</v>
      </c>
      <c r="R43" s="26">
        <f t="shared" si="1"/>
        <v>25</v>
      </c>
      <c r="S43" s="11"/>
      <c r="T43" s="11"/>
      <c r="U43" s="96"/>
      <c r="V43" s="23" t="s">
        <v>18</v>
      </c>
      <c r="W43" s="24">
        <f t="shared" ref="W43:AD43" si="14">SUM(W33:W42)</f>
        <v>0</v>
      </c>
      <c r="X43" s="25">
        <f t="shared" si="14"/>
        <v>0</v>
      </c>
      <c r="Y43" s="25">
        <f t="shared" si="14"/>
        <v>0</v>
      </c>
      <c r="Z43" s="25">
        <f t="shared" si="14"/>
        <v>0</v>
      </c>
      <c r="AA43" s="25">
        <f t="shared" si="14"/>
        <v>0</v>
      </c>
      <c r="AB43" s="25">
        <f t="shared" si="14"/>
        <v>0</v>
      </c>
      <c r="AC43" s="25">
        <f t="shared" si="14"/>
        <v>1</v>
      </c>
      <c r="AD43" s="25">
        <f t="shared" si="14"/>
        <v>0</v>
      </c>
      <c r="AE43" s="46">
        <f t="shared" si="5"/>
        <v>1</v>
      </c>
      <c r="AF43" s="26">
        <f t="shared" si="0"/>
        <v>26</v>
      </c>
    </row>
    <row r="44" spans="2:32" s="32" customFormat="1" ht="13.5" customHeight="1" x14ac:dyDescent="0.15">
      <c r="B44" s="91" t="s">
        <v>17</v>
      </c>
      <c r="C44" s="12" t="s">
        <v>111</v>
      </c>
      <c r="D44" s="16">
        <v>64</v>
      </c>
      <c r="E44" s="17">
        <v>69</v>
      </c>
      <c r="F44" s="17">
        <v>4</v>
      </c>
      <c r="G44" s="17">
        <v>86</v>
      </c>
      <c r="H44" s="17">
        <v>23</v>
      </c>
      <c r="I44" s="17">
        <v>7</v>
      </c>
      <c r="J44" s="17">
        <v>5</v>
      </c>
      <c r="K44" s="17">
        <v>1</v>
      </c>
      <c r="L44" s="17">
        <v>0</v>
      </c>
      <c r="M44" s="17">
        <v>4</v>
      </c>
      <c r="N44" s="17">
        <v>4</v>
      </c>
      <c r="O44" s="17">
        <v>1</v>
      </c>
      <c r="P44" s="17">
        <v>1</v>
      </c>
      <c r="Q44" s="17">
        <v>2</v>
      </c>
      <c r="R44" s="18">
        <f t="shared" si="1"/>
        <v>271</v>
      </c>
      <c r="S44" s="11"/>
      <c r="T44" s="11"/>
      <c r="U44" s="94" t="s">
        <v>17</v>
      </c>
      <c r="V44" s="12" t="s">
        <v>111</v>
      </c>
      <c r="W44" s="16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8</v>
      </c>
      <c r="AD44" s="17">
        <v>6</v>
      </c>
      <c r="AE44" s="45">
        <f>SUM(W44:AD44)</f>
        <v>14</v>
      </c>
      <c r="AF44" s="18">
        <f t="shared" si="0"/>
        <v>285</v>
      </c>
    </row>
    <row r="45" spans="2:32" s="32" customFormat="1" x14ac:dyDescent="0.15">
      <c r="B45" s="92"/>
      <c r="C45" s="19" t="s">
        <v>112</v>
      </c>
      <c r="D45" s="20">
        <v>54</v>
      </c>
      <c r="E45" s="21">
        <v>44</v>
      </c>
      <c r="F45" s="21">
        <v>2</v>
      </c>
      <c r="G45" s="21">
        <v>64</v>
      </c>
      <c r="H45" s="21">
        <v>2</v>
      </c>
      <c r="I45" s="21">
        <v>5</v>
      </c>
      <c r="J45" s="21">
        <v>1</v>
      </c>
      <c r="K45" s="21">
        <v>0</v>
      </c>
      <c r="L45" s="21">
        <v>0</v>
      </c>
      <c r="M45" s="21">
        <v>3</v>
      </c>
      <c r="N45" s="21">
        <v>0</v>
      </c>
      <c r="O45" s="21">
        <v>0</v>
      </c>
      <c r="P45" s="21">
        <v>0</v>
      </c>
      <c r="Q45" s="21">
        <v>0</v>
      </c>
      <c r="R45" s="22">
        <f t="shared" si="1"/>
        <v>175</v>
      </c>
      <c r="S45" s="11"/>
      <c r="T45" s="11"/>
      <c r="U45" s="95"/>
      <c r="V45" s="19" t="s">
        <v>112</v>
      </c>
      <c r="W45" s="20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1</v>
      </c>
      <c r="AD45" s="21">
        <v>4</v>
      </c>
      <c r="AE45" s="45">
        <f>SUM(W45:AD45)</f>
        <v>5</v>
      </c>
      <c r="AF45" s="22">
        <f t="shared" si="0"/>
        <v>180</v>
      </c>
    </row>
    <row r="46" spans="2:32" s="32" customFormat="1" x14ac:dyDescent="0.15">
      <c r="B46" s="92"/>
      <c r="C46" s="19" t="s">
        <v>113</v>
      </c>
      <c r="D46" s="20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2">
        <f t="shared" si="1"/>
        <v>0</v>
      </c>
      <c r="S46" s="11"/>
      <c r="T46" s="11"/>
      <c r="U46" s="95"/>
      <c r="V46" s="19" t="s">
        <v>113</v>
      </c>
      <c r="W46" s="20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45">
        <f t="shared" ref="AE46:AE53" si="15">SUM(W46:AD46)</f>
        <v>0</v>
      </c>
      <c r="AF46" s="22">
        <f t="shared" si="0"/>
        <v>0</v>
      </c>
    </row>
    <row r="47" spans="2:32" s="32" customFormat="1" x14ac:dyDescent="0.15">
      <c r="B47" s="92"/>
      <c r="C47" s="19" t="s">
        <v>48</v>
      </c>
      <c r="D47" s="20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2">
        <f t="shared" si="1"/>
        <v>0</v>
      </c>
      <c r="S47" s="11"/>
      <c r="T47" s="11"/>
      <c r="U47" s="95"/>
      <c r="V47" s="19" t="s">
        <v>48</v>
      </c>
      <c r="W47" s="20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45">
        <f t="shared" si="15"/>
        <v>0</v>
      </c>
      <c r="AF47" s="22">
        <f t="shared" si="0"/>
        <v>0</v>
      </c>
    </row>
    <row r="48" spans="2:32" s="32" customFormat="1" x14ac:dyDescent="0.15">
      <c r="B48" s="92"/>
      <c r="C48" s="19" t="s">
        <v>49</v>
      </c>
      <c r="D48" s="20">
        <v>1</v>
      </c>
      <c r="E48" s="21">
        <v>0</v>
      </c>
      <c r="F48" s="21">
        <v>0</v>
      </c>
      <c r="G48" s="21">
        <v>0</v>
      </c>
      <c r="H48" s="21">
        <v>1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2">
        <f t="shared" si="1"/>
        <v>2</v>
      </c>
      <c r="S48" s="11"/>
      <c r="T48" s="11"/>
      <c r="U48" s="95"/>
      <c r="V48" s="19" t="s">
        <v>49</v>
      </c>
      <c r="W48" s="20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45">
        <f t="shared" si="15"/>
        <v>0</v>
      </c>
      <c r="AF48" s="22">
        <f t="shared" si="0"/>
        <v>2</v>
      </c>
    </row>
    <row r="49" spans="2:32" s="32" customFormat="1" x14ac:dyDescent="0.15">
      <c r="B49" s="92"/>
      <c r="C49" s="28" t="s">
        <v>114</v>
      </c>
      <c r="D49" s="20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2">
        <f t="shared" si="1"/>
        <v>0</v>
      </c>
      <c r="S49" s="11"/>
      <c r="T49" s="11"/>
      <c r="U49" s="95"/>
      <c r="V49" s="28" t="s">
        <v>114</v>
      </c>
      <c r="W49" s="20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45">
        <f t="shared" si="15"/>
        <v>0</v>
      </c>
      <c r="AF49" s="22">
        <f t="shared" si="0"/>
        <v>0</v>
      </c>
    </row>
    <row r="50" spans="2:32" s="32" customFormat="1" x14ac:dyDescent="0.15">
      <c r="B50" s="92"/>
      <c r="C50" s="19" t="s">
        <v>115</v>
      </c>
      <c r="D50" s="20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2">
        <f t="shared" si="1"/>
        <v>0</v>
      </c>
      <c r="S50" s="11"/>
      <c r="T50" s="11"/>
      <c r="U50" s="95"/>
      <c r="V50" s="19" t="s">
        <v>115</v>
      </c>
      <c r="W50" s="20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45">
        <f t="shared" si="15"/>
        <v>0</v>
      </c>
      <c r="AF50" s="22">
        <f t="shared" si="0"/>
        <v>0</v>
      </c>
    </row>
    <row r="51" spans="2:32" s="32" customFormat="1" x14ac:dyDescent="0.15">
      <c r="B51" s="92"/>
      <c r="C51" s="19" t="s">
        <v>116</v>
      </c>
      <c r="D51" s="20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2">
        <f t="shared" si="1"/>
        <v>0</v>
      </c>
      <c r="S51" s="11"/>
      <c r="T51" s="11"/>
      <c r="U51" s="95"/>
      <c r="V51" s="19" t="s">
        <v>116</v>
      </c>
      <c r="W51" s="20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0</v>
      </c>
      <c r="AD51" s="21">
        <v>0</v>
      </c>
      <c r="AE51" s="45">
        <f t="shared" si="15"/>
        <v>0</v>
      </c>
      <c r="AF51" s="22">
        <f t="shared" si="0"/>
        <v>0</v>
      </c>
    </row>
    <row r="52" spans="2:32" s="32" customFormat="1" x14ac:dyDescent="0.15">
      <c r="B52" s="92"/>
      <c r="C52" s="19" t="s">
        <v>52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2">
        <f t="shared" si="1"/>
        <v>0</v>
      </c>
      <c r="S52" s="11"/>
      <c r="T52" s="11"/>
      <c r="U52" s="95"/>
      <c r="V52" s="19" t="s">
        <v>52</v>
      </c>
      <c r="W52" s="20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45">
        <f t="shared" si="15"/>
        <v>0</v>
      </c>
      <c r="AF52" s="22">
        <f t="shared" si="0"/>
        <v>0</v>
      </c>
    </row>
    <row r="53" spans="2:32" s="32" customFormat="1" x14ac:dyDescent="0.15">
      <c r="B53" s="92"/>
      <c r="C53" s="19" t="s">
        <v>17</v>
      </c>
      <c r="D53" s="20">
        <v>518</v>
      </c>
      <c r="E53" s="21">
        <v>477</v>
      </c>
      <c r="F53" s="21">
        <v>63</v>
      </c>
      <c r="G53" s="21">
        <v>563</v>
      </c>
      <c r="H53" s="21">
        <v>67</v>
      </c>
      <c r="I53" s="21">
        <v>56</v>
      </c>
      <c r="J53" s="21">
        <v>7</v>
      </c>
      <c r="K53" s="21">
        <v>4</v>
      </c>
      <c r="L53" s="21">
        <v>2</v>
      </c>
      <c r="M53" s="21">
        <v>15</v>
      </c>
      <c r="N53" s="21">
        <v>17</v>
      </c>
      <c r="O53" s="21">
        <v>0</v>
      </c>
      <c r="P53" s="21">
        <v>13</v>
      </c>
      <c r="Q53" s="21">
        <v>0</v>
      </c>
      <c r="R53" s="22">
        <f t="shared" si="1"/>
        <v>1802</v>
      </c>
      <c r="S53" s="11"/>
      <c r="T53" s="11"/>
      <c r="U53" s="95"/>
      <c r="V53" s="19" t="s">
        <v>17</v>
      </c>
      <c r="W53" s="20">
        <v>0</v>
      </c>
      <c r="X53" s="21">
        <v>0</v>
      </c>
      <c r="Y53" s="21">
        <v>6</v>
      </c>
      <c r="Z53" s="21">
        <v>0</v>
      </c>
      <c r="AA53" s="21">
        <v>12</v>
      </c>
      <c r="AB53" s="21">
        <v>1</v>
      </c>
      <c r="AC53" s="21">
        <v>77</v>
      </c>
      <c r="AD53" s="21">
        <v>51</v>
      </c>
      <c r="AE53" s="45">
        <f t="shared" si="15"/>
        <v>147</v>
      </c>
      <c r="AF53" s="22">
        <f t="shared" si="0"/>
        <v>1949</v>
      </c>
    </row>
    <row r="54" spans="2:32" s="32" customFormat="1" ht="14.25" thickBot="1" x14ac:dyDescent="0.2">
      <c r="B54" s="93"/>
      <c r="C54" s="23" t="s">
        <v>18</v>
      </c>
      <c r="D54" s="24">
        <f>SUM(D44:D53)</f>
        <v>637</v>
      </c>
      <c r="E54" s="25">
        <f>SUM(E44:E53)</f>
        <v>590</v>
      </c>
      <c r="F54" s="25">
        <f t="shared" ref="F54:Q54" si="16">SUM(F44:F53)</f>
        <v>69</v>
      </c>
      <c r="G54" s="25">
        <f t="shared" si="16"/>
        <v>713</v>
      </c>
      <c r="H54" s="25">
        <f t="shared" si="16"/>
        <v>93</v>
      </c>
      <c r="I54" s="25">
        <f t="shared" si="16"/>
        <v>68</v>
      </c>
      <c r="J54" s="25">
        <f t="shared" si="16"/>
        <v>13</v>
      </c>
      <c r="K54" s="25">
        <f t="shared" si="16"/>
        <v>5</v>
      </c>
      <c r="L54" s="25">
        <f t="shared" si="16"/>
        <v>2</v>
      </c>
      <c r="M54" s="25">
        <f t="shared" si="16"/>
        <v>22</v>
      </c>
      <c r="N54" s="25">
        <f t="shared" si="16"/>
        <v>21</v>
      </c>
      <c r="O54" s="25">
        <f t="shared" si="16"/>
        <v>1</v>
      </c>
      <c r="P54" s="25">
        <f t="shared" si="16"/>
        <v>14</v>
      </c>
      <c r="Q54" s="25">
        <f t="shared" si="16"/>
        <v>2</v>
      </c>
      <c r="R54" s="31">
        <f t="shared" si="1"/>
        <v>2250</v>
      </c>
      <c r="S54" s="11"/>
      <c r="T54" s="11"/>
      <c r="U54" s="96"/>
      <c r="V54" s="60" t="s">
        <v>18</v>
      </c>
      <c r="W54" s="55">
        <f t="shared" ref="W54:AD54" si="17">SUM(W44:W53)</f>
        <v>0</v>
      </c>
      <c r="X54" s="25">
        <f t="shared" si="17"/>
        <v>0</v>
      </c>
      <c r="Y54" s="25">
        <f t="shared" si="17"/>
        <v>6</v>
      </c>
      <c r="Z54" s="25">
        <f t="shared" si="17"/>
        <v>0</v>
      </c>
      <c r="AA54" s="25">
        <f t="shared" si="17"/>
        <v>12</v>
      </c>
      <c r="AB54" s="25">
        <f t="shared" si="17"/>
        <v>1</v>
      </c>
      <c r="AC54" s="25">
        <f t="shared" si="17"/>
        <v>86</v>
      </c>
      <c r="AD54" s="25">
        <f t="shared" si="17"/>
        <v>61</v>
      </c>
      <c r="AE54" s="46">
        <f t="shared" si="5"/>
        <v>166</v>
      </c>
      <c r="AF54" s="26">
        <f t="shared" si="0"/>
        <v>2416</v>
      </c>
    </row>
    <row r="55" spans="2:32" s="32" customFormat="1" ht="13.5" customHeight="1" x14ac:dyDescent="0.15">
      <c r="B55" s="91" t="s">
        <v>53</v>
      </c>
      <c r="C55" s="12" t="s">
        <v>54</v>
      </c>
      <c r="D55" s="16">
        <v>837</v>
      </c>
      <c r="E55" s="17">
        <v>762</v>
      </c>
      <c r="F55" s="17">
        <v>118</v>
      </c>
      <c r="G55" s="17">
        <v>753</v>
      </c>
      <c r="H55" s="17">
        <v>74</v>
      </c>
      <c r="I55" s="17">
        <v>99</v>
      </c>
      <c r="J55" s="17">
        <v>14</v>
      </c>
      <c r="K55" s="17">
        <v>10</v>
      </c>
      <c r="L55" s="17">
        <v>4</v>
      </c>
      <c r="M55" s="17">
        <v>28</v>
      </c>
      <c r="N55" s="17">
        <v>29</v>
      </c>
      <c r="O55" s="17">
        <v>0</v>
      </c>
      <c r="P55" s="17">
        <v>31</v>
      </c>
      <c r="Q55" s="17">
        <v>0</v>
      </c>
      <c r="R55" s="15">
        <f t="shared" si="1"/>
        <v>2759</v>
      </c>
      <c r="S55" s="11"/>
      <c r="T55" s="11"/>
      <c r="U55" s="94" t="s">
        <v>53</v>
      </c>
      <c r="V55" s="12" t="s">
        <v>54</v>
      </c>
      <c r="W55" s="16">
        <v>1</v>
      </c>
      <c r="X55" s="17">
        <v>1</v>
      </c>
      <c r="Y55" s="17">
        <v>3</v>
      </c>
      <c r="Z55" s="17">
        <v>0</v>
      </c>
      <c r="AA55" s="17">
        <v>14</v>
      </c>
      <c r="AB55" s="17">
        <v>5</v>
      </c>
      <c r="AC55" s="17">
        <v>100</v>
      </c>
      <c r="AD55" s="17">
        <v>55</v>
      </c>
      <c r="AE55" s="45">
        <f>SUM(W55:AD55)</f>
        <v>179</v>
      </c>
      <c r="AF55" s="18">
        <f t="shared" si="0"/>
        <v>2938</v>
      </c>
    </row>
    <row r="56" spans="2:32" s="32" customFormat="1" x14ac:dyDescent="0.15">
      <c r="B56" s="92"/>
      <c r="C56" s="19" t="s">
        <v>55</v>
      </c>
      <c r="D56" s="20">
        <v>84</v>
      </c>
      <c r="E56" s="21">
        <v>124</v>
      </c>
      <c r="F56" s="21">
        <v>7</v>
      </c>
      <c r="G56" s="21">
        <v>94</v>
      </c>
      <c r="H56" s="21">
        <v>12</v>
      </c>
      <c r="I56" s="21">
        <v>0</v>
      </c>
      <c r="J56" s="21">
        <v>0</v>
      </c>
      <c r="K56" s="21">
        <v>2</v>
      </c>
      <c r="L56" s="21">
        <v>0</v>
      </c>
      <c r="M56" s="21">
        <v>1</v>
      </c>
      <c r="N56" s="21">
        <v>1</v>
      </c>
      <c r="O56" s="21">
        <v>0</v>
      </c>
      <c r="P56" s="21">
        <v>0</v>
      </c>
      <c r="Q56" s="21">
        <v>0</v>
      </c>
      <c r="R56" s="22">
        <f t="shared" si="1"/>
        <v>325</v>
      </c>
      <c r="S56" s="11"/>
      <c r="T56" s="11"/>
      <c r="U56" s="95"/>
      <c r="V56" s="19" t="s">
        <v>55</v>
      </c>
      <c r="W56" s="20">
        <v>0</v>
      </c>
      <c r="X56" s="21">
        <v>0</v>
      </c>
      <c r="Y56" s="21">
        <v>2</v>
      </c>
      <c r="Z56" s="21">
        <v>0</v>
      </c>
      <c r="AA56" s="21">
        <v>3</v>
      </c>
      <c r="AB56" s="21">
        <v>1</v>
      </c>
      <c r="AC56" s="21">
        <v>16</v>
      </c>
      <c r="AD56" s="21">
        <v>17</v>
      </c>
      <c r="AE56" s="45">
        <f>SUM(W56:AD56)</f>
        <v>39</v>
      </c>
      <c r="AF56" s="22">
        <f t="shared" si="0"/>
        <v>364</v>
      </c>
    </row>
    <row r="57" spans="2:32" s="32" customFormat="1" x14ac:dyDescent="0.15">
      <c r="B57" s="92"/>
      <c r="C57" s="19" t="s">
        <v>56</v>
      </c>
      <c r="D57" s="20">
        <v>538</v>
      </c>
      <c r="E57" s="21">
        <v>923</v>
      </c>
      <c r="F57" s="21">
        <v>34</v>
      </c>
      <c r="G57" s="21">
        <v>725</v>
      </c>
      <c r="H57" s="21">
        <v>118</v>
      </c>
      <c r="I57" s="21">
        <v>40</v>
      </c>
      <c r="J57" s="21">
        <v>5</v>
      </c>
      <c r="K57" s="21">
        <v>1</v>
      </c>
      <c r="L57" s="21">
        <v>0</v>
      </c>
      <c r="M57" s="21">
        <v>12</v>
      </c>
      <c r="N57" s="21">
        <v>20</v>
      </c>
      <c r="O57" s="21">
        <v>0</v>
      </c>
      <c r="P57" s="21">
        <v>14</v>
      </c>
      <c r="Q57" s="21">
        <v>0</v>
      </c>
      <c r="R57" s="22">
        <f t="shared" si="1"/>
        <v>2430</v>
      </c>
      <c r="S57" s="11"/>
      <c r="T57" s="11"/>
      <c r="U57" s="95"/>
      <c r="V57" s="19" t="s">
        <v>56</v>
      </c>
      <c r="W57" s="20">
        <v>1</v>
      </c>
      <c r="X57" s="21">
        <v>1</v>
      </c>
      <c r="Y57" s="21">
        <v>2</v>
      </c>
      <c r="Z57" s="21">
        <v>0</v>
      </c>
      <c r="AA57" s="21">
        <v>18</v>
      </c>
      <c r="AB57" s="21">
        <v>2</v>
      </c>
      <c r="AC57" s="21">
        <v>174</v>
      </c>
      <c r="AD57" s="21">
        <v>114</v>
      </c>
      <c r="AE57" s="45">
        <f t="shared" ref="AE57:AE59" si="18">SUM(W57:AD57)</f>
        <v>312</v>
      </c>
      <c r="AF57" s="22">
        <f t="shared" si="0"/>
        <v>2742</v>
      </c>
    </row>
    <row r="58" spans="2:32" s="32" customFormat="1" x14ac:dyDescent="0.15">
      <c r="B58" s="92"/>
      <c r="C58" s="19" t="s">
        <v>57</v>
      </c>
      <c r="D58" s="20">
        <v>103</v>
      </c>
      <c r="E58" s="21">
        <v>79</v>
      </c>
      <c r="F58" s="21">
        <v>14</v>
      </c>
      <c r="G58" s="21">
        <v>88</v>
      </c>
      <c r="H58" s="21">
        <v>13</v>
      </c>
      <c r="I58" s="21">
        <v>9</v>
      </c>
      <c r="J58" s="21">
        <v>0</v>
      </c>
      <c r="K58" s="21">
        <v>1</v>
      </c>
      <c r="L58" s="21">
        <v>0</v>
      </c>
      <c r="M58" s="21">
        <v>3</v>
      </c>
      <c r="N58" s="21">
        <v>5</v>
      </c>
      <c r="O58" s="21">
        <v>1</v>
      </c>
      <c r="P58" s="21">
        <v>3</v>
      </c>
      <c r="Q58" s="21">
        <v>0</v>
      </c>
      <c r="R58" s="22">
        <f t="shared" si="1"/>
        <v>319</v>
      </c>
      <c r="S58" s="11"/>
      <c r="T58" s="11"/>
      <c r="U58" s="95"/>
      <c r="V58" s="19" t="s">
        <v>57</v>
      </c>
      <c r="W58" s="20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1</v>
      </c>
      <c r="AC58" s="21">
        <v>12</v>
      </c>
      <c r="AD58" s="21">
        <v>8</v>
      </c>
      <c r="AE58" s="45">
        <f t="shared" si="18"/>
        <v>21</v>
      </c>
      <c r="AF58" s="22">
        <f t="shared" si="0"/>
        <v>340</v>
      </c>
    </row>
    <row r="59" spans="2:32" s="32" customFormat="1" x14ac:dyDescent="0.15">
      <c r="B59" s="92"/>
      <c r="C59" s="19" t="s">
        <v>17</v>
      </c>
      <c r="D59" s="20">
        <v>766</v>
      </c>
      <c r="E59" s="21">
        <v>679</v>
      </c>
      <c r="F59" s="21">
        <v>125</v>
      </c>
      <c r="G59" s="21">
        <v>813</v>
      </c>
      <c r="H59" s="21">
        <v>100</v>
      </c>
      <c r="I59" s="21">
        <v>102</v>
      </c>
      <c r="J59" s="21">
        <v>10</v>
      </c>
      <c r="K59" s="21">
        <v>1</v>
      </c>
      <c r="L59" s="21">
        <v>1</v>
      </c>
      <c r="M59" s="21">
        <v>29</v>
      </c>
      <c r="N59" s="21">
        <v>27</v>
      </c>
      <c r="O59" s="21">
        <v>1</v>
      </c>
      <c r="P59" s="21">
        <v>35</v>
      </c>
      <c r="Q59" s="21">
        <v>2</v>
      </c>
      <c r="R59" s="22">
        <f t="shared" si="1"/>
        <v>2691</v>
      </c>
      <c r="S59" s="11"/>
      <c r="T59" s="11"/>
      <c r="U59" s="95"/>
      <c r="V59" s="19" t="s">
        <v>17</v>
      </c>
      <c r="W59" s="20">
        <v>0</v>
      </c>
      <c r="X59" s="21">
        <v>1</v>
      </c>
      <c r="Y59" s="21">
        <v>7</v>
      </c>
      <c r="Z59" s="21">
        <v>0</v>
      </c>
      <c r="AA59" s="21">
        <v>10</v>
      </c>
      <c r="AB59" s="21">
        <v>1</v>
      </c>
      <c r="AC59" s="21">
        <v>101</v>
      </c>
      <c r="AD59" s="21">
        <v>44</v>
      </c>
      <c r="AE59" s="45">
        <f t="shared" si="18"/>
        <v>164</v>
      </c>
      <c r="AF59" s="22">
        <f t="shared" si="0"/>
        <v>2855</v>
      </c>
    </row>
    <row r="60" spans="2:32" s="32" customFormat="1" ht="14.25" thickBot="1" x14ac:dyDescent="0.2">
      <c r="B60" s="93"/>
      <c r="C60" s="23" t="s">
        <v>18</v>
      </c>
      <c r="D60" s="24">
        <f>SUM(D55:D59)</f>
        <v>2328</v>
      </c>
      <c r="E60" s="25">
        <f>SUM(E55:E59)</f>
        <v>2567</v>
      </c>
      <c r="F60" s="25">
        <f t="shared" ref="F60:Q60" si="19">SUM(F55:F59)</f>
        <v>298</v>
      </c>
      <c r="G60" s="25">
        <f t="shared" si="19"/>
        <v>2473</v>
      </c>
      <c r="H60" s="25">
        <f t="shared" si="19"/>
        <v>317</v>
      </c>
      <c r="I60" s="25">
        <f t="shared" si="19"/>
        <v>250</v>
      </c>
      <c r="J60" s="25">
        <f t="shared" si="19"/>
        <v>29</v>
      </c>
      <c r="K60" s="25">
        <f t="shared" si="19"/>
        <v>15</v>
      </c>
      <c r="L60" s="25">
        <f t="shared" si="19"/>
        <v>5</v>
      </c>
      <c r="M60" s="25">
        <f t="shared" si="19"/>
        <v>73</v>
      </c>
      <c r="N60" s="25">
        <f t="shared" si="19"/>
        <v>82</v>
      </c>
      <c r="O60" s="25">
        <f t="shared" si="19"/>
        <v>2</v>
      </c>
      <c r="P60" s="25">
        <f t="shared" si="19"/>
        <v>83</v>
      </c>
      <c r="Q60" s="25">
        <f t="shared" si="19"/>
        <v>2</v>
      </c>
      <c r="R60" s="26">
        <f t="shared" si="1"/>
        <v>8524</v>
      </c>
      <c r="S60" s="11"/>
      <c r="T60" s="11"/>
      <c r="U60" s="96"/>
      <c r="V60" s="23" t="s">
        <v>18</v>
      </c>
      <c r="W60" s="24">
        <f t="shared" ref="W60:AD60" si="20">SUM(W55:W59)</f>
        <v>2</v>
      </c>
      <c r="X60" s="25">
        <f t="shared" si="20"/>
        <v>3</v>
      </c>
      <c r="Y60" s="25">
        <f t="shared" si="20"/>
        <v>14</v>
      </c>
      <c r="Z60" s="25">
        <f t="shared" si="20"/>
        <v>0</v>
      </c>
      <c r="AA60" s="25">
        <f t="shared" si="20"/>
        <v>45</v>
      </c>
      <c r="AB60" s="25">
        <f t="shared" si="20"/>
        <v>10</v>
      </c>
      <c r="AC60" s="25">
        <f t="shared" si="20"/>
        <v>403</v>
      </c>
      <c r="AD60" s="25">
        <f t="shared" si="20"/>
        <v>238</v>
      </c>
      <c r="AE60" s="46">
        <f t="shared" si="5"/>
        <v>715</v>
      </c>
      <c r="AF60" s="31">
        <f t="shared" si="0"/>
        <v>9239</v>
      </c>
    </row>
    <row r="61" spans="2:32" s="32" customFormat="1" ht="14.25" thickBot="1" x14ac:dyDescent="0.2">
      <c r="B61" s="97" t="s">
        <v>58</v>
      </c>
      <c r="C61" s="98"/>
      <c r="D61" s="43">
        <f>D4+D9+D17+D32+D43+D54+D60</f>
        <v>23863</v>
      </c>
      <c r="E61" s="40">
        <f t="shared" ref="E61:Q61" si="21">E4+E9+E17+E32+E43+E54+E60</f>
        <v>21564</v>
      </c>
      <c r="F61" s="40">
        <f t="shared" si="21"/>
        <v>1784</v>
      </c>
      <c r="G61" s="40">
        <f t="shared" si="21"/>
        <v>18949</v>
      </c>
      <c r="H61" s="40">
        <f t="shared" si="21"/>
        <v>2457</v>
      </c>
      <c r="I61" s="40">
        <f t="shared" si="21"/>
        <v>1327</v>
      </c>
      <c r="J61" s="40">
        <f t="shared" si="21"/>
        <v>137</v>
      </c>
      <c r="K61" s="40">
        <f t="shared" si="21"/>
        <v>71</v>
      </c>
      <c r="L61" s="40">
        <f t="shared" si="21"/>
        <v>16</v>
      </c>
      <c r="M61" s="40">
        <f t="shared" si="21"/>
        <v>293</v>
      </c>
      <c r="N61" s="40">
        <f t="shared" si="21"/>
        <v>439</v>
      </c>
      <c r="O61" s="40">
        <f t="shared" si="21"/>
        <v>11</v>
      </c>
      <c r="P61" s="40">
        <f t="shared" si="21"/>
        <v>358</v>
      </c>
      <c r="Q61" s="40">
        <f t="shared" si="21"/>
        <v>7</v>
      </c>
      <c r="R61" s="41">
        <f>SUM(D61:Q61)</f>
        <v>71276</v>
      </c>
      <c r="S61" s="11"/>
      <c r="T61" s="11"/>
      <c r="U61" s="99" t="s">
        <v>58</v>
      </c>
      <c r="V61" s="100"/>
      <c r="W61" s="40">
        <f>W4+W9+W17+W32+W43+W54+W60</f>
        <v>3</v>
      </c>
      <c r="X61" s="40">
        <f t="shared" ref="X61:AD61" si="22">X4+X9+X17+X32+X43+X54+X60</f>
        <v>5</v>
      </c>
      <c r="Y61" s="40">
        <f t="shared" si="22"/>
        <v>128</v>
      </c>
      <c r="Z61" s="40">
        <f t="shared" si="22"/>
        <v>1</v>
      </c>
      <c r="AA61" s="40">
        <f t="shared" si="22"/>
        <v>173</v>
      </c>
      <c r="AB61" s="40">
        <f t="shared" si="22"/>
        <v>35</v>
      </c>
      <c r="AC61" s="40">
        <f t="shared" si="22"/>
        <v>2093</v>
      </c>
      <c r="AD61" s="40">
        <f t="shared" si="22"/>
        <v>1548</v>
      </c>
      <c r="AE61" s="47">
        <f>SUM(W61:AD61)</f>
        <v>3986</v>
      </c>
      <c r="AF61" s="10">
        <f t="shared" si="0"/>
        <v>75262</v>
      </c>
    </row>
    <row r="62" spans="2:32" x14ac:dyDescent="0.15">
      <c r="B62" s="78" t="s">
        <v>132</v>
      </c>
    </row>
  </sheetData>
  <mergeCells count="21">
    <mergeCell ref="W2:AE2"/>
    <mergeCell ref="AF2:AF3"/>
    <mergeCell ref="B5:B9"/>
    <mergeCell ref="U5:U9"/>
    <mergeCell ref="B10:B17"/>
    <mergeCell ref="U10:U17"/>
    <mergeCell ref="B4:C4"/>
    <mergeCell ref="U4:V4"/>
    <mergeCell ref="B2:C3"/>
    <mergeCell ref="D2:R2"/>
    <mergeCell ref="U2:V3"/>
    <mergeCell ref="B18:B32"/>
    <mergeCell ref="U18:U32"/>
    <mergeCell ref="B61:C61"/>
    <mergeCell ref="U61:V61"/>
    <mergeCell ref="B33:B43"/>
    <mergeCell ref="U33:U43"/>
    <mergeCell ref="B44:B54"/>
    <mergeCell ref="U44:U54"/>
    <mergeCell ref="B55:B60"/>
    <mergeCell ref="U55:U60"/>
  </mergeCells>
  <phoneticPr fontId="1"/>
  <pageMargins left="0" right="0" top="0.74803149606299213" bottom="0.74803149606299213" header="0.31496062992125984" footer="0.31496062992125984"/>
  <pageSetup paperSize="8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3"/>
  <sheetViews>
    <sheetView zoomScale="70" zoomScaleNormal="70" zoomScalePageLayoutView="140" workbookViewId="0">
      <selection activeCell="D52" sqref="D52"/>
    </sheetView>
  </sheetViews>
  <sheetFormatPr defaultRowHeight="13.5" x14ac:dyDescent="0.15"/>
  <cols>
    <col min="1" max="1" width="2.875" customWidth="1"/>
    <col min="2" max="2" width="5.5" customWidth="1"/>
    <col min="3" max="3" width="22.625" bestFit="1" customWidth="1"/>
    <col min="19" max="20" width="1" customWidth="1"/>
    <col min="21" max="21" width="4.75" customWidth="1"/>
    <col min="22" max="22" width="22.625" bestFit="1" customWidth="1"/>
    <col min="23" max="28" width="9.625" customWidth="1"/>
    <col min="29" max="29" width="11.875" customWidth="1"/>
    <col min="30" max="30" width="10.75" customWidth="1"/>
    <col min="31" max="32" width="9.625" customWidth="1"/>
  </cols>
  <sheetData>
    <row r="1" spans="2:32" ht="14.25" thickBot="1" x14ac:dyDescent="0.2">
      <c r="B1" t="s">
        <v>128</v>
      </c>
      <c r="AF1" s="76"/>
    </row>
    <row r="2" spans="2:32" s="32" customFormat="1" ht="13.5" customHeight="1" x14ac:dyDescent="0.15">
      <c r="B2" s="110" t="s">
        <v>0</v>
      </c>
      <c r="C2" s="117"/>
      <c r="D2" s="115" t="s">
        <v>1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  <c r="S2" s="1"/>
      <c r="T2" s="1"/>
      <c r="U2" s="110" t="s">
        <v>0</v>
      </c>
      <c r="V2" s="117"/>
      <c r="W2" s="101" t="s">
        <v>2</v>
      </c>
      <c r="X2" s="101"/>
      <c r="Y2" s="101"/>
      <c r="Z2" s="101"/>
      <c r="AA2" s="101"/>
      <c r="AB2" s="101"/>
      <c r="AC2" s="101"/>
      <c r="AD2" s="101"/>
      <c r="AE2" s="102"/>
      <c r="AF2" s="103" t="s">
        <v>3</v>
      </c>
    </row>
    <row r="3" spans="2:32" s="32" customFormat="1" ht="43.5" thickBot="1" x14ac:dyDescent="0.2">
      <c r="B3" s="112"/>
      <c r="C3" s="118"/>
      <c r="D3" s="6" t="s">
        <v>4</v>
      </c>
      <c r="E3" s="3" t="s">
        <v>5</v>
      </c>
      <c r="F3" s="3" t="s">
        <v>6</v>
      </c>
      <c r="G3" s="3" t="s">
        <v>118</v>
      </c>
      <c r="H3" s="3" t="s">
        <v>59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127</v>
      </c>
      <c r="P3" s="3" t="s">
        <v>60</v>
      </c>
      <c r="Q3" s="3" t="s">
        <v>17</v>
      </c>
      <c r="R3" s="4" t="s">
        <v>18</v>
      </c>
      <c r="S3" s="5"/>
      <c r="T3" s="5"/>
      <c r="U3" s="112"/>
      <c r="V3" s="118"/>
      <c r="W3" s="6" t="s">
        <v>19</v>
      </c>
      <c r="X3" s="3" t="s">
        <v>61</v>
      </c>
      <c r="Y3" s="3" t="s">
        <v>21</v>
      </c>
      <c r="Z3" s="3" t="s">
        <v>22</v>
      </c>
      <c r="AA3" s="3" t="s">
        <v>62</v>
      </c>
      <c r="AB3" s="3" t="s">
        <v>24</v>
      </c>
      <c r="AC3" s="7" t="s">
        <v>134</v>
      </c>
      <c r="AD3" s="3" t="s">
        <v>63</v>
      </c>
      <c r="AE3" s="3" t="s">
        <v>18</v>
      </c>
      <c r="AF3" s="104"/>
    </row>
    <row r="4" spans="2:32" s="32" customFormat="1" ht="14.25" thickBot="1" x14ac:dyDescent="0.2">
      <c r="B4" s="108" t="s">
        <v>64</v>
      </c>
      <c r="C4" s="109"/>
      <c r="D4" s="8">
        <v>8</v>
      </c>
      <c r="E4" s="9">
        <v>3</v>
      </c>
      <c r="F4" s="9">
        <v>0</v>
      </c>
      <c r="G4" s="9">
        <v>2</v>
      </c>
      <c r="H4" s="9">
        <v>1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10">
        <f>SUM(D4:Q4)</f>
        <v>14</v>
      </c>
      <c r="S4" s="11"/>
      <c r="T4" s="11"/>
      <c r="U4" s="108" t="s">
        <v>64</v>
      </c>
      <c r="V4" s="109"/>
      <c r="W4" s="8">
        <v>0</v>
      </c>
      <c r="X4" s="9">
        <v>0</v>
      </c>
      <c r="Y4" s="9">
        <v>2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f>SUM(W4:AD4)</f>
        <v>2</v>
      </c>
      <c r="AF4" s="33">
        <f>R4+AE4</f>
        <v>16</v>
      </c>
    </row>
    <row r="5" spans="2:32" s="32" customFormat="1" ht="14.25" thickBot="1" x14ac:dyDescent="0.2">
      <c r="B5" s="108" t="s">
        <v>65</v>
      </c>
      <c r="C5" s="109"/>
      <c r="D5" s="8">
        <v>11</v>
      </c>
      <c r="E5" s="9">
        <v>6</v>
      </c>
      <c r="F5" s="9">
        <v>0</v>
      </c>
      <c r="G5" s="9">
        <v>6</v>
      </c>
      <c r="H5" s="9">
        <v>1</v>
      </c>
      <c r="I5" s="9">
        <v>1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10">
        <f>SUM(D5:Q5)</f>
        <v>25</v>
      </c>
      <c r="S5" s="11"/>
      <c r="T5" s="11"/>
      <c r="U5" s="108" t="s">
        <v>65</v>
      </c>
      <c r="V5" s="109"/>
      <c r="W5" s="8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f>SUM(W5:AD5)</f>
        <v>0</v>
      </c>
      <c r="AF5" s="33">
        <f t="shared" ref="AF5:AF6" si="0">R5+AE5</f>
        <v>25</v>
      </c>
    </row>
    <row r="6" spans="2:32" s="32" customFormat="1" ht="14.25" thickBot="1" x14ac:dyDescent="0.2">
      <c r="B6" s="108" t="s">
        <v>66</v>
      </c>
      <c r="C6" s="109"/>
      <c r="D6" s="8">
        <v>88</v>
      </c>
      <c r="E6" s="9">
        <v>114</v>
      </c>
      <c r="F6" s="9">
        <v>2</v>
      </c>
      <c r="G6" s="9">
        <v>100</v>
      </c>
      <c r="H6" s="9">
        <v>10</v>
      </c>
      <c r="I6" s="9">
        <v>7</v>
      </c>
      <c r="J6" s="9">
        <v>1</v>
      </c>
      <c r="K6" s="9">
        <v>0</v>
      </c>
      <c r="L6" s="9">
        <v>0</v>
      </c>
      <c r="M6" s="9">
        <v>1</v>
      </c>
      <c r="N6" s="9">
        <v>5</v>
      </c>
      <c r="O6" s="9">
        <v>0</v>
      </c>
      <c r="P6" s="9">
        <v>3</v>
      </c>
      <c r="Q6" s="9">
        <v>0</v>
      </c>
      <c r="R6" s="10">
        <f>SUM(D6:Q6)</f>
        <v>331</v>
      </c>
      <c r="S6" s="11"/>
      <c r="T6" s="11"/>
      <c r="U6" s="108" t="s">
        <v>66</v>
      </c>
      <c r="V6" s="109"/>
      <c r="W6" s="8">
        <v>0</v>
      </c>
      <c r="X6" s="9">
        <v>0</v>
      </c>
      <c r="Y6" s="9">
        <v>1</v>
      </c>
      <c r="Z6" s="9">
        <v>0</v>
      </c>
      <c r="AA6" s="9">
        <v>2</v>
      </c>
      <c r="AB6" s="9">
        <v>0</v>
      </c>
      <c r="AC6" s="9">
        <v>38</v>
      </c>
      <c r="AD6" s="9">
        <v>9</v>
      </c>
      <c r="AE6" s="9">
        <f>SUM(W6:AD6)</f>
        <v>50</v>
      </c>
      <c r="AF6" s="33">
        <f t="shared" si="0"/>
        <v>381</v>
      </c>
    </row>
    <row r="7" spans="2:32" s="32" customFormat="1" ht="13.5" customHeight="1" x14ac:dyDescent="0.15">
      <c r="B7" s="95" t="s">
        <v>38</v>
      </c>
      <c r="C7" s="34" t="s">
        <v>67</v>
      </c>
      <c r="D7" s="16">
        <v>167</v>
      </c>
      <c r="E7" s="17">
        <v>62</v>
      </c>
      <c r="F7" s="17">
        <v>6</v>
      </c>
      <c r="G7" s="17">
        <v>86</v>
      </c>
      <c r="H7" s="17">
        <v>17</v>
      </c>
      <c r="I7" s="17">
        <v>4</v>
      </c>
      <c r="J7" s="17">
        <v>1</v>
      </c>
      <c r="K7" s="17">
        <v>0</v>
      </c>
      <c r="L7" s="17">
        <v>0</v>
      </c>
      <c r="M7" s="17">
        <v>2</v>
      </c>
      <c r="N7" s="17">
        <v>1</v>
      </c>
      <c r="O7" s="17">
        <v>0</v>
      </c>
      <c r="P7" s="17">
        <v>0</v>
      </c>
      <c r="Q7" s="17">
        <v>0</v>
      </c>
      <c r="R7" s="18">
        <f>SUM(D7:Q7)</f>
        <v>346</v>
      </c>
      <c r="S7" s="11"/>
      <c r="T7" s="11"/>
      <c r="U7" s="94" t="s">
        <v>38</v>
      </c>
      <c r="V7" s="35" t="s">
        <v>67</v>
      </c>
      <c r="W7" s="16">
        <v>0</v>
      </c>
      <c r="X7" s="17">
        <v>0</v>
      </c>
      <c r="Y7" s="17">
        <v>0</v>
      </c>
      <c r="Z7" s="17">
        <v>0</v>
      </c>
      <c r="AA7" s="17">
        <v>1</v>
      </c>
      <c r="AB7" s="17">
        <v>0</v>
      </c>
      <c r="AC7" s="17">
        <v>11</v>
      </c>
      <c r="AD7" s="17">
        <v>6</v>
      </c>
      <c r="AE7" s="17">
        <f>SUM(W7:AD7)</f>
        <v>18</v>
      </c>
      <c r="AF7" s="36">
        <f>R7+AE7</f>
        <v>364</v>
      </c>
    </row>
    <row r="8" spans="2:32" s="32" customFormat="1" x14ac:dyDescent="0.15">
      <c r="B8" s="95"/>
      <c r="C8" s="28" t="s">
        <v>68</v>
      </c>
      <c r="D8" s="20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2">
        <f>SUM(D8:Q8)</f>
        <v>0</v>
      </c>
      <c r="S8" s="11"/>
      <c r="T8" s="11"/>
      <c r="U8" s="95"/>
      <c r="V8" s="28" t="s">
        <v>68</v>
      </c>
      <c r="W8" s="20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f>SUM(W8:AD8)</f>
        <v>0</v>
      </c>
      <c r="AF8" s="37">
        <f>R8+AE8</f>
        <v>0</v>
      </c>
    </row>
    <row r="9" spans="2:32" s="32" customFormat="1" x14ac:dyDescent="0.15">
      <c r="B9" s="95"/>
      <c r="C9" s="19" t="s">
        <v>69</v>
      </c>
      <c r="D9" s="20">
        <v>16</v>
      </c>
      <c r="E9" s="21">
        <v>4</v>
      </c>
      <c r="F9" s="21">
        <v>0</v>
      </c>
      <c r="G9" s="21">
        <v>19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2">
        <f t="shared" ref="R9:R17" si="1">SUM(D9:Q9)</f>
        <v>39</v>
      </c>
      <c r="S9" s="11"/>
      <c r="T9" s="11"/>
      <c r="U9" s="95"/>
      <c r="V9" s="19" t="s">
        <v>69</v>
      </c>
      <c r="W9" s="20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1</v>
      </c>
      <c r="AD9" s="21">
        <v>1</v>
      </c>
      <c r="AE9" s="21">
        <f t="shared" ref="AE9:AE18" si="2">SUM(W9:AD9)</f>
        <v>2</v>
      </c>
      <c r="AF9" s="37">
        <f t="shared" ref="AF9:AF18" si="3">R9+AE9</f>
        <v>41</v>
      </c>
    </row>
    <row r="10" spans="2:32" s="32" customFormat="1" x14ac:dyDescent="0.15">
      <c r="B10" s="95"/>
      <c r="C10" s="19" t="s">
        <v>70</v>
      </c>
      <c r="D10" s="20">
        <v>16</v>
      </c>
      <c r="E10" s="21">
        <v>4</v>
      </c>
      <c r="F10" s="21">
        <v>2</v>
      </c>
      <c r="G10" s="21">
        <v>19</v>
      </c>
      <c r="H10" s="21">
        <v>0</v>
      </c>
      <c r="I10" s="21">
        <v>3</v>
      </c>
      <c r="J10" s="21">
        <v>0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1">
        <v>0</v>
      </c>
      <c r="R10" s="22">
        <f t="shared" si="1"/>
        <v>45</v>
      </c>
      <c r="S10" s="11"/>
      <c r="T10" s="11"/>
      <c r="U10" s="95"/>
      <c r="V10" s="19" t="s">
        <v>70</v>
      </c>
      <c r="W10" s="20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5</v>
      </c>
      <c r="AD10" s="21">
        <v>0</v>
      </c>
      <c r="AE10" s="21">
        <f t="shared" si="2"/>
        <v>5</v>
      </c>
      <c r="AF10" s="37">
        <f t="shared" si="3"/>
        <v>50</v>
      </c>
    </row>
    <row r="11" spans="2:32" s="32" customFormat="1" x14ac:dyDescent="0.15">
      <c r="B11" s="95"/>
      <c r="C11" s="19" t="s">
        <v>71</v>
      </c>
      <c r="D11" s="20">
        <v>1</v>
      </c>
      <c r="E11" s="21">
        <v>2</v>
      </c>
      <c r="F11" s="21">
        <v>2</v>
      </c>
      <c r="G11" s="21">
        <v>0</v>
      </c>
      <c r="H11" s="21">
        <v>1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2">
        <f t="shared" si="1"/>
        <v>6</v>
      </c>
      <c r="S11" s="11"/>
      <c r="T11" s="11"/>
      <c r="U11" s="95"/>
      <c r="V11" s="19" t="s">
        <v>71</v>
      </c>
      <c r="W11" s="20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f t="shared" si="2"/>
        <v>0</v>
      </c>
      <c r="AF11" s="37">
        <f t="shared" si="3"/>
        <v>6</v>
      </c>
    </row>
    <row r="12" spans="2:32" s="32" customFormat="1" x14ac:dyDescent="0.15">
      <c r="B12" s="95"/>
      <c r="C12" s="19" t="s">
        <v>72</v>
      </c>
      <c r="D12" s="20">
        <v>32</v>
      </c>
      <c r="E12" s="21">
        <v>14</v>
      </c>
      <c r="F12" s="21">
        <v>0</v>
      </c>
      <c r="G12" s="21">
        <v>22</v>
      </c>
      <c r="H12" s="21">
        <v>3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2">
        <f t="shared" si="1"/>
        <v>72</v>
      </c>
      <c r="S12" s="11"/>
      <c r="T12" s="11"/>
      <c r="U12" s="95"/>
      <c r="V12" s="19" t="s">
        <v>72</v>
      </c>
      <c r="W12" s="20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5</v>
      </c>
      <c r="AD12" s="21">
        <v>0</v>
      </c>
      <c r="AE12" s="21">
        <f t="shared" si="2"/>
        <v>5</v>
      </c>
      <c r="AF12" s="37">
        <f t="shared" si="3"/>
        <v>77</v>
      </c>
    </row>
    <row r="13" spans="2:32" s="32" customFormat="1" x14ac:dyDescent="0.15">
      <c r="B13" s="95"/>
      <c r="C13" s="19" t="s">
        <v>73</v>
      </c>
      <c r="D13" s="20">
        <v>336</v>
      </c>
      <c r="E13" s="48">
        <v>204</v>
      </c>
      <c r="F13" s="21">
        <v>19</v>
      </c>
      <c r="G13" s="21">
        <v>140</v>
      </c>
      <c r="H13" s="21">
        <v>36</v>
      </c>
      <c r="I13" s="21">
        <v>5</v>
      </c>
      <c r="J13" s="21">
        <v>2</v>
      </c>
      <c r="K13" s="21">
        <v>0</v>
      </c>
      <c r="L13" s="21">
        <v>0</v>
      </c>
      <c r="M13" s="21">
        <v>3</v>
      </c>
      <c r="N13" s="21">
        <v>0</v>
      </c>
      <c r="O13" s="21">
        <v>0</v>
      </c>
      <c r="P13" s="21">
        <v>2</v>
      </c>
      <c r="Q13" s="21">
        <v>0</v>
      </c>
      <c r="R13" s="22">
        <f t="shared" si="1"/>
        <v>747</v>
      </c>
      <c r="S13" s="11"/>
      <c r="T13" s="11"/>
      <c r="U13" s="95"/>
      <c r="V13" s="19" t="s">
        <v>73</v>
      </c>
      <c r="W13" s="20">
        <v>0</v>
      </c>
      <c r="X13" s="21">
        <v>0</v>
      </c>
      <c r="Y13" s="21">
        <v>1</v>
      </c>
      <c r="Z13" s="21">
        <v>0</v>
      </c>
      <c r="AA13" s="21">
        <v>0</v>
      </c>
      <c r="AB13" s="21">
        <v>0</v>
      </c>
      <c r="AC13" s="21">
        <v>19</v>
      </c>
      <c r="AD13" s="21">
        <v>9</v>
      </c>
      <c r="AE13" s="21">
        <f t="shared" si="2"/>
        <v>29</v>
      </c>
      <c r="AF13" s="37">
        <f t="shared" si="3"/>
        <v>776</v>
      </c>
    </row>
    <row r="14" spans="2:32" s="32" customFormat="1" x14ac:dyDescent="0.15">
      <c r="B14" s="95"/>
      <c r="C14" s="19" t="s">
        <v>74</v>
      </c>
      <c r="D14" s="20">
        <v>1</v>
      </c>
      <c r="E14" s="21">
        <v>0</v>
      </c>
      <c r="F14" s="21">
        <v>2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2">
        <f t="shared" si="1"/>
        <v>3</v>
      </c>
      <c r="S14" s="11"/>
      <c r="T14" s="11"/>
      <c r="U14" s="95"/>
      <c r="V14" s="19" t="s">
        <v>74</v>
      </c>
      <c r="W14" s="20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f t="shared" si="2"/>
        <v>0</v>
      </c>
      <c r="AF14" s="37">
        <f t="shared" si="3"/>
        <v>3</v>
      </c>
    </row>
    <row r="15" spans="2:32" s="32" customFormat="1" x14ac:dyDescent="0.15">
      <c r="B15" s="95"/>
      <c r="C15" s="19" t="s">
        <v>75</v>
      </c>
      <c r="D15" s="20">
        <v>5</v>
      </c>
      <c r="E15" s="21">
        <v>1</v>
      </c>
      <c r="F15" s="21">
        <v>0</v>
      </c>
      <c r="G15" s="21">
        <v>5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f t="shared" si="1"/>
        <v>11</v>
      </c>
      <c r="S15" s="11"/>
      <c r="T15" s="11"/>
      <c r="U15" s="95"/>
      <c r="V15" s="19" t="s">
        <v>75</v>
      </c>
      <c r="W15" s="20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f t="shared" si="2"/>
        <v>0</v>
      </c>
      <c r="AF15" s="37">
        <f t="shared" si="3"/>
        <v>11</v>
      </c>
    </row>
    <row r="16" spans="2:32" s="32" customFormat="1" x14ac:dyDescent="0.15">
      <c r="B16" s="95"/>
      <c r="C16" s="19" t="s">
        <v>76</v>
      </c>
      <c r="D16" s="20">
        <v>2</v>
      </c>
      <c r="E16" s="21">
        <v>1</v>
      </c>
      <c r="F16" s="21">
        <v>1</v>
      </c>
      <c r="G16" s="21">
        <v>4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2">
        <f t="shared" si="1"/>
        <v>8</v>
      </c>
      <c r="S16" s="11"/>
      <c r="T16" s="11"/>
      <c r="U16" s="95"/>
      <c r="V16" s="19" t="s">
        <v>76</v>
      </c>
      <c r="W16" s="20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f t="shared" si="2"/>
        <v>0</v>
      </c>
      <c r="AF16" s="37">
        <f t="shared" si="3"/>
        <v>8</v>
      </c>
    </row>
    <row r="17" spans="2:32" s="32" customFormat="1" x14ac:dyDescent="0.15">
      <c r="B17" s="95"/>
      <c r="C17" s="19" t="s">
        <v>77</v>
      </c>
      <c r="D17" s="20">
        <v>0</v>
      </c>
      <c r="E17" s="21">
        <v>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2">
        <f t="shared" si="1"/>
        <v>1</v>
      </c>
      <c r="S17" s="11"/>
      <c r="T17" s="11"/>
      <c r="U17" s="95"/>
      <c r="V17" s="19" t="s">
        <v>77</v>
      </c>
      <c r="W17" s="20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f t="shared" si="2"/>
        <v>0</v>
      </c>
      <c r="AF17" s="37">
        <f t="shared" si="3"/>
        <v>1</v>
      </c>
    </row>
    <row r="18" spans="2:32" s="32" customFormat="1" x14ac:dyDescent="0.15">
      <c r="B18" s="95"/>
      <c r="C18" s="19" t="s">
        <v>17</v>
      </c>
      <c r="D18" s="20">
        <v>29</v>
      </c>
      <c r="E18" s="21">
        <v>24</v>
      </c>
      <c r="F18" s="21">
        <v>3</v>
      </c>
      <c r="G18" s="21">
        <v>14</v>
      </c>
      <c r="H18" s="21">
        <v>7</v>
      </c>
      <c r="I18" s="21">
        <v>0</v>
      </c>
      <c r="J18" s="21">
        <v>0</v>
      </c>
      <c r="K18" s="21">
        <v>0</v>
      </c>
      <c r="L18" s="21">
        <v>0</v>
      </c>
      <c r="M18" s="21">
        <v>1</v>
      </c>
      <c r="N18" s="21">
        <v>1</v>
      </c>
      <c r="O18" s="21">
        <v>0</v>
      </c>
      <c r="P18" s="21">
        <v>0</v>
      </c>
      <c r="Q18" s="21">
        <v>0</v>
      </c>
      <c r="R18" s="22">
        <f>SUM(D18:Q18)</f>
        <v>79</v>
      </c>
      <c r="S18" s="11"/>
      <c r="T18" s="11"/>
      <c r="U18" s="95"/>
      <c r="V18" s="19" t="s">
        <v>17</v>
      </c>
      <c r="W18" s="20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1</v>
      </c>
      <c r="AD18" s="21">
        <v>2</v>
      </c>
      <c r="AE18" s="21">
        <f t="shared" si="2"/>
        <v>3</v>
      </c>
      <c r="AF18" s="37">
        <f t="shared" si="3"/>
        <v>82</v>
      </c>
    </row>
    <row r="19" spans="2:32" s="32" customFormat="1" ht="14.25" thickBot="1" x14ac:dyDescent="0.2">
      <c r="B19" s="95"/>
      <c r="C19" s="23" t="s">
        <v>18</v>
      </c>
      <c r="D19" s="24">
        <f>SUM(D7:D18)</f>
        <v>605</v>
      </c>
      <c r="E19" s="25">
        <f>SUM(E7:E18)</f>
        <v>317</v>
      </c>
      <c r="F19" s="25">
        <f t="shared" ref="F19:O19" si="4">SUM(F7:F18)</f>
        <v>35</v>
      </c>
      <c r="G19" s="25">
        <f t="shared" si="4"/>
        <v>309</v>
      </c>
      <c r="H19" s="25">
        <f t="shared" si="4"/>
        <v>64</v>
      </c>
      <c r="I19" s="25">
        <f t="shared" si="4"/>
        <v>13</v>
      </c>
      <c r="J19" s="25">
        <f t="shared" si="4"/>
        <v>3</v>
      </c>
      <c r="K19" s="25">
        <f t="shared" si="4"/>
        <v>0</v>
      </c>
      <c r="L19" s="25">
        <f t="shared" si="4"/>
        <v>0</v>
      </c>
      <c r="M19" s="25">
        <f t="shared" si="4"/>
        <v>7</v>
      </c>
      <c r="N19" s="25">
        <f t="shared" si="4"/>
        <v>2</v>
      </c>
      <c r="O19" s="25">
        <f t="shared" si="4"/>
        <v>0</v>
      </c>
      <c r="P19" s="25">
        <f>SUM(P7:P18)</f>
        <v>2</v>
      </c>
      <c r="Q19" s="25">
        <f>SUM(Q7:Q18)</f>
        <v>0</v>
      </c>
      <c r="R19" s="26">
        <f>SUM(R7:R18)</f>
        <v>1357</v>
      </c>
      <c r="S19" s="11"/>
      <c r="T19" s="11"/>
      <c r="U19" s="96"/>
      <c r="V19" s="23" t="s">
        <v>18</v>
      </c>
      <c r="W19" s="24">
        <f>SUM(W7:W18)</f>
        <v>0</v>
      </c>
      <c r="X19" s="25">
        <f>SUM(X7:X18)</f>
        <v>0</v>
      </c>
      <c r="Y19" s="25">
        <f t="shared" ref="Y19:AD19" si="5">SUM(Y7:Y18)</f>
        <v>1</v>
      </c>
      <c r="Z19" s="25">
        <f t="shared" si="5"/>
        <v>0</v>
      </c>
      <c r="AA19" s="25">
        <f t="shared" si="5"/>
        <v>1</v>
      </c>
      <c r="AB19" s="25">
        <f t="shared" si="5"/>
        <v>0</v>
      </c>
      <c r="AC19" s="25">
        <f t="shared" si="5"/>
        <v>42</v>
      </c>
      <c r="AD19" s="25">
        <f t="shared" si="5"/>
        <v>18</v>
      </c>
      <c r="AE19" s="25">
        <f>SUM(AE7:AE18)</f>
        <v>62</v>
      </c>
      <c r="AF19" s="38">
        <f>SUM(AF7:AF18)</f>
        <v>1419</v>
      </c>
    </row>
    <row r="20" spans="2:32" s="32" customFormat="1" ht="13.5" customHeight="1" x14ac:dyDescent="0.15">
      <c r="B20" s="94" t="s">
        <v>42</v>
      </c>
      <c r="C20" s="12" t="s">
        <v>78</v>
      </c>
      <c r="D20" s="16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8">
        <f>SUM(D20:Q20)</f>
        <v>0</v>
      </c>
      <c r="S20" s="11"/>
      <c r="T20" s="11"/>
      <c r="U20" s="94" t="s">
        <v>42</v>
      </c>
      <c r="V20" s="12" t="s">
        <v>78</v>
      </c>
      <c r="W20" s="16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f>SUM(W20:AD20)</f>
        <v>0</v>
      </c>
      <c r="AF20" s="36">
        <f>SUM(R20+AE20)</f>
        <v>0</v>
      </c>
    </row>
    <row r="21" spans="2:32" s="32" customFormat="1" x14ac:dyDescent="0.15">
      <c r="B21" s="95"/>
      <c r="C21" s="19" t="s">
        <v>79</v>
      </c>
      <c r="D21" s="20">
        <v>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2">
        <f>SUM(D21:Q21)</f>
        <v>1</v>
      </c>
      <c r="S21" s="11"/>
      <c r="T21" s="11"/>
      <c r="U21" s="95"/>
      <c r="V21" s="19" t="s">
        <v>79</v>
      </c>
      <c r="W21" s="20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f>SUM(W21:AD21)</f>
        <v>0</v>
      </c>
      <c r="AF21" s="36">
        <f t="shared" ref="AF21:AF29" si="6">SUM(R21+AE21)</f>
        <v>1</v>
      </c>
    </row>
    <row r="22" spans="2:32" s="32" customFormat="1" x14ac:dyDescent="0.15">
      <c r="B22" s="95"/>
      <c r="C22" s="19" t="s">
        <v>80</v>
      </c>
      <c r="D22" s="20">
        <v>0</v>
      </c>
      <c r="E22" s="21">
        <v>1</v>
      </c>
      <c r="F22" s="21">
        <v>0</v>
      </c>
      <c r="G22" s="21">
        <v>2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f t="shared" ref="R22:R29" si="7">SUM(D22:Q22)</f>
        <v>3</v>
      </c>
      <c r="S22" s="11"/>
      <c r="T22" s="11"/>
      <c r="U22" s="95"/>
      <c r="V22" s="19" t="s">
        <v>80</v>
      </c>
      <c r="W22" s="20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f t="shared" ref="AE22:AE29" si="8">SUM(W22:AD22)</f>
        <v>0</v>
      </c>
      <c r="AF22" s="36">
        <f t="shared" si="6"/>
        <v>3</v>
      </c>
    </row>
    <row r="23" spans="2:32" s="32" customFormat="1" x14ac:dyDescent="0.15">
      <c r="B23" s="95"/>
      <c r="C23" s="19" t="s">
        <v>81</v>
      </c>
      <c r="D23" s="20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2">
        <f t="shared" si="7"/>
        <v>0</v>
      </c>
      <c r="S23" s="11"/>
      <c r="T23" s="11"/>
      <c r="U23" s="95"/>
      <c r="V23" s="19" t="s">
        <v>81</v>
      </c>
      <c r="W23" s="20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f t="shared" si="8"/>
        <v>0</v>
      </c>
      <c r="AF23" s="36">
        <f t="shared" si="6"/>
        <v>0</v>
      </c>
    </row>
    <row r="24" spans="2:32" s="32" customFormat="1" x14ac:dyDescent="0.15">
      <c r="B24" s="95"/>
      <c r="C24" s="19" t="s">
        <v>82</v>
      </c>
      <c r="D24" s="20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2">
        <f t="shared" si="7"/>
        <v>0</v>
      </c>
      <c r="S24" s="11"/>
      <c r="T24" s="11"/>
      <c r="U24" s="95"/>
      <c r="V24" s="19" t="s">
        <v>82</v>
      </c>
      <c r="W24" s="20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f t="shared" si="8"/>
        <v>0</v>
      </c>
      <c r="AF24" s="36">
        <f t="shared" si="6"/>
        <v>0</v>
      </c>
    </row>
    <row r="25" spans="2:32" s="32" customFormat="1" x14ac:dyDescent="0.15">
      <c r="B25" s="95"/>
      <c r="C25" s="19" t="s">
        <v>83</v>
      </c>
      <c r="D25" s="20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2">
        <f t="shared" si="7"/>
        <v>0</v>
      </c>
      <c r="S25" s="11"/>
      <c r="T25" s="11"/>
      <c r="U25" s="95"/>
      <c r="V25" s="19" t="s">
        <v>83</v>
      </c>
      <c r="W25" s="20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f t="shared" si="8"/>
        <v>0</v>
      </c>
      <c r="AF25" s="36">
        <f t="shared" si="6"/>
        <v>0</v>
      </c>
    </row>
    <row r="26" spans="2:32" s="32" customFormat="1" x14ac:dyDescent="0.15">
      <c r="B26" s="95"/>
      <c r="C26" s="19" t="s">
        <v>84</v>
      </c>
      <c r="D26" s="20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2">
        <f t="shared" si="7"/>
        <v>0</v>
      </c>
      <c r="S26" s="11"/>
      <c r="T26" s="11"/>
      <c r="U26" s="95"/>
      <c r="V26" s="19" t="s">
        <v>84</v>
      </c>
      <c r="W26" s="20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f t="shared" si="8"/>
        <v>0</v>
      </c>
      <c r="AF26" s="36">
        <f t="shared" si="6"/>
        <v>0</v>
      </c>
    </row>
    <row r="27" spans="2:32" s="32" customFormat="1" x14ac:dyDescent="0.15">
      <c r="B27" s="95"/>
      <c r="C27" s="19" t="s">
        <v>85</v>
      </c>
      <c r="D27" s="20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2">
        <f t="shared" si="7"/>
        <v>0</v>
      </c>
      <c r="S27" s="11"/>
      <c r="T27" s="11"/>
      <c r="U27" s="95"/>
      <c r="V27" s="19" t="s">
        <v>85</v>
      </c>
      <c r="W27" s="20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f t="shared" si="8"/>
        <v>0</v>
      </c>
      <c r="AF27" s="36">
        <f t="shared" si="6"/>
        <v>0</v>
      </c>
    </row>
    <row r="28" spans="2:32" s="32" customFormat="1" x14ac:dyDescent="0.15">
      <c r="B28" s="95"/>
      <c r="C28" s="19" t="s">
        <v>86</v>
      </c>
      <c r="D28" s="20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2">
        <f t="shared" si="7"/>
        <v>0</v>
      </c>
      <c r="S28" s="11"/>
      <c r="T28" s="11"/>
      <c r="U28" s="95"/>
      <c r="V28" s="19" t="s">
        <v>86</v>
      </c>
      <c r="W28" s="20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f t="shared" si="8"/>
        <v>0</v>
      </c>
      <c r="AF28" s="36">
        <f t="shared" si="6"/>
        <v>0</v>
      </c>
    </row>
    <row r="29" spans="2:32" s="32" customFormat="1" x14ac:dyDescent="0.15">
      <c r="B29" s="95"/>
      <c r="C29" s="19" t="s">
        <v>17</v>
      </c>
      <c r="D29" s="20">
        <v>1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2">
        <f t="shared" si="7"/>
        <v>1</v>
      </c>
      <c r="S29" s="11"/>
      <c r="T29" s="11"/>
      <c r="U29" s="95"/>
      <c r="V29" s="19" t="s">
        <v>17</v>
      </c>
      <c r="W29" s="20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1">
        <f t="shared" si="8"/>
        <v>0</v>
      </c>
      <c r="AF29" s="36">
        <f t="shared" si="6"/>
        <v>1</v>
      </c>
    </row>
    <row r="30" spans="2:32" s="32" customFormat="1" ht="14.25" thickBot="1" x14ac:dyDescent="0.2">
      <c r="B30" s="96"/>
      <c r="C30" s="23" t="s">
        <v>18</v>
      </c>
      <c r="D30" s="24">
        <f>SUM(D20:D29)</f>
        <v>2</v>
      </c>
      <c r="E30" s="25">
        <f>SUM(E20:E29)</f>
        <v>1</v>
      </c>
      <c r="F30" s="25">
        <f t="shared" ref="F30:Q30" si="9">SUM(F20:F29)</f>
        <v>0</v>
      </c>
      <c r="G30" s="25">
        <f t="shared" si="9"/>
        <v>2</v>
      </c>
      <c r="H30" s="25">
        <f t="shared" si="9"/>
        <v>0</v>
      </c>
      <c r="I30" s="25">
        <f t="shared" si="9"/>
        <v>0</v>
      </c>
      <c r="J30" s="25">
        <f t="shared" si="9"/>
        <v>0</v>
      </c>
      <c r="K30" s="25">
        <f t="shared" si="9"/>
        <v>0</v>
      </c>
      <c r="L30" s="25">
        <f t="shared" si="9"/>
        <v>0</v>
      </c>
      <c r="M30" s="25">
        <f t="shared" si="9"/>
        <v>0</v>
      </c>
      <c r="N30" s="25">
        <f t="shared" si="9"/>
        <v>0</v>
      </c>
      <c r="O30" s="25">
        <f t="shared" si="9"/>
        <v>0</v>
      </c>
      <c r="P30" s="25">
        <f t="shared" si="9"/>
        <v>0</v>
      </c>
      <c r="Q30" s="25">
        <f t="shared" si="9"/>
        <v>0</v>
      </c>
      <c r="R30" s="26">
        <f>SUM(R20:R29)</f>
        <v>5</v>
      </c>
      <c r="S30" s="11"/>
      <c r="T30" s="11"/>
      <c r="U30" s="96"/>
      <c r="V30" s="23" t="s">
        <v>18</v>
      </c>
      <c r="W30" s="24">
        <f>SUM(W20:W29)</f>
        <v>0</v>
      </c>
      <c r="X30" s="25">
        <f>SUM(X20:X29)</f>
        <v>0</v>
      </c>
      <c r="Y30" s="25">
        <f t="shared" ref="Y30:AC30" si="10">SUM(Y20:Y29)</f>
        <v>0</v>
      </c>
      <c r="Z30" s="25">
        <f t="shared" si="10"/>
        <v>0</v>
      </c>
      <c r="AA30" s="25">
        <f t="shared" si="10"/>
        <v>0</v>
      </c>
      <c r="AB30" s="25">
        <f t="shared" si="10"/>
        <v>0</v>
      </c>
      <c r="AC30" s="25">
        <f t="shared" si="10"/>
        <v>0</v>
      </c>
      <c r="AD30" s="25">
        <f>SUM(AD20:AD29)</f>
        <v>0</v>
      </c>
      <c r="AE30" s="25">
        <f>SUM(AE20:AE29)</f>
        <v>0</v>
      </c>
      <c r="AF30" s="38">
        <f>SUM(AF20:AF29)</f>
        <v>5</v>
      </c>
    </row>
    <row r="31" spans="2:32" s="32" customFormat="1" ht="13.5" customHeight="1" x14ac:dyDescent="0.15">
      <c r="B31" s="120" t="s">
        <v>17</v>
      </c>
      <c r="C31" s="12" t="s">
        <v>87</v>
      </c>
      <c r="D31" s="16">
        <v>2</v>
      </c>
      <c r="E31" s="17">
        <v>2</v>
      </c>
      <c r="F31" s="17">
        <v>0</v>
      </c>
      <c r="G31" s="17">
        <v>3</v>
      </c>
      <c r="H31" s="17">
        <v>1</v>
      </c>
      <c r="I31" s="17">
        <v>0</v>
      </c>
      <c r="J31" s="17">
        <v>1</v>
      </c>
      <c r="K31" s="17">
        <v>1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8">
        <f>SUM(D31:Q31)</f>
        <v>10</v>
      </c>
      <c r="S31" s="11"/>
      <c r="T31" s="11"/>
      <c r="U31" s="122" t="s">
        <v>17</v>
      </c>
      <c r="V31" s="12" t="s">
        <v>87</v>
      </c>
      <c r="W31" s="16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f>SUM(W31:AD31)</f>
        <v>0</v>
      </c>
      <c r="AF31" s="36">
        <f>R31+AE31</f>
        <v>10</v>
      </c>
    </row>
    <row r="32" spans="2:32" s="32" customFormat="1" x14ac:dyDescent="0.15">
      <c r="B32" s="121"/>
      <c r="C32" s="19" t="s">
        <v>88</v>
      </c>
      <c r="D32" s="20">
        <v>1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2">
        <f>SUM(D32:Q32)</f>
        <v>1</v>
      </c>
      <c r="S32" s="11"/>
      <c r="T32" s="11"/>
      <c r="U32" s="123"/>
      <c r="V32" s="19" t="s">
        <v>88</v>
      </c>
      <c r="W32" s="20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f>SUM(W32:AD32)</f>
        <v>0</v>
      </c>
      <c r="AF32" s="36">
        <f t="shared" ref="AF32:AF40" si="11">R32+AE32</f>
        <v>1</v>
      </c>
    </row>
    <row r="33" spans="2:32" s="32" customFormat="1" x14ac:dyDescent="0.15">
      <c r="B33" s="121"/>
      <c r="C33" s="19" t="s">
        <v>89</v>
      </c>
      <c r="D33" s="20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2">
        <f t="shared" ref="R33:R40" si="12">SUM(D33:Q33)</f>
        <v>0</v>
      </c>
      <c r="S33" s="11"/>
      <c r="T33" s="11"/>
      <c r="U33" s="123"/>
      <c r="V33" s="19" t="s">
        <v>89</v>
      </c>
      <c r="W33" s="20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1">
        <f t="shared" ref="AE33:AE40" si="13">SUM(W33:AD33)</f>
        <v>0</v>
      </c>
      <c r="AF33" s="36">
        <f t="shared" si="11"/>
        <v>0</v>
      </c>
    </row>
    <row r="34" spans="2:32" s="32" customFormat="1" x14ac:dyDescent="0.15">
      <c r="B34" s="121"/>
      <c r="C34" s="19" t="s">
        <v>90</v>
      </c>
      <c r="D34" s="20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2">
        <f t="shared" si="12"/>
        <v>0</v>
      </c>
      <c r="S34" s="11"/>
      <c r="T34" s="11"/>
      <c r="U34" s="123"/>
      <c r="V34" s="19" t="s">
        <v>90</v>
      </c>
      <c r="W34" s="20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f t="shared" si="13"/>
        <v>0</v>
      </c>
      <c r="AF34" s="36">
        <f t="shared" si="11"/>
        <v>0</v>
      </c>
    </row>
    <row r="35" spans="2:32" s="32" customFormat="1" x14ac:dyDescent="0.15">
      <c r="B35" s="121"/>
      <c r="C35" s="19" t="s">
        <v>91</v>
      </c>
      <c r="D35" s="20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2">
        <f t="shared" si="12"/>
        <v>0</v>
      </c>
      <c r="S35" s="11"/>
      <c r="T35" s="11"/>
      <c r="U35" s="123"/>
      <c r="V35" s="19" t="s">
        <v>91</v>
      </c>
      <c r="W35" s="20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f t="shared" si="13"/>
        <v>0</v>
      </c>
      <c r="AF35" s="36">
        <f t="shared" si="11"/>
        <v>0</v>
      </c>
    </row>
    <row r="36" spans="2:32" s="32" customFormat="1" x14ac:dyDescent="0.15">
      <c r="B36" s="121"/>
      <c r="C36" s="28" t="s">
        <v>92</v>
      </c>
      <c r="D36" s="20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2">
        <f t="shared" si="12"/>
        <v>0</v>
      </c>
      <c r="S36" s="11"/>
      <c r="T36" s="11"/>
      <c r="U36" s="123"/>
      <c r="V36" s="28" t="s">
        <v>92</v>
      </c>
      <c r="W36" s="20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f t="shared" si="13"/>
        <v>0</v>
      </c>
      <c r="AF36" s="36">
        <f t="shared" si="11"/>
        <v>0</v>
      </c>
    </row>
    <row r="37" spans="2:32" s="32" customFormat="1" x14ac:dyDescent="0.15">
      <c r="B37" s="121"/>
      <c r="C37" s="19" t="s">
        <v>93</v>
      </c>
      <c r="D37" s="20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2">
        <f t="shared" si="12"/>
        <v>0</v>
      </c>
      <c r="S37" s="11"/>
      <c r="T37" s="11"/>
      <c r="U37" s="123"/>
      <c r="V37" s="19" t="s">
        <v>93</v>
      </c>
      <c r="W37" s="20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f t="shared" si="13"/>
        <v>0</v>
      </c>
      <c r="AF37" s="36">
        <f t="shared" si="11"/>
        <v>0</v>
      </c>
    </row>
    <row r="38" spans="2:32" s="32" customFormat="1" x14ac:dyDescent="0.15">
      <c r="B38" s="121"/>
      <c r="C38" s="19" t="s">
        <v>94</v>
      </c>
      <c r="D38" s="20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2">
        <f t="shared" si="12"/>
        <v>0</v>
      </c>
      <c r="S38" s="11"/>
      <c r="T38" s="11"/>
      <c r="U38" s="123"/>
      <c r="V38" s="19" t="s">
        <v>94</v>
      </c>
      <c r="W38" s="20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f t="shared" si="13"/>
        <v>0</v>
      </c>
      <c r="AF38" s="36">
        <f t="shared" si="11"/>
        <v>0</v>
      </c>
    </row>
    <row r="39" spans="2:32" s="32" customFormat="1" x14ac:dyDescent="0.15">
      <c r="B39" s="121"/>
      <c r="C39" s="19" t="s">
        <v>95</v>
      </c>
      <c r="D39" s="20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2">
        <f t="shared" si="12"/>
        <v>0</v>
      </c>
      <c r="S39" s="11"/>
      <c r="T39" s="11"/>
      <c r="U39" s="123"/>
      <c r="V39" s="19" t="s">
        <v>95</v>
      </c>
      <c r="W39" s="20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21">
        <f t="shared" si="13"/>
        <v>0</v>
      </c>
      <c r="AF39" s="36">
        <f t="shared" si="11"/>
        <v>0</v>
      </c>
    </row>
    <row r="40" spans="2:32" s="32" customFormat="1" x14ac:dyDescent="0.15">
      <c r="B40" s="121"/>
      <c r="C40" s="19" t="s">
        <v>17</v>
      </c>
      <c r="D40" s="20">
        <v>17</v>
      </c>
      <c r="E40" s="21">
        <v>8</v>
      </c>
      <c r="F40" s="21">
        <v>2</v>
      </c>
      <c r="G40" s="21">
        <v>14</v>
      </c>
      <c r="H40" s="21">
        <v>2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1</v>
      </c>
      <c r="O40" s="21">
        <v>0</v>
      </c>
      <c r="P40" s="21">
        <v>0</v>
      </c>
      <c r="Q40" s="21">
        <v>0</v>
      </c>
      <c r="R40" s="22">
        <f t="shared" si="12"/>
        <v>45</v>
      </c>
      <c r="S40" s="11"/>
      <c r="T40" s="11"/>
      <c r="U40" s="123"/>
      <c r="V40" s="19" t="s">
        <v>17</v>
      </c>
      <c r="W40" s="20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2</v>
      </c>
      <c r="AD40" s="21">
        <v>1</v>
      </c>
      <c r="AE40" s="21">
        <f t="shared" si="13"/>
        <v>3</v>
      </c>
      <c r="AF40" s="36">
        <f t="shared" si="11"/>
        <v>48</v>
      </c>
    </row>
    <row r="41" spans="2:32" s="32" customFormat="1" ht="14.25" thickBot="1" x14ac:dyDescent="0.2">
      <c r="B41" s="121"/>
      <c r="C41" s="23" t="s">
        <v>18</v>
      </c>
      <c r="D41" s="24">
        <f>SUM(D31:D40)</f>
        <v>20</v>
      </c>
      <c r="E41" s="25">
        <f>SUM(E31:E40)</f>
        <v>10</v>
      </c>
      <c r="F41" s="25">
        <f t="shared" ref="F41:Q41" si="14">SUM(F31:F40)</f>
        <v>2</v>
      </c>
      <c r="G41" s="25">
        <f t="shared" si="14"/>
        <v>17</v>
      </c>
      <c r="H41" s="25">
        <f t="shared" si="14"/>
        <v>3</v>
      </c>
      <c r="I41" s="25">
        <f t="shared" si="14"/>
        <v>1</v>
      </c>
      <c r="J41" s="25">
        <f t="shared" si="14"/>
        <v>1</v>
      </c>
      <c r="K41" s="25">
        <f t="shared" si="14"/>
        <v>1</v>
      </c>
      <c r="L41" s="25">
        <f t="shared" si="14"/>
        <v>0</v>
      </c>
      <c r="M41" s="25">
        <f t="shared" si="14"/>
        <v>0</v>
      </c>
      <c r="N41" s="25">
        <f t="shared" si="14"/>
        <v>1</v>
      </c>
      <c r="O41" s="25">
        <f t="shared" si="14"/>
        <v>0</v>
      </c>
      <c r="P41" s="25">
        <f t="shared" si="14"/>
        <v>0</v>
      </c>
      <c r="Q41" s="25">
        <f t="shared" si="14"/>
        <v>0</v>
      </c>
      <c r="R41" s="26">
        <f>SUM(R31:R40)</f>
        <v>56</v>
      </c>
      <c r="S41" s="11"/>
      <c r="T41" s="11"/>
      <c r="U41" s="124"/>
      <c r="V41" s="23" t="s">
        <v>18</v>
      </c>
      <c r="W41" s="24">
        <f>SUM(W31:W40)</f>
        <v>0</v>
      </c>
      <c r="X41" s="25">
        <f>SUM(X31:X40)</f>
        <v>0</v>
      </c>
      <c r="Y41" s="25">
        <f t="shared" ref="Y41:AD41" si="15">SUM(Y31:Y40)</f>
        <v>0</v>
      </c>
      <c r="Z41" s="25">
        <f t="shared" si="15"/>
        <v>0</v>
      </c>
      <c r="AA41" s="25">
        <f t="shared" si="15"/>
        <v>0</v>
      </c>
      <c r="AB41" s="25">
        <f t="shared" si="15"/>
        <v>0</v>
      </c>
      <c r="AC41" s="25">
        <f t="shared" si="15"/>
        <v>2</v>
      </c>
      <c r="AD41" s="25">
        <f t="shared" si="15"/>
        <v>1</v>
      </c>
      <c r="AE41" s="25">
        <f>SUM(AE31:AE40)</f>
        <v>3</v>
      </c>
      <c r="AF41" s="38">
        <f>SUM(AF31:AF40)</f>
        <v>59</v>
      </c>
    </row>
    <row r="42" spans="2:32" s="32" customFormat="1" ht="14.25" thickBot="1" x14ac:dyDescent="0.2">
      <c r="B42" s="99" t="s">
        <v>58</v>
      </c>
      <c r="C42" s="119"/>
      <c r="D42" s="8">
        <f>D41+D30+D19+D4+D5+D6</f>
        <v>734</v>
      </c>
      <c r="E42" s="9">
        <f t="shared" ref="E42:O42" si="16">E41+E30+E19+E4+E5+E6</f>
        <v>451</v>
      </c>
      <c r="F42" s="74">
        <f t="shared" si="16"/>
        <v>39</v>
      </c>
      <c r="G42" s="9">
        <f t="shared" si="16"/>
        <v>436</v>
      </c>
      <c r="H42" s="9">
        <f t="shared" si="16"/>
        <v>79</v>
      </c>
      <c r="I42" s="74">
        <f t="shared" si="16"/>
        <v>22</v>
      </c>
      <c r="J42" s="9">
        <f t="shared" si="16"/>
        <v>5</v>
      </c>
      <c r="K42" s="9">
        <f t="shared" si="16"/>
        <v>1</v>
      </c>
      <c r="L42" s="74">
        <f t="shared" si="16"/>
        <v>0</v>
      </c>
      <c r="M42" s="44">
        <f t="shared" si="16"/>
        <v>8</v>
      </c>
      <c r="N42" s="44">
        <f t="shared" si="16"/>
        <v>8</v>
      </c>
      <c r="O42" s="44">
        <f t="shared" si="16"/>
        <v>0</v>
      </c>
      <c r="P42" s="44">
        <f>P41+P30+P19+P4+P5+P6</f>
        <v>5</v>
      </c>
      <c r="Q42" s="9">
        <f>Q41+Q30+Q19+Q4+Q5+Q6</f>
        <v>0</v>
      </c>
      <c r="R42" s="41">
        <f>R4+R5+R6+R19+R30+R41</f>
        <v>1788</v>
      </c>
      <c r="S42" s="11"/>
      <c r="T42" s="11"/>
      <c r="U42" s="99" t="s">
        <v>58</v>
      </c>
      <c r="V42" s="100"/>
      <c r="W42" s="43">
        <f>W41+W30+W19+W6+W5+W4</f>
        <v>0</v>
      </c>
      <c r="X42" s="9">
        <f t="shared" ref="X42:AD42" si="17">X41+X30+X19+X6+X5+X4</f>
        <v>0</v>
      </c>
      <c r="Y42" s="9">
        <f t="shared" si="17"/>
        <v>4</v>
      </c>
      <c r="Z42" s="74">
        <f t="shared" si="17"/>
        <v>0</v>
      </c>
      <c r="AA42" s="44">
        <f t="shared" si="17"/>
        <v>3</v>
      </c>
      <c r="AB42" s="44">
        <f t="shared" si="17"/>
        <v>0</v>
      </c>
      <c r="AC42" s="44">
        <f t="shared" si="17"/>
        <v>82</v>
      </c>
      <c r="AD42" s="44">
        <f t="shared" si="17"/>
        <v>28</v>
      </c>
      <c r="AE42" s="44">
        <f>AE41+AE30+AE19+AE6+AE5+AE4</f>
        <v>117</v>
      </c>
      <c r="AF42" s="10">
        <f>AF41+AF30+AF19+AF6+AF5+AF4</f>
        <v>1905</v>
      </c>
    </row>
    <row r="43" spans="2:32" s="32" customFormat="1" x14ac:dyDescent="0.15">
      <c r="B43" s="78" t="s">
        <v>132</v>
      </c>
    </row>
  </sheetData>
  <mergeCells count="19">
    <mergeCell ref="W2:AE2"/>
    <mergeCell ref="AF2:AF3"/>
    <mergeCell ref="B5:C5"/>
    <mergeCell ref="U5:V5"/>
    <mergeCell ref="B6:C6"/>
    <mergeCell ref="U6:V6"/>
    <mergeCell ref="B4:C4"/>
    <mergeCell ref="U4:V4"/>
    <mergeCell ref="B2:C3"/>
    <mergeCell ref="D2:R2"/>
    <mergeCell ref="U2:V3"/>
    <mergeCell ref="B42:C42"/>
    <mergeCell ref="U42:V42"/>
    <mergeCell ref="B7:B19"/>
    <mergeCell ref="U7:U19"/>
    <mergeCell ref="B20:B30"/>
    <mergeCell ref="U20:U30"/>
    <mergeCell ref="B31:B41"/>
    <mergeCell ref="U31:U41"/>
  </mergeCells>
  <phoneticPr fontId="1"/>
  <pageMargins left="0" right="0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2"/>
  <sheetViews>
    <sheetView zoomScale="55" zoomScaleNormal="55" zoomScaleSheetLayoutView="140" workbookViewId="0">
      <selection activeCell="AG40" sqref="AG40"/>
    </sheetView>
  </sheetViews>
  <sheetFormatPr defaultRowHeight="13.5" x14ac:dyDescent="0.15"/>
  <cols>
    <col min="1" max="1" width="2.75" customWidth="1"/>
    <col min="2" max="2" width="4.875" customWidth="1"/>
    <col min="3" max="3" width="20.625" bestFit="1" customWidth="1"/>
    <col min="4" max="18" width="7.875" customWidth="1"/>
    <col min="19" max="20" width="2.125" customWidth="1"/>
    <col min="21" max="21" width="5.375" customWidth="1"/>
    <col min="22" max="22" width="20.625" bestFit="1" customWidth="1"/>
    <col min="23" max="32" width="8" customWidth="1"/>
  </cols>
  <sheetData>
    <row r="1" spans="2:32" ht="14.25" thickBot="1" x14ac:dyDescent="0.2">
      <c r="B1" t="s">
        <v>136</v>
      </c>
      <c r="AF1" s="79"/>
    </row>
    <row r="2" spans="2:32" ht="13.5" customHeight="1" x14ac:dyDescent="0.15">
      <c r="B2" s="110" t="s">
        <v>0</v>
      </c>
      <c r="C2" s="111"/>
      <c r="D2" s="114" t="s">
        <v>1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  <c r="S2" s="1"/>
      <c r="T2" s="1"/>
      <c r="U2" s="110" t="s">
        <v>0</v>
      </c>
      <c r="V2" s="117"/>
      <c r="W2" s="101" t="s">
        <v>2</v>
      </c>
      <c r="X2" s="101"/>
      <c r="Y2" s="101"/>
      <c r="Z2" s="101"/>
      <c r="AA2" s="101"/>
      <c r="AB2" s="101"/>
      <c r="AC2" s="101"/>
      <c r="AD2" s="101"/>
      <c r="AE2" s="101"/>
      <c r="AF2" s="125" t="s">
        <v>3</v>
      </c>
    </row>
    <row r="3" spans="2:32" ht="57" thickBot="1" x14ac:dyDescent="0.2">
      <c r="B3" s="112"/>
      <c r="C3" s="113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112"/>
      <c r="V3" s="118"/>
      <c r="W3" s="6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7" t="s">
        <v>134</v>
      </c>
      <c r="AD3" s="73" t="s">
        <v>25</v>
      </c>
      <c r="AE3" s="3" t="s">
        <v>18</v>
      </c>
      <c r="AF3" s="126"/>
    </row>
    <row r="4" spans="2:32" ht="14.25" thickBot="1" x14ac:dyDescent="0.2">
      <c r="B4" s="108" t="s">
        <v>26</v>
      </c>
      <c r="C4" s="109"/>
      <c r="D4" s="8">
        <v>121</v>
      </c>
      <c r="E4" s="9">
        <v>65</v>
      </c>
      <c r="F4" s="9">
        <v>14</v>
      </c>
      <c r="G4" s="9">
        <v>226</v>
      </c>
      <c r="H4" s="9">
        <v>6</v>
      </c>
      <c r="I4" s="9">
        <v>20</v>
      </c>
      <c r="J4" s="9">
        <v>8</v>
      </c>
      <c r="K4" s="9">
        <v>7</v>
      </c>
      <c r="L4" s="9">
        <v>1</v>
      </c>
      <c r="M4" s="9">
        <v>8</v>
      </c>
      <c r="N4" s="9">
        <v>4</v>
      </c>
      <c r="O4" s="9">
        <v>1</v>
      </c>
      <c r="P4" s="9">
        <v>3</v>
      </c>
      <c r="Q4" s="9">
        <v>2</v>
      </c>
      <c r="R4" s="10">
        <f>SUM(D4:Q4)</f>
        <v>486</v>
      </c>
      <c r="S4" s="11"/>
      <c r="T4" s="11"/>
      <c r="U4" s="130" t="s">
        <v>26</v>
      </c>
      <c r="V4" s="131"/>
      <c r="W4" s="52">
        <v>0</v>
      </c>
      <c r="X4" s="51">
        <v>0</v>
      </c>
      <c r="Y4" s="51">
        <v>7</v>
      </c>
      <c r="Z4" s="51">
        <v>2</v>
      </c>
      <c r="AA4" s="51">
        <v>3</v>
      </c>
      <c r="AB4" s="51">
        <v>4</v>
      </c>
      <c r="AC4" s="51">
        <v>39</v>
      </c>
      <c r="AD4" s="51">
        <v>14</v>
      </c>
      <c r="AE4" s="51">
        <f>SUM(W4:AD4)</f>
        <v>69</v>
      </c>
      <c r="AF4" s="80">
        <f>R4+AE4</f>
        <v>555</v>
      </c>
    </row>
    <row r="5" spans="2:32" ht="13.5" customHeight="1" x14ac:dyDescent="0.15">
      <c r="B5" s="127" t="s">
        <v>27</v>
      </c>
      <c r="C5" s="12" t="s">
        <v>28</v>
      </c>
      <c r="D5" s="13">
        <v>56</v>
      </c>
      <c r="E5" s="14">
        <v>20</v>
      </c>
      <c r="F5" s="14">
        <v>5</v>
      </c>
      <c r="G5" s="14">
        <v>34</v>
      </c>
      <c r="H5" s="14">
        <v>1</v>
      </c>
      <c r="I5" s="14">
        <v>2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42">
        <f>SUM(D5:Q5)</f>
        <v>118</v>
      </c>
      <c r="S5" s="11"/>
      <c r="T5" s="11"/>
      <c r="U5" s="127" t="s">
        <v>27</v>
      </c>
      <c r="V5" s="58" t="s">
        <v>28</v>
      </c>
      <c r="W5" s="53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6</v>
      </c>
      <c r="AD5" s="14">
        <v>2</v>
      </c>
      <c r="AE5" s="14">
        <f>SUM(W5:AD5)</f>
        <v>8</v>
      </c>
      <c r="AF5" s="81">
        <f t="shared" ref="AF5:AF61" si="0">R5+AE5</f>
        <v>126</v>
      </c>
    </row>
    <row r="6" spans="2:32" x14ac:dyDescent="0.15">
      <c r="B6" s="92"/>
      <c r="C6" s="19" t="s">
        <v>29</v>
      </c>
      <c r="D6" s="20">
        <v>1836</v>
      </c>
      <c r="E6" s="21">
        <v>1533</v>
      </c>
      <c r="F6" s="21">
        <v>64</v>
      </c>
      <c r="G6" s="21">
        <v>1013</v>
      </c>
      <c r="H6" s="21">
        <v>238</v>
      </c>
      <c r="I6" s="21">
        <v>21</v>
      </c>
      <c r="J6" s="21">
        <v>2</v>
      </c>
      <c r="K6" s="21">
        <v>2</v>
      </c>
      <c r="L6" s="21">
        <v>0</v>
      </c>
      <c r="M6" s="21">
        <v>3</v>
      </c>
      <c r="N6" s="21">
        <v>1</v>
      </c>
      <c r="O6" s="21">
        <v>0</v>
      </c>
      <c r="P6" s="21">
        <v>3</v>
      </c>
      <c r="Q6" s="21">
        <v>0</v>
      </c>
      <c r="R6" s="22">
        <f>SUM(D6:Q6)</f>
        <v>4716</v>
      </c>
      <c r="S6" s="11"/>
      <c r="T6" s="11"/>
      <c r="U6" s="92"/>
      <c r="V6" s="59" t="s">
        <v>29</v>
      </c>
      <c r="W6" s="54">
        <v>0</v>
      </c>
      <c r="X6" s="21">
        <v>0</v>
      </c>
      <c r="Y6" s="21">
        <v>0</v>
      </c>
      <c r="Z6" s="21">
        <v>0</v>
      </c>
      <c r="AA6" s="21">
        <v>1</v>
      </c>
      <c r="AB6" s="21">
        <v>1</v>
      </c>
      <c r="AC6" s="21">
        <v>113</v>
      </c>
      <c r="AD6" s="21">
        <v>55</v>
      </c>
      <c r="AE6" s="17">
        <f>SUM(W6:AD6)</f>
        <v>170</v>
      </c>
      <c r="AF6" s="82">
        <f t="shared" si="0"/>
        <v>4886</v>
      </c>
    </row>
    <row r="7" spans="2:32" x14ac:dyDescent="0.15">
      <c r="B7" s="92"/>
      <c r="C7" s="19" t="s">
        <v>30</v>
      </c>
      <c r="D7" s="20">
        <v>1248</v>
      </c>
      <c r="E7" s="21">
        <v>2201</v>
      </c>
      <c r="F7" s="21">
        <v>90</v>
      </c>
      <c r="G7" s="21">
        <v>1484</v>
      </c>
      <c r="H7" s="21">
        <v>153</v>
      </c>
      <c r="I7" s="21">
        <v>37</v>
      </c>
      <c r="J7" s="21">
        <v>5</v>
      </c>
      <c r="K7" s="21">
        <v>2</v>
      </c>
      <c r="L7" s="21">
        <v>1</v>
      </c>
      <c r="M7" s="21">
        <v>10</v>
      </c>
      <c r="N7" s="21">
        <v>5</v>
      </c>
      <c r="O7" s="21">
        <v>1</v>
      </c>
      <c r="P7" s="21">
        <v>8</v>
      </c>
      <c r="Q7" s="21">
        <v>0</v>
      </c>
      <c r="R7" s="22">
        <f t="shared" ref="R7:R60" si="1">SUM(D7:Q7)</f>
        <v>5245</v>
      </c>
      <c r="S7" s="11"/>
      <c r="T7" s="11"/>
      <c r="U7" s="92"/>
      <c r="V7" s="59" t="s">
        <v>30</v>
      </c>
      <c r="W7" s="54">
        <v>0</v>
      </c>
      <c r="X7" s="21">
        <v>0</v>
      </c>
      <c r="Y7" s="21">
        <v>1</v>
      </c>
      <c r="Z7" s="21">
        <v>0</v>
      </c>
      <c r="AA7" s="21">
        <v>1</v>
      </c>
      <c r="AB7" s="21">
        <v>3</v>
      </c>
      <c r="AC7" s="21">
        <v>210</v>
      </c>
      <c r="AD7" s="21">
        <v>136</v>
      </c>
      <c r="AE7" s="17">
        <f t="shared" ref="AE7:AE60" si="2">SUM(W7:AD7)</f>
        <v>351</v>
      </c>
      <c r="AF7" s="82">
        <f t="shared" si="0"/>
        <v>5596</v>
      </c>
    </row>
    <row r="8" spans="2:32" x14ac:dyDescent="0.15">
      <c r="B8" s="92"/>
      <c r="C8" s="19" t="s">
        <v>17</v>
      </c>
      <c r="D8" s="20">
        <v>154</v>
      </c>
      <c r="E8" s="21">
        <v>168</v>
      </c>
      <c r="F8" s="21">
        <v>12</v>
      </c>
      <c r="G8" s="21">
        <v>132</v>
      </c>
      <c r="H8" s="21">
        <v>38</v>
      </c>
      <c r="I8" s="21">
        <v>5</v>
      </c>
      <c r="J8" s="21">
        <v>0</v>
      </c>
      <c r="K8" s="21">
        <v>2</v>
      </c>
      <c r="L8" s="21">
        <v>0</v>
      </c>
      <c r="M8" s="21">
        <v>2</v>
      </c>
      <c r="N8" s="21">
        <v>0</v>
      </c>
      <c r="O8" s="21">
        <v>0</v>
      </c>
      <c r="P8" s="21">
        <v>1</v>
      </c>
      <c r="Q8" s="21">
        <v>1</v>
      </c>
      <c r="R8" s="22">
        <f t="shared" si="1"/>
        <v>515</v>
      </c>
      <c r="S8" s="11"/>
      <c r="T8" s="11"/>
      <c r="U8" s="92"/>
      <c r="V8" s="59" t="s">
        <v>17</v>
      </c>
      <c r="W8" s="54">
        <v>0</v>
      </c>
      <c r="X8" s="21">
        <v>0</v>
      </c>
      <c r="Y8" s="21">
        <v>3</v>
      </c>
      <c r="Z8" s="21">
        <v>0</v>
      </c>
      <c r="AA8" s="21">
        <v>0</v>
      </c>
      <c r="AB8" s="21">
        <v>0</v>
      </c>
      <c r="AC8" s="21">
        <v>34</v>
      </c>
      <c r="AD8" s="21">
        <v>9</v>
      </c>
      <c r="AE8" s="17">
        <f t="shared" si="2"/>
        <v>46</v>
      </c>
      <c r="AF8" s="82">
        <f t="shared" si="0"/>
        <v>561</v>
      </c>
    </row>
    <row r="9" spans="2:32" ht="14.25" thickBot="1" x14ac:dyDescent="0.2">
      <c r="B9" s="128"/>
      <c r="C9" s="49" t="s">
        <v>18</v>
      </c>
      <c r="D9" s="29">
        <f>SUM(D5:D8)</f>
        <v>3294</v>
      </c>
      <c r="E9" s="30">
        <f>SUM(E5:E8)</f>
        <v>3922</v>
      </c>
      <c r="F9" s="30">
        <f t="shared" ref="F9:Q9" si="3">SUM(F5:F8)</f>
        <v>171</v>
      </c>
      <c r="G9" s="30">
        <f t="shared" si="3"/>
        <v>2663</v>
      </c>
      <c r="H9" s="30">
        <f t="shared" si="3"/>
        <v>430</v>
      </c>
      <c r="I9" s="30">
        <f t="shared" si="3"/>
        <v>65</v>
      </c>
      <c r="J9" s="30">
        <f t="shared" si="3"/>
        <v>7</v>
      </c>
      <c r="K9" s="30">
        <f t="shared" si="3"/>
        <v>6</v>
      </c>
      <c r="L9" s="30">
        <f t="shared" si="3"/>
        <v>1</v>
      </c>
      <c r="M9" s="30">
        <f t="shared" si="3"/>
        <v>15</v>
      </c>
      <c r="N9" s="30">
        <f t="shared" si="3"/>
        <v>6</v>
      </c>
      <c r="O9" s="30">
        <f t="shared" si="3"/>
        <v>1</v>
      </c>
      <c r="P9" s="30">
        <f t="shared" si="3"/>
        <v>12</v>
      </c>
      <c r="Q9" s="30">
        <f t="shared" si="3"/>
        <v>1</v>
      </c>
      <c r="R9" s="31">
        <f t="shared" si="1"/>
        <v>10594</v>
      </c>
      <c r="S9" s="11"/>
      <c r="T9" s="11"/>
      <c r="U9" s="93"/>
      <c r="V9" s="60" t="s">
        <v>18</v>
      </c>
      <c r="W9" s="55">
        <f>SUM(W5:W8)</f>
        <v>0</v>
      </c>
      <c r="X9" s="25">
        <f t="shared" ref="X9:AD9" si="4">SUM(X5:X8)</f>
        <v>0</v>
      </c>
      <c r="Y9" s="25">
        <f t="shared" si="4"/>
        <v>4</v>
      </c>
      <c r="Z9" s="25">
        <f t="shared" si="4"/>
        <v>0</v>
      </c>
      <c r="AA9" s="25">
        <f t="shared" si="4"/>
        <v>2</v>
      </c>
      <c r="AB9" s="25">
        <f t="shared" si="4"/>
        <v>4</v>
      </c>
      <c r="AC9" s="25">
        <f t="shared" si="4"/>
        <v>363</v>
      </c>
      <c r="AD9" s="25">
        <f t="shared" si="4"/>
        <v>202</v>
      </c>
      <c r="AE9" s="40">
        <f t="shared" si="2"/>
        <v>575</v>
      </c>
      <c r="AF9" s="83">
        <f t="shared" si="0"/>
        <v>11169</v>
      </c>
    </row>
    <row r="10" spans="2:32" ht="13.5" customHeight="1" x14ac:dyDescent="0.15">
      <c r="B10" s="91" t="s">
        <v>31</v>
      </c>
      <c r="C10" s="12" t="s">
        <v>32</v>
      </c>
      <c r="D10" s="13">
        <v>1315</v>
      </c>
      <c r="E10" s="14">
        <v>1009</v>
      </c>
      <c r="F10" s="14">
        <v>29</v>
      </c>
      <c r="G10" s="14">
        <v>2153</v>
      </c>
      <c r="H10" s="14">
        <v>153</v>
      </c>
      <c r="I10" s="14">
        <v>104</v>
      </c>
      <c r="J10" s="14">
        <v>6</v>
      </c>
      <c r="K10" s="14">
        <v>6</v>
      </c>
      <c r="L10" s="14">
        <v>1</v>
      </c>
      <c r="M10" s="14">
        <v>7</v>
      </c>
      <c r="N10" s="14">
        <v>58</v>
      </c>
      <c r="O10" s="14">
        <v>0</v>
      </c>
      <c r="P10" s="14">
        <v>6</v>
      </c>
      <c r="Q10" s="14">
        <v>1</v>
      </c>
      <c r="R10" s="15">
        <f t="shared" si="1"/>
        <v>4848</v>
      </c>
      <c r="S10" s="11"/>
      <c r="T10" s="11"/>
      <c r="U10" s="129" t="s">
        <v>31</v>
      </c>
      <c r="V10" s="61" t="s">
        <v>32</v>
      </c>
      <c r="W10" s="56">
        <v>1</v>
      </c>
      <c r="X10" s="17">
        <v>0</v>
      </c>
      <c r="Y10" s="17">
        <v>134</v>
      </c>
      <c r="Z10" s="17">
        <v>0</v>
      </c>
      <c r="AA10" s="17">
        <v>5</v>
      </c>
      <c r="AB10" s="17">
        <v>6</v>
      </c>
      <c r="AC10" s="17">
        <v>825</v>
      </c>
      <c r="AD10" s="17">
        <v>195</v>
      </c>
      <c r="AE10" s="17">
        <f>SUM(W10:AD10)</f>
        <v>1166</v>
      </c>
      <c r="AF10" s="84">
        <f t="shared" si="0"/>
        <v>6014</v>
      </c>
    </row>
    <row r="11" spans="2:32" x14ac:dyDescent="0.15">
      <c r="B11" s="92"/>
      <c r="C11" s="19" t="s">
        <v>33</v>
      </c>
      <c r="D11" s="20">
        <v>720</v>
      </c>
      <c r="E11" s="21">
        <v>850</v>
      </c>
      <c r="F11" s="21">
        <v>16</v>
      </c>
      <c r="G11" s="21">
        <v>830</v>
      </c>
      <c r="H11" s="21">
        <v>119</v>
      </c>
      <c r="I11" s="21">
        <v>102</v>
      </c>
      <c r="J11" s="21">
        <v>1</v>
      </c>
      <c r="K11" s="21">
        <v>8</v>
      </c>
      <c r="L11" s="21">
        <v>2</v>
      </c>
      <c r="M11" s="21">
        <v>7</v>
      </c>
      <c r="N11" s="21">
        <v>37</v>
      </c>
      <c r="O11" s="21">
        <v>0</v>
      </c>
      <c r="P11" s="21">
        <v>2</v>
      </c>
      <c r="Q11" s="21">
        <v>1</v>
      </c>
      <c r="R11" s="22">
        <f t="shared" si="1"/>
        <v>2695</v>
      </c>
      <c r="S11" s="11"/>
      <c r="T11" s="11"/>
      <c r="U11" s="92"/>
      <c r="V11" s="59" t="s">
        <v>33</v>
      </c>
      <c r="W11" s="54">
        <v>3</v>
      </c>
      <c r="X11" s="21">
        <v>2</v>
      </c>
      <c r="Y11" s="21">
        <v>121</v>
      </c>
      <c r="Z11" s="21">
        <v>0</v>
      </c>
      <c r="AA11" s="21">
        <v>5</v>
      </c>
      <c r="AB11" s="21">
        <v>7</v>
      </c>
      <c r="AC11" s="21">
        <v>847</v>
      </c>
      <c r="AD11" s="21">
        <v>116</v>
      </c>
      <c r="AE11" s="17">
        <f t="shared" ref="AE11:AE16" si="5">SUM(W11:AD11)</f>
        <v>1101</v>
      </c>
      <c r="AF11" s="82">
        <f t="shared" si="0"/>
        <v>3796</v>
      </c>
    </row>
    <row r="12" spans="2:32" x14ac:dyDescent="0.15">
      <c r="B12" s="92"/>
      <c r="C12" s="19" t="s">
        <v>34</v>
      </c>
      <c r="D12" s="20">
        <v>814</v>
      </c>
      <c r="E12" s="21">
        <v>1008</v>
      </c>
      <c r="F12" s="21">
        <v>16</v>
      </c>
      <c r="G12" s="21">
        <v>816</v>
      </c>
      <c r="H12" s="21">
        <v>249</v>
      </c>
      <c r="I12" s="21">
        <v>81</v>
      </c>
      <c r="J12" s="21">
        <v>1</v>
      </c>
      <c r="K12" s="21">
        <v>1</v>
      </c>
      <c r="L12" s="21">
        <v>0</v>
      </c>
      <c r="M12" s="21">
        <v>2</v>
      </c>
      <c r="N12" s="21">
        <v>42</v>
      </c>
      <c r="O12" s="21">
        <v>0</v>
      </c>
      <c r="P12" s="21">
        <v>1</v>
      </c>
      <c r="Q12" s="21">
        <v>1</v>
      </c>
      <c r="R12" s="22">
        <f t="shared" si="1"/>
        <v>3032</v>
      </c>
      <c r="S12" s="11"/>
      <c r="T12" s="11"/>
      <c r="U12" s="92"/>
      <c r="V12" s="59" t="s">
        <v>34</v>
      </c>
      <c r="W12" s="54">
        <v>0</v>
      </c>
      <c r="X12" s="21">
        <v>0</v>
      </c>
      <c r="Y12" s="21">
        <v>8</v>
      </c>
      <c r="Z12" s="21">
        <v>0</v>
      </c>
      <c r="AA12" s="21">
        <v>2</v>
      </c>
      <c r="AB12" s="21">
        <v>0</v>
      </c>
      <c r="AC12" s="21">
        <v>218</v>
      </c>
      <c r="AD12" s="21">
        <v>71</v>
      </c>
      <c r="AE12" s="17">
        <f t="shared" si="5"/>
        <v>299</v>
      </c>
      <c r="AF12" s="82">
        <f t="shared" si="0"/>
        <v>3331</v>
      </c>
    </row>
    <row r="13" spans="2:32" x14ac:dyDescent="0.15">
      <c r="B13" s="92"/>
      <c r="C13" s="19" t="s">
        <v>35</v>
      </c>
      <c r="D13" s="20">
        <v>491</v>
      </c>
      <c r="E13" s="21">
        <v>683</v>
      </c>
      <c r="F13" s="21">
        <v>33</v>
      </c>
      <c r="G13" s="21">
        <v>461</v>
      </c>
      <c r="H13" s="21">
        <v>159</v>
      </c>
      <c r="I13" s="21">
        <v>24</v>
      </c>
      <c r="J13" s="21">
        <v>3</v>
      </c>
      <c r="K13" s="21">
        <v>2</v>
      </c>
      <c r="L13" s="21">
        <v>0</v>
      </c>
      <c r="M13" s="21">
        <v>7</v>
      </c>
      <c r="N13" s="21">
        <v>3</v>
      </c>
      <c r="O13" s="21">
        <v>0</v>
      </c>
      <c r="P13" s="21">
        <v>2</v>
      </c>
      <c r="Q13" s="21">
        <v>0</v>
      </c>
      <c r="R13" s="22">
        <f t="shared" si="1"/>
        <v>1868</v>
      </c>
      <c r="S13" s="11"/>
      <c r="T13" s="11"/>
      <c r="U13" s="92"/>
      <c r="V13" s="59" t="s">
        <v>35</v>
      </c>
      <c r="W13" s="54">
        <v>0</v>
      </c>
      <c r="X13" s="21">
        <v>0</v>
      </c>
      <c r="Y13" s="21">
        <v>3</v>
      </c>
      <c r="Z13" s="21">
        <v>0</v>
      </c>
      <c r="AA13" s="21">
        <v>2</v>
      </c>
      <c r="AB13" s="21">
        <v>1</v>
      </c>
      <c r="AC13" s="21">
        <v>86</v>
      </c>
      <c r="AD13" s="21">
        <v>33</v>
      </c>
      <c r="AE13" s="17">
        <f t="shared" si="5"/>
        <v>125</v>
      </c>
      <c r="AF13" s="82">
        <f t="shared" si="0"/>
        <v>1993</v>
      </c>
    </row>
    <row r="14" spans="2:32" x14ac:dyDescent="0.15">
      <c r="B14" s="92"/>
      <c r="C14" s="19" t="s">
        <v>36</v>
      </c>
      <c r="D14" s="20">
        <v>389</v>
      </c>
      <c r="E14" s="21">
        <v>439</v>
      </c>
      <c r="F14" s="21">
        <v>11</v>
      </c>
      <c r="G14" s="21">
        <v>360</v>
      </c>
      <c r="H14" s="21">
        <v>98</v>
      </c>
      <c r="I14" s="21">
        <v>24</v>
      </c>
      <c r="J14" s="21">
        <v>2</v>
      </c>
      <c r="K14" s="21">
        <v>0</v>
      </c>
      <c r="L14" s="21">
        <v>0</v>
      </c>
      <c r="M14" s="21">
        <v>6</v>
      </c>
      <c r="N14" s="21">
        <v>2</v>
      </c>
      <c r="O14" s="21">
        <v>0</v>
      </c>
      <c r="P14" s="21">
        <v>1</v>
      </c>
      <c r="Q14" s="21">
        <v>0</v>
      </c>
      <c r="R14" s="22">
        <f t="shared" si="1"/>
        <v>1332</v>
      </c>
      <c r="S14" s="11"/>
      <c r="T14" s="11"/>
      <c r="U14" s="92"/>
      <c r="V14" s="59" t="s">
        <v>36</v>
      </c>
      <c r="W14" s="54">
        <v>0</v>
      </c>
      <c r="X14" s="21">
        <v>0</v>
      </c>
      <c r="Y14" s="21">
        <v>4</v>
      </c>
      <c r="Z14" s="21">
        <v>0</v>
      </c>
      <c r="AA14" s="21">
        <v>4</v>
      </c>
      <c r="AB14" s="21">
        <v>2</v>
      </c>
      <c r="AC14" s="21">
        <v>95</v>
      </c>
      <c r="AD14" s="21">
        <v>43</v>
      </c>
      <c r="AE14" s="17">
        <f t="shared" si="5"/>
        <v>148</v>
      </c>
      <c r="AF14" s="82">
        <f t="shared" si="0"/>
        <v>1480</v>
      </c>
    </row>
    <row r="15" spans="2:32" x14ac:dyDescent="0.15">
      <c r="B15" s="92"/>
      <c r="C15" s="19" t="s">
        <v>37</v>
      </c>
      <c r="D15" s="20">
        <v>48</v>
      </c>
      <c r="E15" s="21">
        <v>42</v>
      </c>
      <c r="F15" s="21">
        <v>6</v>
      </c>
      <c r="G15" s="21">
        <v>49</v>
      </c>
      <c r="H15" s="21">
        <v>6</v>
      </c>
      <c r="I15" s="21">
        <v>5</v>
      </c>
      <c r="J15" s="21">
        <v>1</v>
      </c>
      <c r="K15" s="21">
        <v>0</v>
      </c>
      <c r="L15" s="21">
        <v>1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f t="shared" si="1"/>
        <v>158</v>
      </c>
      <c r="S15" s="11"/>
      <c r="T15" s="11"/>
      <c r="U15" s="92"/>
      <c r="V15" s="59" t="s">
        <v>37</v>
      </c>
      <c r="W15" s="54">
        <v>0</v>
      </c>
      <c r="X15" s="21">
        <v>0</v>
      </c>
      <c r="Y15" s="21">
        <v>1</v>
      </c>
      <c r="Z15" s="21">
        <v>0</v>
      </c>
      <c r="AA15" s="21">
        <v>0</v>
      </c>
      <c r="AB15" s="21">
        <v>0</v>
      </c>
      <c r="AC15" s="21">
        <v>34</v>
      </c>
      <c r="AD15" s="21">
        <v>5</v>
      </c>
      <c r="AE15" s="17">
        <f t="shared" si="5"/>
        <v>40</v>
      </c>
      <c r="AF15" s="82">
        <f t="shared" si="0"/>
        <v>198</v>
      </c>
    </row>
    <row r="16" spans="2:32" x14ac:dyDescent="0.15">
      <c r="B16" s="92"/>
      <c r="C16" s="19" t="s">
        <v>17</v>
      </c>
      <c r="D16" s="20">
        <v>598</v>
      </c>
      <c r="E16" s="21">
        <v>571</v>
      </c>
      <c r="F16" s="21">
        <v>30</v>
      </c>
      <c r="G16" s="21">
        <v>677</v>
      </c>
      <c r="H16" s="21">
        <v>98</v>
      </c>
      <c r="I16" s="21">
        <v>54</v>
      </c>
      <c r="J16" s="21">
        <v>4</v>
      </c>
      <c r="K16" s="21">
        <v>4</v>
      </c>
      <c r="L16" s="21">
        <v>0</v>
      </c>
      <c r="M16" s="21">
        <v>9</v>
      </c>
      <c r="N16" s="21">
        <v>22</v>
      </c>
      <c r="O16" s="21">
        <v>0</v>
      </c>
      <c r="P16" s="21">
        <v>9</v>
      </c>
      <c r="Q16" s="21">
        <v>0</v>
      </c>
      <c r="R16" s="22">
        <f t="shared" si="1"/>
        <v>2076</v>
      </c>
      <c r="S16" s="11"/>
      <c r="T16" s="11"/>
      <c r="U16" s="92"/>
      <c r="V16" s="59" t="s">
        <v>17</v>
      </c>
      <c r="W16" s="54">
        <v>0</v>
      </c>
      <c r="X16" s="21">
        <v>0</v>
      </c>
      <c r="Y16" s="21">
        <v>49</v>
      </c>
      <c r="Z16" s="21">
        <v>0</v>
      </c>
      <c r="AA16" s="21">
        <v>4</v>
      </c>
      <c r="AB16" s="21">
        <v>4</v>
      </c>
      <c r="AC16" s="21">
        <v>196</v>
      </c>
      <c r="AD16" s="21">
        <v>62</v>
      </c>
      <c r="AE16" s="17">
        <f t="shared" si="5"/>
        <v>315</v>
      </c>
      <c r="AF16" s="82">
        <f t="shared" si="0"/>
        <v>2391</v>
      </c>
    </row>
    <row r="17" spans="2:32" ht="14.25" thickBot="1" x14ac:dyDescent="0.2">
      <c r="B17" s="93"/>
      <c r="C17" s="23" t="s">
        <v>18</v>
      </c>
      <c r="D17" s="24">
        <f>SUM(D10:D16)</f>
        <v>4375</v>
      </c>
      <c r="E17" s="25">
        <f>SUM(E10:E16)</f>
        <v>4602</v>
      </c>
      <c r="F17" s="25">
        <f>SUM(F10:F16)</f>
        <v>141</v>
      </c>
      <c r="G17" s="25">
        <f t="shared" ref="G17:Q17" si="6">SUM(G10:G16)</f>
        <v>5346</v>
      </c>
      <c r="H17" s="25">
        <f t="shared" si="6"/>
        <v>882</v>
      </c>
      <c r="I17" s="25">
        <f t="shared" si="6"/>
        <v>394</v>
      </c>
      <c r="J17" s="25">
        <f t="shared" si="6"/>
        <v>18</v>
      </c>
      <c r="K17" s="25">
        <f t="shared" si="6"/>
        <v>21</v>
      </c>
      <c r="L17" s="25">
        <f t="shared" si="6"/>
        <v>4</v>
      </c>
      <c r="M17" s="25">
        <f t="shared" si="6"/>
        <v>38</v>
      </c>
      <c r="N17" s="25">
        <f t="shared" si="6"/>
        <v>164</v>
      </c>
      <c r="O17" s="25">
        <f t="shared" si="6"/>
        <v>0</v>
      </c>
      <c r="P17" s="25">
        <f t="shared" si="6"/>
        <v>21</v>
      </c>
      <c r="Q17" s="25">
        <f t="shared" si="6"/>
        <v>3</v>
      </c>
      <c r="R17" s="26">
        <f t="shared" si="1"/>
        <v>16009</v>
      </c>
      <c r="S17" s="11"/>
      <c r="T17" s="11"/>
      <c r="U17" s="128"/>
      <c r="V17" s="62" t="s">
        <v>18</v>
      </c>
      <c r="W17" s="57">
        <f t="shared" ref="W17:AD17" si="7">SUM(W10:W16)</f>
        <v>4</v>
      </c>
      <c r="X17" s="30">
        <f t="shared" si="7"/>
        <v>2</v>
      </c>
      <c r="Y17" s="30">
        <f t="shared" si="7"/>
        <v>320</v>
      </c>
      <c r="Z17" s="30">
        <f t="shared" si="7"/>
        <v>0</v>
      </c>
      <c r="AA17" s="30">
        <f t="shared" si="7"/>
        <v>22</v>
      </c>
      <c r="AB17" s="30">
        <f t="shared" si="7"/>
        <v>20</v>
      </c>
      <c r="AC17" s="30">
        <f t="shared" si="7"/>
        <v>2301</v>
      </c>
      <c r="AD17" s="30">
        <f t="shared" si="7"/>
        <v>525</v>
      </c>
      <c r="AE17" s="50">
        <f t="shared" si="2"/>
        <v>3194</v>
      </c>
      <c r="AF17" s="85">
        <f t="shared" si="0"/>
        <v>19203</v>
      </c>
    </row>
    <row r="18" spans="2:32" ht="13.5" customHeight="1" x14ac:dyDescent="0.15">
      <c r="B18" s="129" t="s">
        <v>38</v>
      </c>
      <c r="C18" s="27" t="s">
        <v>96</v>
      </c>
      <c r="D18" s="16">
        <v>772</v>
      </c>
      <c r="E18" s="17">
        <v>416</v>
      </c>
      <c r="F18" s="17">
        <v>101</v>
      </c>
      <c r="G18" s="17">
        <v>405</v>
      </c>
      <c r="H18" s="17">
        <v>73</v>
      </c>
      <c r="I18" s="17">
        <v>12</v>
      </c>
      <c r="J18" s="17">
        <v>2</v>
      </c>
      <c r="K18" s="17">
        <v>0</v>
      </c>
      <c r="L18" s="17">
        <v>1</v>
      </c>
      <c r="M18" s="17">
        <v>6</v>
      </c>
      <c r="N18" s="17">
        <v>1</v>
      </c>
      <c r="O18" s="17">
        <v>0</v>
      </c>
      <c r="P18" s="17">
        <v>9</v>
      </c>
      <c r="Q18" s="17">
        <v>0</v>
      </c>
      <c r="R18" s="18">
        <f t="shared" si="1"/>
        <v>1798</v>
      </c>
      <c r="S18" s="11"/>
      <c r="T18" s="11"/>
      <c r="U18" s="91" t="s">
        <v>38</v>
      </c>
      <c r="V18" s="58" t="s">
        <v>96</v>
      </c>
      <c r="W18" s="53">
        <v>1</v>
      </c>
      <c r="X18" s="14">
        <v>0</v>
      </c>
      <c r="Y18" s="14">
        <v>2</v>
      </c>
      <c r="Z18" s="14">
        <v>0</v>
      </c>
      <c r="AA18" s="14">
        <v>0</v>
      </c>
      <c r="AB18" s="14">
        <v>0</v>
      </c>
      <c r="AC18" s="14">
        <v>32</v>
      </c>
      <c r="AD18" s="14">
        <v>24</v>
      </c>
      <c r="AE18" s="14">
        <f>SUM(W18:AD18)</f>
        <v>59</v>
      </c>
      <c r="AF18" s="81">
        <f t="shared" si="0"/>
        <v>1857</v>
      </c>
    </row>
    <row r="19" spans="2:32" x14ac:dyDescent="0.15">
      <c r="B19" s="92"/>
      <c r="C19" s="28" t="s">
        <v>98</v>
      </c>
      <c r="D19" s="20">
        <v>8990</v>
      </c>
      <c r="E19" s="21">
        <v>3868</v>
      </c>
      <c r="F19" s="21">
        <v>217</v>
      </c>
      <c r="G19" s="21">
        <v>4973</v>
      </c>
      <c r="H19" s="21">
        <v>912</v>
      </c>
      <c r="I19" s="21">
        <v>200</v>
      </c>
      <c r="J19" s="21">
        <v>24</v>
      </c>
      <c r="K19" s="21">
        <v>13</v>
      </c>
      <c r="L19" s="21">
        <v>4</v>
      </c>
      <c r="M19" s="21">
        <v>38</v>
      </c>
      <c r="N19" s="21">
        <v>46</v>
      </c>
      <c r="O19" s="21">
        <v>1</v>
      </c>
      <c r="P19" s="21">
        <v>41</v>
      </c>
      <c r="Q19" s="21">
        <v>2</v>
      </c>
      <c r="R19" s="22">
        <f t="shared" si="1"/>
        <v>19329</v>
      </c>
      <c r="S19" s="11"/>
      <c r="T19" s="11"/>
      <c r="U19" s="92"/>
      <c r="V19" s="63" t="s">
        <v>98</v>
      </c>
      <c r="W19" s="54">
        <v>0</v>
      </c>
      <c r="X19" s="21">
        <v>2</v>
      </c>
      <c r="Y19" s="21">
        <v>61</v>
      </c>
      <c r="Z19" s="21">
        <v>0</v>
      </c>
      <c r="AA19" s="21">
        <v>20</v>
      </c>
      <c r="AB19" s="21">
        <v>12</v>
      </c>
      <c r="AC19" s="21">
        <v>841</v>
      </c>
      <c r="AD19" s="21">
        <v>289</v>
      </c>
      <c r="AE19" s="17">
        <f>SUM(W19:AD19)</f>
        <v>1225</v>
      </c>
      <c r="AF19" s="82">
        <f t="shared" si="0"/>
        <v>20554</v>
      </c>
    </row>
    <row r="20" spans="2:32" x14ac:dyDescent="0.15">
      <c r="B20" s="92"/>
      <c r="C20" s="28" t="s">
        <v>39</v>
      </c>
      <c r="D20" s="20">
        <v>1066</v>
      </c>
      <c r="E20" s="21">
        <v>1262</v>
      </c>
      <c r="F20" s="21">
        <v>108</v>
      </c>
      <c r="G20" s="21">
        <v>2541</v>
      </c>
      <c r="H20" s="21">
        <v>250</v>
      </c>
      <c r="I20" s="21">
        <v>117</v>
      </c>
      <c r="J20" s="21">
        <v>16</v>
      </c>
      <c r="K20" s="21">
        <v>39</v>
      </c>
      <c r="L20" s="21">
        <v>3</v>
      </c>
      <c r="M20" s="21">
        <v>36</v>
      </c>
      <c r="N20" s="21">
        <v>45</v>
      </c>
      <c r="O20" s="21">
        <v>0</v>
      </c>
      <c r="P20" s="21">
        <v>30</v>
      </c>
      <c r="Q20" s="21">
        <v>3</v>
      </c>
      <c r="R20" s="22">
        <f t="shared" si="1"/>
        <v>5516</v>
      </c>
      <c r="S20" s="11"/>
      <c r="T20" s="11"/>
      <c r="U20" s="92"/>
      <c r="V20" s="63" t="s">
        <v>39</v>
      </c>
      <c r="W20" s="54">
        <v>1</v>
      </c>
      <c r="X20" s="21">
        <v>1</v>
      </c>
      <c r="Y20" s="21">
        <v>97</v>
      </c>
      <c r="Z20" s="21">
        <v>0</v>
      </c>
      <c r="AA20" s="21">
        <v>12</v>
      </c>
      <c r="AB20" s="21">
        <v>20</v>
      </c>
      <c r="AC20" s="21">
        <v>570</v>
      </c>
      <c r="AD20" s="21">
        <v>145</v>
      </c>
      <c r="AE20" s="17">
        <f t="shared" ref="AE20:AE31" si="8">SUM(W20:AD20)</f>
        <v>846</v>
      </c>
      <c r="AF20" s="82">
        <f t="shared" si="0"/>
        <v>6362</v>
      </c>
    </row>
    <row r="21" spans="2:32" x14ac:dyDescent="0.15">
      <c r="B21" s="92"/>
      <c r="C21" s="19" t="s">
        <v>99</v>
      </c>
      <c r="D21" s="20">
        <v>10</v>
      </c>
      <c r="E21" s="21">
        <v>6</v>
      </c>
      <c r="F21" s="21">
        <v>1</v>
      </c>
      <c r="G21" s="21">
        <v>5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2">
        <f t="shared" si="1"/>
        <v>22</v>
      </c>
      <c r="S21" s="11"/>
      <c r="T21" s="11"/>
      <c r="U21" s="92"/>
      <c r="V21" s="59" t="s">
        <v>99</v>
      </c>
      <c r="W21" s="54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17">
        <f t="shared" si="8"/>
        <v>0</v>
      </c>
      <c r="AF21" s="82">
        <f t="shared" si="0"/>
        <v>22</v>
      </c>
    </row>
    <row r="22" spans="2:32" x14ac:dyDescent="0.15">
      <c r="B22" s="92"/>
      <c r="C22" s="19" t="s">
        <v>100</v>
      </c>
      <c r="D22" s="20">
        <v>2014</v>
      </c>
      <c r="E22" s="21">
        <v>971</v>
      </c>
      <c r="F22" s="21">
        <v>191</v>
      </c>
      <c r="G22" s="21">
        <v>2572</v>
      </c>
      <c r="H22" s="21">
        <v>221</v>
      </c>
      <c r="I22" s="21">
        <v>78</v>
      </c>
      <c r="J22" s="21">
        <v>3</v>
      </c>
      <c r="K22" s="21">
        <v>2</v>
      </c>
      <c r="L22" s="21">
        <v>1</v>
      </c>
      <c r="M22" s="21">
        <v>23</v>
      </c>
      <c r="N22" s="21">
        <v>25</v>
      </c>
      <c r="O22" s="21">
        <v>1</v>
      </c>
      <c r="P22" s="21">
        <v>19</v>
      </c>
      <c r="Q22" s="21">
        <v>0</v>
      </c>
      <c r="R22" s="22">
        <f t="shared" si="1"/>
        <v>6121</v>
      </c>
      <c r="S22" s="11"/>
      <c r="T22" s="11"/>
      <c r="U22" s="92"/>
      <c r="V22" s="59" t="s">
        <v>100</v>
      </c>
      <c r="W22" s="54">
        <v>0</v>
      </c>
      <c r="X22" s="21">
        <v>0</v>
      </c>
      <c r="Y22" s="21">
        <v>27</v>
      </c>
      <c r="Z22" s="21">
        <v>0</v>
      </c>
      <c r="AA22" s="21">
        <v>7</v>
      </c>
      <c r="AB22" s="21">
        <v>3</v>
      </c>
      <c r="AC22" s="21">
        <v>229</v>
      </c>
      <c r="AD22" s="21">
        <v>83</v>
      </c>
      <c r="AE22" s="17">
        <f t="shared" si="8"/>
        <v>349</v>
      </c>
      <c r="AF22" s="82">
        <f t="shared" si="0"/>
        <v>6470</v>
      </c>
    </row>
    <row r="23" spans="2:32" x14ac:dyDescent="0.15">
      <c r="B23" s="92"/>
      <c r="C23" s="19" t="s">
        <v>40</v>
      </c>
      <c r="D23" s="20">
        <v>2890</v>
      </c>
      <c r="E23" s="21">
        <v>1225</v>
      </c>
      <c r="F23" s="21">
        <v>126</v>
      </c>
      <c r="G23" s="21">
        <v>3116</v>
      </c>
      <c r="H23" s="21">
        <v>272</v>
      </c>
      <c r="I23" s="21">
        <v>156</v>
      </c>
      <c r="J23" s="21">
        <v>25</v>
      </c>
      <c r="K23" s="21">
        <v>16</v>
      </c>
      <c r="L23" s="21">
        <v>3</v>
      </c>
      <c r="M23" s="21">
        <v>30</v>
      </c>
      <c r="N23" s="21">
        <v>22</v>
      </c>
      <c r="O23" s="21">
        <v>2</v>
      </c>
      <c r="P23" s="21">
        <v>26</v>
      </c>
      <c r="Q23" s="21">
        <v>1</v>
      </c>
      <c r="R23" s="22">
        <f t="shared" si="1"/>
        <v>7910</v>
      </c>
      <c r="S23" s="11"/>
      <c r="T23" s="11"/>
      <c r="U23" s="92"/>
      <c r="V23" s="59" t="s">
        <v>40</v>
      </c>
      <c r="W23" s="54">
        <v>0</v>
      </c>
      <c r="X23" s="21">
        <v>0</v>
      </c>
      <c r="Y23" s="21">
        <v>76</v>
      </c>
      <c r="Z23" s="21">
        <v>0</v>
      </c>
      <c r="AA23" s="21">
        <v>12</v>
      </c>
      <c r="AB23" s="21">
        <v>6</v>
      </c>
      <c r="AC23" s="21">
        <v>906</v>
      </c>
      <c r="AD23" s="21">
        <v>165</v>
      </c>
      <c r="AE23" s="17">
        <f t="shared" si="8"/>
        <v>1165</v>
      </c>
      <c r="AF23" s="82">
        <f t="shared" si="0"/>
        <v>9075</v>
      </c>
    </row>
    <row r="24" spans="2:32" x14ac:dyDescent="0.15">
      <c r="B24" s="92"/>
      <c r="C24" s="19" t="s">
        <v>101</v>
      </c>
      <c r="D24" s="20">
        <v>1933</v>
      </c>
      <c r="E24" s="21">
        <v>1141</v>
      </c>
      <c r="F24" s="21">
        <v>158</v>
      </c>
      <c r="G24" s="21">
        <v>965</v>
      </c>
      <c r="H24" s="21">
        <v>306</v>
      </c>
      <c r="I24" s="21">
        <v>35</v>
      </c>
      <c r="J24" s="21">
        <v>7</v>
      </c>
      <c r="K24" s="21">
        <v>0</v>
      </c>
      <c r="L24" s="21">
        <v>1</v>
      </c>
      <c r="M24" s="21">
        <v>11</v>
      </c>
      <c r="N24" s="21">
        <v>8</v>
      </c>
      <c r="O24" s="21">
        <v>0</v>
      </c>
      <c r="P24" s="21">
        <v>10</v>
      </c>
      <c r="Q24" s="21">
        <v>0</v>
      </c>
      <c r="R24" s="22">
        <f t="shared" si="1"/>
        <v>4575</v>
      </c>
      <c r="S24" s="11"/>
      <c r="T24" s="11"/>
      <c r="U24" s="92"/>
      <c r="V24" s="59" t="s">
        <v>101</v>
      </c>
      <c r="W24" s="54">
        <v>0</v>
      </c>
      <c r="X24" s="21">
        <v>1</v>
      </c>
      <c r="Y24" s="21">
        <v>10</v>
      </c>
      <c r="Z24" s="21">
        <v>0</v>
      </c>
      <c r="AA24" s="21">
        <v>6</v>
      </c>
      <c r="AB24" s="21">
        <v>2</v>
      </c>
      <c r="AC24" s="21">
        <v>176</v>
      </c>
      <c r="AD24" s="21">
        <v>52</v>
      </c>
      <c r="AE24" s="17">
        <f t="shared" si="8"/>
        <v>247</v>
      </c>
      <c r="AF24" s="82">
        <f t="shared" si="0"/>
        <v>4822</v>
      </c>
    </row>
    <row r="25" spans="2:32" x14ac:dyDescent="0.15">
      <c r="B25" s="92"/>
      <c r="C25" s="19" t="s">
        <v>102</v>
      </c>
      <c r="D25" s="20">
        <v>5501</v>
      </c>
      <c r="E25" s="21">
        <v>5815</v>
      </c>
      <c r="F25" s="21">
        <v>549</v>
      </c>
      <c r="G25" s="21">
        <v>3374</v>
      </c>
      <c r="H25" s="21">
        <v>1528</v>
      </c>
      <c r="I25" s="21">
        <v>152</v>
      </c>
      <c r="J25" s="21">
        <v>22</v>
      </c>
      <c r="K25" s="21">
        <v>14</v>
      </c>
      <c r="L25" s="21">
        <v>2</v>
      </c>
      <c r="M25" s="21">
        <v>39</v>
      </c>
      <c r="N25" s="21">
        <v>12</v>
      </c>
      <c r="O25" s="21">
        <v>7</v>
      </c>
      <c r="P25" s="21">
        <v>51</v>
      </c>
      <c r="Q25" s="21">
        <v>3</v>
      </c>
      <c r="R25" s="22">
        <f t="shared" si="1"/>
        <v>17069</v>
      </c>
      <c r="S25" s="11"/>
      <c r="T25" s="11"/>
      <c r="U25" s="92"/>
      <c r="V25" s="59" t="s">
        <v>102</v>
      </c>
      <c r="W25" s="54">
        <v>0</v>
      </c>
      <c r="X25" s="21">
        <v>0</v>
      </c>
      <c r="Y25" s="21">
        <v>57</v>
      </c>
      <c r="Z25" s="21">
        <v>0</v>
      </c>
      <c r="AA25" s="21">
        <v>13</v>
      </c>
      <c r="AB25" s="21">
        <v>5</v>
      </c>
      <c r="AC25" s="21">
        <v>900</v>
      </c>
      <c r="AD25" s="21">
        <v>264</v>
      </c>
      <c r="AE25" s="17">
        <f t="shared" si="8"/>
        <v>1239</v>
      </c>
      <c r="AF25" s="82">
        <f t="shared" si="0"/>
        <v>18308</v>
      </c>
    </row>
    <row r="26" spans="2:32" x14ac:dyDescent="0.15">
      <c r="B26" s="92"/>
      <c r="C26" s="19" t="s">
        <v>103</v>
      </c>
      <c r="D26" s="20">
        <v>19445</v>
      </c>
      <c r="E26" s="21">
        <v>11646</v>
      </c>
      <c r="F26" s="21">
        <v>1371</v>
      </c>
      <c r="G26" s="21">
        <v>6622</v>
      </c>
      <c r="H26" s="21">
        <v>3282</v>
      </c>
      <c r="I26" s="21">
        <v>272</v>
      </c>
      <c r="J26" s="21">
        <v>52</v>
      </c>
      <c r="K26" s="21">
        <v>10</v>
      </c>
      <c r="L26" s="21">
        <v>3</v>
      </c>
      <c r="M26" s="21">
        <v>125</v>
      </c>
      <c r="N26" s="21">
        <v>22</v>
      </c>
      <c r="O26" s="21">
        <v>4</v>
      </c>
      <c r="P26" s="21">
        <v>112</v>
      </c>
      <c r="Q26" s="21">
        <v>5</v>
      </c>
      <c r="R26" s="22">
        <f t="shared" si="1"/>
        <v>42971</v>
      </c>
      <c r="S26" s="11"/>
      <c r="T26" s="11"/>
      <c r="U26" s="92"/>
      <c r="V26" s="59" t="s">
        <v>103</v>
      </c>
      <c r="W26" s="54">
        <v>3</v>
      </c>
      <c r="X26" s="21">
        <v>1</v>
      </c>
      <c r="Y26" s="21">
        <v>81</v>
      </c>
      <c r="Z26" s="21">
        <v>0</v>
      </c>
      <c r="AA26" s="21">
        <v>27</v>
      </c>
      <c r="AB26" s="21">
        <v>4</v>
      </c>
      <c r="AC26" s="21">
        <v>1296</v>
      </c>
      <c r="AD26" s="21">
        <v>415</v>
      </c>
      <c r="AE26" s="17">
        <f t="shared" si="8"/>
        <v>1827</v>
      </c>
      <c r="AF26" s="82">
        <f t="shared" si="0"/>
        <v>44798</v>
      </c>
    </row>
    <row r="27" spans="2:32" x14ac:dyDescent="0.15">
      <c r="B27" s="92"/>
      <c r="C27" s="19" t="s">
        <v>104</v>
      </c>
      <c r="D27" s="20">
        <v>469</v>
      </c>
      <c r="E27" s="21">
        <v>148</v>
      </c>
      <c r="F27" s="21">
        <v>28</v>
      </c>
      <c r="G27" s="21">
        <v>226</v>
      </c>
      <c r="H27" s="21">
        <v>45</v>
      </c>
      <c r="I27" s="21">
        <v>20</v>
      </c>
      <c r="J27" s="21">
        <v>1</v>
      </c>
      <c r="K27" s="21">
        <v>1</v>
      </c>
      <c r="L27" s="21">
        <v>0</v>
      </c>
      <c r="M27" s="21">
        <v>2</v>
      </c>
      <c r="N27" s="21">
        <v>3</v>
      </c>
      <c r="O27" s="21">
        <v>0</v>
      </c>
      <c r="P27" s="21">
        <v>2</v>
      </c>
      <c r="Q27" s="21">
        <v>0</v>
      </c>
      <c r="R27" s="22">
        <f t="shared" si="1"/>
        <v>945</v>
      </c>
      <c r="S27" s="11"/>
      <c r="T27" s="11"/>
      <c r="U27" s="92"/>
      <c r="V27" s="59" t="s">
        <v>104</v>
      </c>
      <c r="W27" s="54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49</v>
      </c>
      <c r="AD27" s="21">
        <v>10</v>
      </c>
      <c r="AE27" s="17">
        <f t="shared" si="8"/>
        <v>59</v>
      </c>
      <c r="AF27" s="82">
        <f t="shared" si="0"/>
        <v>1004</v>
      </c>
    </row>
    <row r="28" spans="2:32" x14ac:dyDescent="0.15">
      <c r="B28" s="92"/>
      <c r="C28" s="19" t="s">
        <v>41</v>
      </c>
      <c r="D28" s="20">
        <v>299</v>
      </c>
      <c r="E28" s="21">
        <v>436</v>
      </c>
      <c r="F28" s="21">
        <v>34</v>
      </c>
      <c r="G28" s="21">
        <v>573</v>
      </c>
      <c r="H28" s="21">
        <v>60</v>
      </c>
      <c r="I28" s="21">
        <v>59</v>
      </c>
      <c r="J28" s="21">
        <v>20</v>
      </c>
      <c r="K28" s="21">
        <v>9</v>
      </c>
      <c r="L28" s="21">
        <v>0</v>
      </c>
      <c r="M28" s="21">
        <v>13</v>
      </c>
      <c r="N28" s="21">
        <v>9</v>
      </c>
      <c r="O28" s="21">
        <v>0</v>
      </c>
      <c r="P28" s="21">
        <v>4</v>
      </c>
      <c r="Q28" s="21">
        <v>0</v>
      </c>
      <c r="R28" s="22">
        <f t="shared" si="1"/>
        <v>1516</v>
      </c>
      <c r="S28" s="11"/>
      <c r="T28" s="11"/>
      <c r="U28" s="92"/>
      <c r="V28" s="59" t="s">
        <v>41</v>
      </c>
      <c r="W28" s="54">
        <v>0</v>
      </c>
      <c r="X28" s="21">
        <v>0</v>
      </c>
      <c r="Y28" s="21">
        <v>21</v>
      </c>
      <c r="Z28" s="21">
        <v>0</v>
      </c>
      <c r="AA28" s="21">
        <v>3</v>
      </c>
      <c r="AB28" s="21">
        <v>0</v>
      </c>
      <c r="AC28" s="21">
        <v>137</v>
      </c>
      <c r="AD28" s="21">
        <v>37</v>
      </c>
      <c r="AE28" s="17">
        <f t="shared" si="8"/>
        <v>198</v>
      </c>
      <c r="AF28" s="82">
        <f t="shared" si="0"/>
        <v>1714</v>
      </c>
    </row>
    <row r="29" spans="2:32" x14ac:dyDescent="0.15">
      <c r="B29" s="92"/>
      <c r="C29" s="19" t="s">
        <v>105</v>
      </c>
      <c r="D29" s="20">
        <v>527</v>
      </c>
      <c r="E29" s="21">
        <v>1103</v>
      </c>
      <c r="F29" s="21">
        <v>104</v>
      </c>
      <c r="G29" s="21">
        <v>1254</v>
      </c>
      <c r="H29" s="21">
        <v>267</v>
      </c>
      <c r="I29" s="21">
        <v>60</v>
      </c>
      <c r="J29" s="21">
        <v>8</v>
      </c>
      <c r="K29" s="21">
        <v>3</v>
      </c>
      <c r="L29" s="21">
        <v>1</v>
      </c>
      <c r="M29" s="21">
        <v>9</v>
      </c>
      <c r="N29" s="21">
        <v>8</v>
      </c>
      <c r="O29" s="21">
        <v>2</v>
      </c>
      <c r="P29" s="21">
        <v>13</v>
      </c>
      <c r="Q29" s="21">
        <v>1</v>
      </c>
      <c r="R29" s="22">
        <f t="shared" si="1"/>
        <v>3360</v>
      </c>
      <c r="S29" s="11"/>
      <c r="T29" s="11"/>
      <c r="U29" s="92"/>
      <c r="V29" s="59" t="s">
        <v>105</v>
      </c>
      <c r="W29" s="54">
        <v>1</v>
      </c>
      <c r="X29" s="21">
        <v>0</v>
      </c>
      <c r="Y29" s="21">
        <v>31</v>
      </c>
      <c r="Z29" s="21">
        <v>0</v>
      </c>
      <c r="AA29" s="21">
        <v>6</v>
      </c>
      <c r="AB29" s="21">
        <v>1</v>
      </c>
      <c r="AC29" s="21">
        <v>329</v>
      </c>
      <c r="AD29" s="21">
        <v>74</v>
      </c>
      <c r="AE29" s="17">
        <f t="shared" si="8"/>
        <v>442</v>
      </c>
      <c r="AF29" s="82">
        <f t="shared" si="0"/>
        <v>3802</v>
      </c>
    </row>
    <row r="30" spans="2:32" x14ac:dyDescent="0.15">
      <c r="B30" s="92"/>
      <c r="C30" s="19" t="s">
        <v>106</v>
      </c>
      <c r="D30" s="20">
        <v>31</v>
      </c>
      <c r="E30" s="21">
        <v>18</v>
      </c>
      <c r="F30" s="21">
        <v>4</v>
      </c>
      <c r="G30" s="21">
        <v>30</v>
      </c>
      <c r="H30" s="21">
        <v>2</v>
      </c>
      <c r="I30" s="21">
        <v>4</v>
      </c>
      <c r="J30" s="21">
        <v>1</v>
      </c>
      <c r="K30" s="21">
        <v>1</v>
      </c>
      <c r="L30" s="21">
        <v>0</v>
      </c>
      <c r="M30" s="21">
        <v>3</v>
      </c>
      <c r="N30" s="21">
        <v>0</v>
      </c>
      <c r="O30" s="21">
        <v>0</v>
      </c>
      <c r="P30" s="21">
        <v>0</v>
      </c>
      <c r="Q30" s="21">
        <v>0</v>
      </c>
      <c r="R30" s="22">
        <f t="shared" si="1"/>
        <v>94</v>
      </c>
      <c r="S30" s="11"/>
      <c r="T30" s="11"/>
      <c r="U30" s="92"/>
      <c r="V30" s="59" t="s">
        <v>106</v>
      </c>
      <c r="W30" s="54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14</v>
      </c>
      <c r="AD30" s="21">
        <v>4</v>
      </c>
      <c r="AE30" s="17">
        <f t="shared" si="8"/>
        <v>18</v>
      </c>
      <c r="AF30" s="82">
        <f t="shared" si="0"/>
        <v>112</v>
      </c>
    </row>
    <row r="31" spans="2:32" x14ac:dyDescent="0.15">
      <c r="B31" s="92"/>
      <c r="C31" s="19" t="s">
        <v>17</v>
      </c>
      <c r="D31" s="20">
        <v>434</v>
      </c>
      <c r="E31" s="21">
        <v>267</v>
      </c>
      <c r="F31" s="21">
        <v>32</v>
      </c>
      <c r="G31" s="21">
        <v>355</v>
      </c>
      <c r="H31" s="21">
        <v>46</v>
      </c>
      <c r="I31" s="21">
        <v>17</v>
      </c>
      <c r="J31" s="21">
        <v>2</v>
      </c>
      <c r="K31" s="21">
        <v>2</v>
      </c>
      <c r="L31" s="21">
        <v>0</v>
      </c>
      <c r="M31" s="21">
        <v>3</v>
      </c>
      <c r="N31" s="21">
        <v>6</v>
      </c>
      <c r="O31" s="21">
        <v>0</v>
      </c>
      <c r="P31" s="21">
        <v>3</v>
      </c>
      <c r="Q31" s="21">
        <v>0</v>
      </c>
      <c r="R31" s="22">
        <f t="shared" si="1"/>
        <v>1167</v>
      </c>
      <c r="S31" s="11"/>
      <c r="T31" s="11"/>
      <c r="U31" s="92"/>
      <c r="V31" s="59" t="s">
        <v>17</v>
      </c>
      <c r="W31" s="54">
        <v>0</v>
      </c>
      <c r="X31" s="21">
        <v>1</v>
      </c>
      <c r="Y31" s="21">
        <v>1</v>
      </c>
      <c r="Z31" s="21">
        <v>0</v>
      </c>
      <c r="AA31" s="21">
        <v>1</v>
      </c>
      <c r="AB31" s="21">
        <v>1</v>
      </c>
      <c r="AC31" s="21">
        <v>36</v>
      </c>
      <c r="AD31" s="21">
        <v>19</v>
      </c>
      <c r="AE31" s="17">
        <f t="shared" si="8"/>
        <v>59</v>
      </c>
      <c r="AF31" s="82">
        <f t="shared" si="0"/>
        <v>1226</v>
      </c>
    </row>
    <row r="32" spans="2:32" ht="14.25" thickBot="1" x14ac:dyDescent="0.2">
      <c r="B32" s="128"/>
      <c r="C32" s="49" t="s">
        <v>18</v>
      </c>
      <c r="D32" s="65">
        <f>SUM(D18:D31)</f>
        <v>44381</v>
      </c>
      <c r="E32" s="30">
        <f>SUM(E18:E31)</f>
        <v>28322</v>
      </c>
      <c r="F32" s="30">
        <f t="shared" ref="F32:Q32" si="9">SUM(F18:F31)</f>
        <v>3024</v>
      </c>
      <c r="G32" s="30">
        <f t="shared" si="9"/>
        <v>27011</v>
      </c>
      <c r="H32" s="30">
        <f t="shared" si="9"/>
        <v>7264</v>
      </c>
      <c r="I32" s="30">
        <f t="shared" si="9"/>
        <v>1182</v>
      </c>
      <c r="J32" s="30">
        <f t="shared" si="9"/>
        <v>183</v>
      </c>
      <c r="K32" s="30">
        <f t="shared" si="9"/>
        <v>110</v>
      </c>
      <c r="L32" s="30">
        <f t="shared" si="9"/>
        <v>19</v>
      </c>
      <c r="M32" s="30">
        <f t="shared" si="9"/>
        <v>338</v>
      </c>
      <c r="N32" s="30">
        <f t="shared" si="9"/>
        <v>207</v>
      </c>
      <c r="O32" s="30">
        <f t="shared" si="9"/>
        <v>17</v>
      </c>
      <c r="P32" s="30">
        <f t="shared" si="9"/>
        <v>320</v>
      </c>
      <c r="Q32" s="30">
        <f t="shared" si="9"/>
        <v>15</v>
      </c>
      <c r="R32" s="31">
        <f t="shared" si="1"/>
        <v>112393</v>
      </c>
      <c r="S32" s="11"/>
      <c r="T32" s="11"/>
      <c r="U32" s="93"/>
      <c r="V32" s="60" t="s">
        <v>18</v>
      </c>
      <c r="W32" s="55">
        <f t="shared" ref="W32:AD32" si="10">SUM(W18:W31)</f>
        <v>6</v>
      </c>
      <c r="X32" s="25">
        <f t="shared" si="10"/>
        <v>6</v>
      </c>
      <c r="Y32" s="25">
        <f t="shared" si="10"/>
        <v>464</v>
      </c>
      <c r="Z32" s="25">
        <f t="shared" si="10"/>
        <v>0</v>
      </c>
      <c r="AA32" s="25">
        <f t="shared" si="10"/>
        <v>107</v>
      </c>
      <c r="AB32" s="25">
        <f t="shared" si="10"/>
        <v>54</v>
      </c>
      <c r="AC32" s="25">
        <f t="shared" si="10"/>
        <v>5515</v>
      </c>
      <c r="AD32" s="25">
        <f t="shared" si="10"/>
        <v>1581</v>
      </c>
      <c r="AE32" s="40">
        <f t="shared" si="2"/>
        <v>7733</v>
      </c>
      <c r="AF32" s="83">
        <f t="shared" si="0"/>
        <v>120126</v>
      </c>
    </row>
    <row r="33" spans="2:32" ht="13.5" customHeight="1" x14ac:dyDescent="0.15">
      <c r="B33" s="94" t="s">
        <v>42</v>
      </c>
      <c r="C33" s="12" t="s">
        <v>43</v>
      </c>
      <c r="D33" s="13">
        <v>1330</v>
      </c>
      <c r="E33" s="14">
        <v>830</v>
      </c>
      <c r="F33" s="14">
        <v>101</v>
      </c>
      <c r="G33" s="14">
        <v>837</v>
      </c>
      <c r="H33" s="14">
        <v>136</v>
      </c>
      <c r="I33" s="14">
        <v>28</v>
      </c>
      <c r="J33" s="14">
        <v>4</v>
      </c>
      <c r="K33" s="14">
        <v>0</v>
      </c>
      <c r="L33" s="14">
        <v>1</v>
      </c>
      <c r="M33" s="14">
        <v>4</v>
      </c>
      <c r="N33" s="14">
        <v>3</v>
      </c>
      <c r="O33" s="14">
        <v>1</v>
      </c>
      <c r="P33" s="14">
        <v>5</v>
      </c>
      <c r="Q33" s="14">
        <v>0</v>
      </c>
      <c r="R33" s="15">
        <f t="shared" si="1"/>
        <v>3280</v>
      </c>
      <c r="S33" s="11"/>
      <c r="T33" s="11"/>
      <c r="U33" s="95" t="s">
        <v>42</v>
      </c>
      <c r="V33" s="61" t="s">
        <v>43</v>
      </c>
      <c r="W33" s="56">
        <v>1</v>
      </c>
      <c r="X33" s="17">
        <v>0</v>
      </c>
      <c r="Y33" s="17">
        <v>4</v>
      </c>
      <c r="Z33" s="17">
        <v>0</v>
      </c>
      <c r="AA33" s="17">
        <v>1</v>
      </c>
      <c r="AB33" s="17">
        <v>2</v>
      </c>
      <c r="AC33" s="17">
        <v>127</v>
      </c>
      <c r="AD33" s="17">
        <v>75</v>
      </c>
      <c r="AE33" s="17">
        <f>SUM(W33:AD33)</f>
        <v>210</v>
      </c>
      <c r="AF33" s="84">
        <f t="shared" si="0"/>
        <v>3490</v>
      </c>
    </row>
    <row r="34" spans="2:32" x14ac:dyDescent="0.15">
      <c r="B34" s="95"/>
      <c r="C34" s="19" t="s">
        <v>44</v>
      </c>
      <c r="D34" s="20">
        <v>609</v>
      </c>
      <c r="E34" s="21">
        <v>345</v>
      </c>
      <c r="F34" s="21">
        <v>19</v>
      </c>
      <c r="G34" s="21">
        <v>632</v>
      </c>
      <c r="H34" s="21">
        <v>41</v>
      </c>
      <c r="I34" s="21">
        <v>60</v>
      </c>
      <c r="J34" s="21">
        <v>2</v>
      </c>
      <c r="K34" s="21">
        <v>6</v>
      </c>
      <c r="L34" s="21">
        <v>0</v>
      </c>
      <c r="M34" s="21">
        <v>6</v>
      </c>
      <c r="N34" s="21">
        <v>3</v>
      </c>
      <c r="O34" s="21">
        <v>2</v>
      </c>
      <c r="P34" s="21">
        <v>6</v>
      </c>
      <c r="Q34" s="21">
        <v>0</v>
      </c>
      <c r="R34" s="22">
        <f t="shared" si="1"/>
        <v>1731</v>
      </c>
      <c r="S34" s="11"/>
      <c r="T34" s="11"/>
      <c r="U34" s="95"/>
      <c r="V34" s="59" t="s">
        <v>44</v>
      </c>
      <c r="W34" s="54">
        <v>0</v>
      </c>
      <c r="X34" s="21">
        <v>0</v>
      </c>
      <c r="Y34" s="21">
        <v>25</v>
      </c>
      <c r="Z34" s="21">
        <v>0</v>
      </c>
      <c r="AA34" s="21">
        <v>3</v>
      </c>
      <c r="AB34" s="21">
        <v>0</v>
      </c>
      <c r="AC34" s="21">
        <v>191</v>
      </c>
      <c r="AD34" s="21">
        <v>47</v>
      </c>
      <c r="AE34" s="17">
        <f>SUM(W34:AD34)</f>
        <v>266</v>
      </c>
      <c r="AF34" s="82">
        <f t="shared" si="0"/>
        <v>1997</v>
      </c>
    </row>
    <row r="35" spans="2:32" x14ac:dyDescent="0.15">
      <c r="B35" s="95"/>
      <c r="C35" s="19" t="s">
        <v>45</v>
      </c>
      <c r="D35" s="20">
        <v>33</v>
      </c>
      <c r="E35" s="21">
        <v>20</v>
      </c>
      <c r="F35" s="21">
        <v>3</v>
      </c>
      <c r="G35" s="21">
        <v>23</v>
      </c>
      <c r="H35" s="21">
        <v>3</v>
      </c>
      <c r="I35" s="21">
        <v>2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2">
        <f t="shared" si="1"/>
        <v>84</v>
      </c>
      <c r="S35" s="11"/>
      <c r="T35" s="11"/>
      <c r="U35" s="95"/>
      <c r="V35" s="59" t="s">
        <v>45</v>
      </c>
      <c r="W35" s="54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1</v>
      </c>
      <c r="AC35" s="21">
        <v>5</v>
      </c>
      <c r="AD35" s="21">
        <v>1</v>
      </c>
      <c r="AE35" s="17">
        <f t="shared" ref="AE35:AE42" si="11">SUM(W35:AD35)</f>
        <v>7</v>
      </c>
      <c r="AF35" s="82">
        <f t="shared" si="0"/>
        <v>91</v>
      </c>
    </row>
    <row r="36" spans="2:32" x14ac:dyDescent="0.15">
      <c r="B36" s="95"/>
      <c r="C36" s="19" t="s">
        <v>46</v>
      </c>
      <c r="D36" s="20">
        <v>45</v>
      </c>
      <c r="E36" s="21">
        <v>17</v>
      </c>
      <c r="F36" s="21">
        <v>0</v>
      </c>
      <c r="G36" s="21">
        <v>23</v>
      </c>
      <c r="H36" s="21">
        <v>2</v>
      </c>
      <c r="I36" s="21">
        <v>3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2">
        <f t="shared" si="1"/>
        <v>90</v>
      </c>
      <c r="S36" s="11"/>
      <c r="T36" s="11"/>
      <c r="U36" s="95"/>
      <c r="V36" s="59" t="s">
        <v>46</v>
      </c>
      <c r="W36" s="54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4</v>
      </c>
      <c r="AD36" s="21">
        <v>3</v>
      </c>
      <c r="AE36" s="17">
        <f t="shared" si="11"/>
        <v>7</v>
      </c>
      <c r="AF36" s="82">
        <f t="shared" si="0"/>
        <v>97</v>
      </c>
    </row>
    <row r="37" spans="2:32" x14ac:dyDescent="0.15">
      <c r="B37" s="95"/>
      <c r="C37" s="19" t="s">
        <v>47</v>
      </c>
      <c r="D37" s="20">
        <v>9</v>
      </c>
      <c r="E37" s="21">
        <v>10</v>
      </c>
      <c r="F37" s="21">
        <v>1</v>
      </c>
      <c r="G37" s="21">
        <v>15</v>
      </c>
      <c r="H37" s="21">
        <v>1</v>
      </c>
      <c r="I37" s="21">
        <v>2</v>
      </c>
      <c r="J37" s="21">
        <v>0</v>
      </c>
      <c r="K37" s="21">
        <v>1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2">
        <f t="shared" si="1"/>
        <v>39</v>
      </c>
      <c r="S37" s="11"/>
      <c r="T37" s="11"/>
      <c r="U37" s="95"/>
      <c r="V37" s="59" t="s">
        <v>47</v>
      </c>
      <c r="W37" s="54">
        <v>0</v>
      </c>
      <c r="X37" s="21">
        <v>0</v>
      </c>
      <c r="Y37" s="21">
        <v>1</v>
      </c>
      <c r="Z37" s="21">
        <v>0</v>
      </c>
      <c r="AA37" s="21">
        <v>1</v>
      </c>
      <c r="AB37" s="21">
        <v>0</v>
      </c>
      <c r="AC37" s="21">
        <v>4</v>
      </c>
      <c r="AD37" s="21">
        <v>3</v>
      </c>
      <c r="AE37" s="17">
        <f t="shared" si="11"/>
        <v>9</v>
      </c>
      <c r="AF37" s="82">
        <f t="shared" si="0"/>
        <v>48</v>
      </c>
    </row>
    <row r="38" spans="2:32" x14ac:dyDescent="0.15">
      <c r="B38" s="95"/>
      <c r="C38" s="19" t="s">
        <v>107</v>
      </c>
      <c r="D38" s="20">
        <v>2</v>
      </c>
      <c r="E38" s="21">
        <v>6</v>
      </c>
      <c r="F38" s="21">
        <v>0</v>
      </c>
      <c r="G38" s="21">
        <v>6</v>
      </c>
      <c r="H38" s="21">
        <v>2</v>
      </c>
      <c r="I38" s="21">
        <v>0</v>
      </c>
      <c r="J38" s="21">
        <v>0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1">
        <v>0</v>
      </c>
      <c r="R38" s="22">
        <f t="shared" si="1"/>
        <v>17</v>
      </c>
      <c r="S38" s="11"/>
      <c r="T38" s="11"/>
      <c r="U38" s="95"/>
      <c r="V38" s="59" t="s">
        <v>107</v>
      </c>
      <c r="W38" s="54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1</v>
      </c>
      <c r="AD38" s="21">
        <v>1</v>
      </c>
      <c r="AE38" s="17">
        <f t="shared" si="11"/>
        <v>2</v>
      </c>
      <c r="AF38" s="82">
        <f t="shared" si="0"/>
        <v>19</v>
      </c>
    </row>
    <row r="39" spans="2:32" x14ac:dyDescent="0.15">
      <c r="B39" s="95"/>
      <c r="C39" s="19" t="s">
        <v>108</v>
      </c>
      <c r="D39" s="20">
        <v>0</v>
      </c>
      <c r="E39" s="21">
        <v>0</v>
      </c>
      <c r="F39" s="21">
        <v>0</v>
      </c>
      <c r="G39" s="21">
        <v>1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2">
        <f t="shared" si="1"/>
        <v>1</v>
      </c>
      <c r="S39" s="11"/>
      <c r="T39" s="11"/>
      <c r="U39" s="95"/>
      <c r="V39" s="59" t="s">
        <v>108</v>
      </c>
      <c r="W39" s="54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17">
        <f t="shared" si="11"/>
        <v>0</v>
      </c>
      <c r="AF39" s="82">
        <f t="shared" si="0"/>
        <v>1</v>
      </c>
    </row>
    <row r="40" spans="2:32" x14ac:dyDescent="0.15">
      <c r="B40" s="95"/>
      <c r="C40" s="19" t="s">
        <v>109</v>
      </c>
      <c r="D40" s="20">
        <v>4</v>
      </c>
      <c r="E40" s="21">
        <v>2</v>
      </c>
      <c r="F40" s="21">
        <v>0</v>
      </c>
      <c r="G40" s="21">
        <v>3</v>
      </c>
      <c r="H40" s="21">
        <v>1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2">
        <f t="shared" si="1"/>
        <v>10</v>
      </c>
      <c r="S40" s="11"/>
      <c r="T40" s="11"/>
      <c r="U40" s="95"/>
      <c r="V40" s="59" t="s">
        <v>109</v>
      </c>
      <c r="W40" s="54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17">
        <f t="shared" si="11"/>
        <v>0</v>
      </c>
      <c r="AF40" s="82">
        <f t="shared" si="0"/>
        <v>10</v>
      </c>
    </row>
    <row r="41" spans="2:32" x14ac:dyDescent="0.15">
      <c r="B41" s="95"/>
      <c r="C41" s="19" t="s">
        <v>110</v>
      </c>
      <c r="D41" s="20">
        <v>1</v>
      </c>
      <c r="E41" s="21">
        <v>3</v>
      </c>
      <c r="F41" s="21">
        <v>0</v>
      </c>
      <c r="G41" s="21">
        <v>1</v>
      </c>
      <c r="H41" s="21">
        <v>1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1</v>
      </c>
      <c r="O41" s="21">
        <v>0</v>
      </c>
      <c r="P41" s="21">
        <v>0</v>
      </c>
      <c r="Q41" s="21">
        <v>0</v>
      </c>
      <c r="R41" s="22">
        <f t="shared" si="1"/>
        <v>7</v>
      </c>
      <c r="S41" s="11"/>
      <c r="T41" s="11"/>
      <c r="U41" s="95"/>
      <c r="V41" s="59" t="s">
        <v>110</v>
      </c>
      <c r="W41" s="54">
        <v>0</v>
      </c>
      <c r="X41" s="21">
        <v>0</v>
      </c>
      <c r="Y41" s="21">
        <v>1</v>
      </c>
      <c r="Z41" s="21">
        <v>0</v>
      </c>
      <c r="AA41" s="21">
        <v>0</v>
      </c>
      <c r="AB41" s="21">
        <v>0</v>
      </c>
      <c r="AC41" s="21">
        <v>1</v>
      </c>
      <c r="AD41" s="21">
        <v>0</v>
      </c>
      <c r="AE41" s="17">
        <f t="shared" si="11"/>
        <v>2</v>
      </c>
      <c r="AF41" s="82">
        <f t="shared" si="0"/>
        <v>9</v>
      </c>
    </row>
    <row r="42" spans="2:32" x14ac:dyDescent="0.15">
      <c r="B42" s="95"/>
      <c r="C42" s="19" t="s">
        <v>17</v>
      </c>
      <c r="D42" s="20">
        <v>16</v>
      </c>
      <c r="E42" s="21">
        <v>6</v>
      </c>
      <c r="F42" s="21">
        <v>1</v>
      </c>
      <c r="G42" s="21">
        <v>13</v>
      </c>
      <c r="H42" s="21">
        <v>1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1</v>
      </c>
      <c r="Q42" s="21">
        <v>0</v>
      </c>
      <c r="R42" s="22">
        <f t="shared" si="1"/>
        <v>39</v>
      </c>
      <c r="S42" s="11"/>
      <c r="T42" s="11"/>
      <c r="U42" s="95"/>
      <c r="V42" s="59" t="s">
        <v>17</v>
      </c>
      <c r="W42" s="54">
        <v>0</v>
      </c>
      <c r="X42" s="21">
        <v>0</v>
      </c>
      <c r="Y42" s="21">
        <v>1</v>
      </c>
      <c r="Z42" s="21">
        <v>0</v>
      </c>
      <c r="AA42" s="21">
        <v>0</v>
      </c>
      <c r="AB42" s="21">
        <v>0</v>
      </c>
      <c r="AC42" s="21">
        <v>3</v>
      </c>
      <c r="AD42" s="21">
        <v>0</v>
      </c>
      <c r="AE42" s="17">
        <f t="shared" si="11"/>
        <v>4</v>
      </c>
      <c r="AF42" s="82">
        <f t="shared" si="0"/>
        <v>43</v>
      </c>
    </row>
    <row r="43" spans="2:32" ht="14.25" thickBot="1" x14ac:dyDescent="0.2">
      <c r="B43" s="96"/>
      <c r="C43" s="23" t="s">
        <v>18</v>
      </c>
      <c r="D43" s="24">
        <f>SUM(D33:D42)</f>
        <v>2049</v>
      </c>
      <c r="E43" s="25">
        <f>SUM(E33:E42)</f>
        <v>1239</v>
      </c>
      <c r="F43" s="25">
        <f t="shared" ref="F43:Q43" si="12">SUM(F33:F42)</f>
        <v>125</v>
      </c>
      <c r="G43" s="25">
        <f>SUM(G33:G42)</f>
        <v>1554</v>
      </c>
      <c r="H43" s="25">
        <f t="shared" si="12"/>
        <v>188</v>
      </c>
      <c r="I43" s="25">
        <f t="shared" si="12"/>
        <v>96</v>
      </c>
      <c r="J43" s="25">
        <f t="shared" si="12"/>
        <v>6</v>
      </c>
      <c r="K43" s="25">
        <f t="shared" si="12"/>
        <v>7</v>
      </c>
      <c r="L43" s="25">
        <f t="shared" si="12"/>
        <v>1</v>
      </c>
      <c r="M43" s="25">
        <f t="shared" si="12"/>
        <v>11</v>
      </c>
      <c r="N43" s="25">
        <f t="shared" si="12"/>
        <v>7</v>
      </c>
      <c r="O43" s="25">
        <f t="shared" si="12"/>
        <v>3</v>
      </c>
      <c r="P43" s="25">
        <f t="shared" si="12"/>
        <v>12</v>
      </c>
      <c r="Q43" s="25">
        <f t="shared" si="12"/>
        <v>0</v>
      </c>
      <c r="R43" s="26">
        <f t="shared" si="1"/>
        <v>5298</v>
      </c>
      <c r="S43" s="11"/>
      <c r="T43" s="11"/>
      <c r="U43" s="95"/>
      <c r="V43" s="62" t="s">
        <v>18</v>
      </c>
      <c r="W43" s="57">
        <f t="shared" ref="W43:AD43" si="13">SUM(W33:W42)</f>
        <v>1</v>
      </c>
      <c r="X43" s="30">
        <f t="shared" si="13"/>
        <v>0</v>
      </c>
      <c r="Y43" s="30">
        <f t="shared" si="13"/>
        <v>32</v>
      </c>
      <c r="Z43" s="30">
        <f t="shared" si="13"/>
        <v>0</v>
      </c>
      <c r="AA43" s="30">
        <f t="shared" si="13"/>
        <v>5</v>
      </c>
      <c r="AB43" s="30">
        <f t="shared" si="13"/>
        <v>3</v>
      </c>
      <c r="AC43" s="30">
        <f t="shared" si="13"/>
        <v>336</v>
      </c>
      <c r="AD43" s="30">
        <f t="shared" si="13"/>
        <v>130</v>
      </c>
      <c r="AE43" s="50">
        <f t="shared" si="2"/>
        <v>507</v>
      </c>
      <c r="AF43" s="85">
        <f t="shared" si="0"/>
        <v>5805</v>
      </c>
    </row>
    <row r="44" spans="2:32" ht="13.5" customHeight="1" x14ac:dyDescent="0.15">
      <c r="B44" s="129" t="s">
        <v>17</v>
      </c>
      <c r="C44" s="27" t="s">
        <v>111</v>
      </c>
      <c r="D44" s="16">
        <v>46</v>
      </c>
      <c r="E44" s="17">
        <v>39</v>
      </c>
      <c r="F44" s="17">
        <v>2</v>
      </c>
      <c r="G44" s="17">
        <v>36</v>
      </c>
      <c r="H44" s="17">
        <v>15</v>
      </c>
      <c r="I44" s="17">
        <v>3</v>
      </c>
      <c r="J44" s="17">
        <v>2</v>
      </c>
      <c r="K44" s="17">
        <v>0</v>
      </c>
      <c r="L44" s="17">
        <v>0</v>
      </c>
      <c r="M44" s="17">
        <v>2</v>
      </c>
      <c r="N44" s="17">
        <v>0</v>
      </c>
      <c r="O44" s="17">
        <v>0</v>
      </c>
      <c r="P44" s="17">
        <v>0</v>
      </c>
      <c r="Q44" s="17">
        <v>1</v>
      </c>
      <c r="R44" s="18">
        <f t="shared" si="1"/>
        <v>146</v>
      </c>
      <c r="S44" s="11"/>
      <c r="T44" s="11"/>
      <c r="U44" s="91" t="s">
        <v>17</v>
      </c>
      <c r="V44" s="58" t="s">
        <v>111</v>
      </c>
      <c r="W44" s="53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11</v>
      </c>
      <c r="AD44" s="14">
        <v>0</v>
      </c>
      <c r="AE44" s="14">
        <f>SUM(W44:AD44)</f>
        <v>11</v>
      </c>
      <c r="AF44" s="81">
        <f t="shared" si="0"/>
        <v>157</v>
      </c>
    </row>
    <row r="45" spans="2:32" x14ac:dyDescent="0.15">
      <c r="B45" s="92"/>
      <c r="C45" s="19" t="s">
        <v>112</v>
      </c>
      <c r="D45" s="20">
        <v>4</v>
      </c>
      <c r="E45" s="21">
        <v>1</v>
      </c>
      <c r="F45" s="21">
        <v>0</v>
      </c>
      <c r="G45" s="21">
        <v>11</v>
      </c>
      <c r="H45" s="21">
        <v>2</v>
      </c>
      <c r="I45" s="21">
        <v>1</v>
      </c>
      <c r="J45" s="21">
        <v>1</v>
      </c>
      <c r="K45" s="21">
        <v>0</v>
      </c>
      <c r="L45" s="21">
        <v>0</v>
      </c>
      <c r="M45" s="21">
        <v>1</v>
      </c>
      <c r="N45" s="21">
        <v>0</v>
      </c>
      <c r="O45" s="21">
        <v>0</v>
      </c>
      <c r="P45" s="21">
        <v>0</v>
      </c>
      <c r="Q45" s="21">
        <v>0</v>
      </c>
      <c r="R45" s="22">
        <f t="shared" si="1"/>
        <v>21</v>
      </c>
      <c r="S45" s="11"/>
      <c r="T45" s="11"/>
      <c r="U45" s="92"/>
      <c r="V45" s="59" t="s">
        <v>112</v>
      </c>
      <c r="W45" s="54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1</v>
      </c>
      <c r="AD45" s="21">
        <v>0</v>
      </c>
      <c r="AE45" s="17">
        <f>SUM(W45:AD45)</f>
        <v>1</v>
      </c>
      <c r="AF45" s="82">
        <f t="shared" si="0"/>
        <v>22</v>
      </c>
    </row>
    <row r="46" spans="2:32" x14ac:dyDescent="0.15">
      <c r="B46" s="92"/>
      <c r="C46" s="19" t="s">
        <v>113</v>
      </c>
      <c r="D46" s="20">
        <v>2</v>
      </c>
      <c r="E46" s="21">
        <v>1</v>
      </c>
      <c r="F46" s="21">
        <v>0</v>
      </c>
      <c r="G46" s="21">
        <v>5</v>
      </c>
      <c r="H46" s="21">
        <v>0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  <c r="N46" s="21">
        <v>1</v>
      </c>
      <c r="O46" s="21">
        <v>0</v>
      </c>
      <c r="P46" s="21">
        <v>0</v>
      </c>
      <c r="Q46" s="21">
        <v>0</v>
      </c>
      <c r="R46" s="22">
        <f t="shared" si="1"/>
        <v>10</v>
      </c>
      <c r="S46" s="11"/>
      <c r="T46" s="11"/>
      <c r="U46" s="92"/>
      <c r="V46" s="59" t="s">
        <v>113</v>
      </c>
      <c r="W46" s="54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1</v>
      </c>
      <c r="AD46" s="21">
        <v>0</v>
      </c>
      <c r="AE46" s="17">
        <f t="shared" ref="AE46:AE53" si="14">SUM(W46:AD46)</f>
        <v>1</v>
      </c>
      <c r="AF46" s="82">
        <f t="shared" si="0"/>
        <v>11</v>
      </c>
    </row>
    <row r="47" spans="2:32" x14ac:dyDescent="0.15">
      <c r="B47" s="92"/>
      <c r="C47" s="19" t="s">
        <v>48</v>
      </c>
      <c r="D47" s="20">
        <v>0</v>
      </c>
      <c r="E47" s="21">
        <v>0</v>
      </c>
      <c r="F47" s="21">
        <v>0</v>
      </c>
      <c r="G47" s="21">
        <v>2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2">
        <f t="shared" si="1"/>
        <v>2</v>
      </c>
      <c r="S47" s="11"/>
      <c r="T47" s="11"/>
      <c r="U47" s="92"/>
      <c r="V47" s="59" t="s">
        <v>48</v>
      </c>
      <c r="W47" s="54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17">
        <f t="shared" si="14"/>
        <v>0</v>
      </c>
      <c r="AF47" s="82">
        <f t="shared" si="0"/>
        <v>2</v>
      </c>
    </row>
    <row r="48" spans="2:32" x14ac:dyDescent="0.15">
      <c r="B48" s="92"/>
      <c r="C48" s="19" t="s">
        <v>49</v>
      </c>
      <c r="D48" s="20">
        <v>1</v>
      </c>
      <c r="E48" s="21">
        <v>0</v>
      </c>
      <c r="F48" s="21">
        <v>0</v>
      </c>
      <c r="G48" s="21">
        <v>1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2">
        <f t="shared" si="1"/>
        <v>2</v>
      </c>
      <c r="S48" s="11"/>
      <c r="T48" s="11"/>
      <c r="U48" s="92"/>
      <c r="V48" s="59" t="s">
        <v>49</v>
      </c>
      <c r="W48" s="54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17">
        <f t="shared" si="14"/>
        <v>0</v>
      </c>
      <c r="AF48" s="82">
        <f t="shared" si="0"/>
        <v>2</v>
      </c>
    </row>
    <row r="49" spans="2:32" x14ac:dyDescent="0.15">
      <c r="B49" s="92"/>
      <c r="C49" s="28" t="s">
        <v>114</v>
      </c>
      <c r="D49" s="20">
        <v>1</v>
      </c>
      <c r="E49" s="21">
        <v>0</v>
      </c>
      <c r="F49" s="21">
        <v>0</v>
      </c>
      <c r="G49" s="21">
        <v>1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2">
        <f t="shared" si="1"/>
        <v>2</v>
      </c>
      <c r="S49" s="11"/>
      <c r="T49" s="11"/>
      <c r="U49" s="92"/>
      <c r="V49" s="63" t="s">
        <v>114</v>
      </c>
      <c r="W49" s="54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1</v>
      </c>
      <c r="AD49" s="21">
        <v>0</v>
      </c>
      <c r="AE49" s="17">
        <f t="shared" si="14"/>
        <v>1</v>
      </c>
      <c r="AF49" s="82">
        <f t="shared" si="0"/>
        <v>3</v>
      </c>
    </row>
    <row r="50" spans="2:32" x14ac:dyDescent="0.15">
      <c r="B50" s="92"/>
      <c r="C50" s="19" t="s">
        <v>50</v>
      </c>
      <c r="D50" s="20">
        <v>0</v>
      </c>
      <c r="E50" s="21">
        <v>0</v>
      </c>
      <c r="F50" s="21">
        <v>0</v>
      </c>
      <c r="G50" s="21">
        <v>1</v>
      </c>
      <c r="H50" s="21">
        <v>0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2">
        <f t="shared" si="1"/>
        <v>2</v>
      </c>
      <c r="S50" s="11"/>
      <c r="T50" s="11"/>
      <c r="U50" s="92"/>
      <c r="V50" s="59" t="s">
        <v>50</v>
      </c>
      <c r="W50" s="54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17">
        <f t="shared" si="14"/>
        <v>0</v>
      </c>
      <c r="AF50" s="82">
        <f t="shared" si="0"/>
        <v>2</v>
      </c>
    </row>
    <row r="51" spans="2:32" x14ac:dyDescent="0.15">
      <c r="B51" s="92"/>
      <c r="C51" s="19" t="s">
        <v>51</v>
      </c>
      <c r="D51" s="20">
        <v>1</v>
      </c>
      <c r="E51" s="21">
        <v>1</v>
      </c>
      <c r="F51" s="21">
        <v>0</v>
      </c>
      <c r="G51" s="21">
        <v>2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0</v>
      </c>
      <c r="Q51" s="21">
        <v>0</v>
      </c>
      <c r="R51" s="22">
        <f t="shared" si="1"/>
        <v>5</v>
      </c>
      <c r="S51" s="11"/>
      <c r="T51" s="11"/>
      <c r="U51" s="92"/>
      <c r="V51" s="59" t="s">
        <v>116</v>
      </c>
      <c r="W51" s="54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1</v>
      </c>
      <c r="AD51" s="21">
        <v>0</v>
      </c>
      <c r="AE51" s="17">
        <f t="shared" si="14"/>
        <v>1</v>
      </c>
      <c r="AF51" s="82">
        <f t="shared" si="0"/>
        <v>6</v>
      </c>
    </row>
    <row r="52" spans="2:32" x14ac:dyDescent="0.15">
      <c r="B52" s="92"/>
      <c r="C52" s="19" t="s">
        <v>52</v>
      </c>
      <c r="D52" s="20">
        <v>0</v>
      </c>
      <c r="E52" s="21">
        <v>0</v>
      </c>
      <c r="F52" s="21">
        <v>0</v>
      </c>
      <c r="G52" s="21">
        <v>1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2">
        <f t="shared" si="1"/>
        <v>1</v>
      </c>
      <c r="S52" s="11"/>
      <c r="T52" s="11"/>
      <c r="U52" s="92"/>
      <c r="V52" s="59" t="s">
        <v>52</v>
      </c>
      <c r="W52" s="54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2</v>
      </c>
      <c r="AD52" s="21">
        <v>0</v>
      </c>
      <c r="AE52" s="17">
        <f t="shared" si="14"/>
        <v>2</v>
      </c>
      <c r="AF52" s="82">
        <f t="shared" si="0"/>
        <v>3</v>
      </c>
    </row>
    <row r="53" spans="2:32" x14ac:dyDescent="0.15">
      <c r="B53" s="92"/>
      <c r="C53" s="19" t="s">
        <v>17</v>
      </c>
      <c r="D53" s="20">
        <v>329</v>
      </c>
      <c r="E53" s="21">
        <v>480</v>
      </c>
      <c r="F53" s="21">
        <v>40</v>
      </c>
      <c r="G53" s="21">
        <v>406</v>
      </c>
      <c r="H53" s="21">
        <v>86</v>
      </c>
      <c r="I53" s="21">
        <v>17</v>
      </c>
      <c r="J53" s="21">
        <v>2</v>
      </c>
      <c r="K53" s="21">
        <v>3</v>
      </c>
      <c r="L53" s="21">
        <v>0</v>
      </c>
      <c r="M53" s="21">
        <v>3</v>
      </c>
      <c r="N53" s="21">
        <v>9</v>
      </c>
      <c r="O53" s="21">
        <v>1</v>
      </c>
      <c r="P53" s="21">
        <v>8</v>
      </c>
      <c r="Q53" s="21">
        <v>0</v>
      </c>
      <c r="R53" s="22">
        <f t="shared" si="1"/>
        <v>1384</v>
      </c>
      <c r="S53" s="11"/>
      <c r="T53" s="11"/>
      <c r="U53" s="92"/>
      <c r="V53" s="59" t="s">
        <v>17</v>
      </c>
      <c r="W53" s="54">
        <v>0</v>
      </c>
      <c r="X53" s="21">
        <v>0</v>
      </c>
      <c r="Y53" s="21">
        <v>33</v>
      </c>
      <c r="Z53" s="21">
        <v>0</v>
      </c>
      <c r="AA53" s="21">
        <v>5</v>
      </c>
      <c r="AB53" s="21">
        <v>1</v>
      </c>
      <c r="AC53" s="21">
        <v>113</v>
      </c>
      <c r="AD53" s="21">
        <v>44</v>
      </c>
      <c r="AE53" s="17">
        <f t="shared" si="14"/>
        <v>196</v>
      </c>
      <c r="AF53" s="82">
        <f t="shared" si="0"/>
        <v>1580</v>
      </c>
    </row>
    <row r="54" spans="2:32" ht="14.25" thickBot="1" x14ac:dyDescent="0.2">
      <c r="B54" s="93"/>
      <c r="C54" s="23" t="s">
        <v>18</v>
      </c>
      <c r="D54" s="29">
        <f>SUM(D44:D53)</f>
        <v>384</v>
      </c>
      <c r="E54" s="30">
        <f>SUM(E44:E53)</f>
        <v>522</v>
      </c>
      <c r="F54" s="30">
        <f t="shared" ref="F54:Q54" si="15">SUM(F44:F53)</f>
        <v>42</v>
      </c>
      <c r="G54" s="30">
        <f t="shared" si="15"/>
        <v>466</v>
      </c>
      <c r="H54" s="30">
        <f t="shared" si="15"/>
        <v>103</v>
      </c>
      <c r="I54" s="30">
        <f t="shared" si="15"/>
        <v>23</v>
      </c>
      <c r="J54" s="30">
        <f t="shared" si="15"/>
        <v>5</v>
      </c>
      <c r="K54" s="30">
        <f t="shared" si="15"/>
        <v>3</v>
      </c>
      <c r="L54" s="30">
        <f t="shared" si="15"/>
        <v>0</v>
      </c>
      <c r="M54" s="30">
        <f t="shared" si="15"/>
        <v>7</v>
      </c>
      <c r="N54" s="30">
        <f t="shared" si="15"/>
        <v>10</v>
      </c>
      <c r="O54" s="30">
        <f>SUM(O44:O53)</f>
        <v>1</v>
      </c>
      <c r="P54" s="30">
        <f t="shared" si="15"/>
        <v>8</v>
      </c>
      <c r="Q54" s="30">
        <f t="shared" si="15"/>
        <v>1</v>
      </c>
      <c r="R54" s="31">
        <f t="shared" si="1"/>
        <v>1575</v>
      </c>
      <c r="S54" s="11"/>
      <c r="T54" s="11"/>
      <c r="U54" s="93"/>
      <c r="V54" s="60" t="s">
        <v>18</v>
      </c>
      <c r="W54" s="55">
        <f t="shared" ref="W54:AD54" si="16">SUM(W44:W53)</f>
        <v>0</v>
      </c>
      <c r="X54" s="25">
        <f t="shared" si="16"/>
        <v>0</v>
      </c>
      <c r="Y54" s="25">
        <f t="shared" si="16"/>
        <v>33</v>
      </c>
      <c r="Z54" s="25">
        <f t="shared" si="16"/>
        <v>0</v>
      </c>
      <c r="AA54" s="25">
        <f t="shared" si="16"/>
        <v>5</v>
      </c>
      <c r="AB54" s="25">
        <f t="shared" si="16"/>
        <v>1</v>
      </c>
      <c r="AC54" s="25">
        <f t="shared" si="16"/>
        <v>130</v>
      </c>
      <c r="AD54" s="25">
        <f t="shared" si="16"/>
        <v>44</v>
      </c>
      <c r="AE54" s="40">
        <f t="shared" si="2"/>
        <v>213</v>
      </c>
      <c r="AF54" s="83">
        <f t="shared" si="0"/>
        <v>1788</v>
      </c>
    </row>
    <row r="55" spans="2:32" ht="13.5" customHeight="1" x14ac:dyDescent="0.15">
      <c r="B55" s="91" t="s">
        <v>53</v>
      </c>
      <c r="C55" s="12" t="s">
        <v>54</v>
      </c>
      <c r="D55" s="13">
        <v>972</v>
      </c>
      <c r="E55" s="14">
        <v>1062</v>
      </c>
      <c r="F55" s="14">
        <v>70</v>
      </c>
      <c r="G55" s="14">
        <v>822</v>
      </c>
      <c r="H55" s="14">
        <v>218</v>
      </c>
      <c r="I55" s="14">
        <v>79</v>
      </c>
      <c r="J55" s="14">
        <v>7</v>
      </c>
      <c r="K55" s="14">
        <v>10</v>
      </c>
      <c r="L55" s="14">
        <v>0</v>
      </c>
      <c r="M55" s="14">
        <v>12</v>
      </c>
      <c r="N55" s="14">
        <v>15</v>
      </c>
      <c r="O55" s="14">
        <v>3</v>
      </c>
      <c r="P55" s="14">
        <v>13</v>
      </c>
      <c r="Q55" s="14">
        <v>0</v>
      </c>
      <c r="R55" s="15">
        <f t="shared" si="1"/>
        <v>3283</v>
      </c>
      <c r="S55" s="11"/>
      <c r="T55" s="11"/>
      <c r="U55" s="91" t="s">
        <v>53</v>
      </c>
      <c r="V55" s="58" t="s">
        <v>54</v>
      </c>
      <c r="W55" s="53">
        <v>0</v>
      </c>
      <c r="X55" s="14">
        <v>0</v>
      </c>
      <c r="Y55" s="14">
        <v>20</v>
      </c>
      <c r="Z55" s="14">
        <v>0</v>
      </c>
      <c r="AA55" s="14">
        <v>8</v>
      </c>
      <c r="AB55" s="14">
        <v>12</v>
      </c>
      <c r="AC55" s="14">
        <v>290</v>
      </c>
      <c r="AD55" s="14">
        <v>94</v>
      </c>
      <c r="AE55" s="14">
        <f>SUM(W55:AD55)</f>
        <v>424</v>
      </c>
      <c r="AF55" s="81">
        <f t="shared" si="0"/>
        <v>3707</v>
      </c>
    </row>
    <row r="56" spans="2:32" x14ac:dyDescent="0.15">
      <c r="B56" s="92"/>
      <c r="C56" s="19" t="s">
        <v>55</v>
      </c>
      <c r="D56" s="20">
        <v>26</v>
      </c>
      <c r="E56" s="21">
        <v>21</v>
      </c>
      <c r="F56" s="21">
        <v>2</v>
      </c>
      <c r="G56" s="21">
        <v>12</v>
      </c>
      <c r="H56" s="21">
        <v>1</v>
      </c>
      <c r="I56" s="21">
        <v>1</v>
      </c>
      <c r="J56" s="21">
        <v>0</v>
      </c>
      <c r="K56" s="21">
        <v>0</v>
      </c>
      <c r="L56" s="21">
        <v>0</v>
      </c>
      <c r="M56" s="21">
        <v>0</v>
      </c>
      <c r="N56" s="21">
        <v>1</v>
      </c>
      <c r="O56" s="21">
        <v>1</v>
      </c>
      <c r="P56" s="21">
        <v>0</v>
      </c>
      <c r="Q56" s="21">
        <v>0</v>
      </c>
      <c r="R56" s="22">
        <f t="shared" si="1"/>
        <v>65</v>
      </c>
      <c r="S56" s="11"/>
      <c r="T56" s="11"/>
      <c r="U56" s="92"/>
      <c r="V56" s="59" t="s">
        <v>55</v>
      </c>
      <c r="W56" s="54">
        <v>0</v>
      </c>
      <c r="X56" s="21">
        <v>0</v>
      </c>
      <c r="Y56" s="21">
        <v>1</v>
      </c>
      <c r="Z56" s="21">
        <v>0</v>
      </c>
      <c r="AA56" s="21">
        <v>0</v>
      </c>
      <c r="AB56" s="21">
        <v>0</v>
      </c>
      <c r="AC56" s="21">
        <v>8</v>
      </c>
      <c r="AD56" s="21">
        <v>5</v>
      </c>
      <c r="AE56" s="17">
        <f>SUM(W56:AD56)</f>
        <v>14</v>
      </c>
      <c r="AF56" s="82">
        <f t="shared" si="0"/>
        <v>79</v>
      </c>
    </row>
    <row r="57" spans="2:32" x14ac:dyDescent="0.15">
      <c r="B57" s="92"/>
      <c r="C57" s="19" t="s">
        <v>56</v>
      </c>
      <c r="D57" s="20">
        <v>182</v>
      </c>
      <c r="E57" s="21">
        <v>463</v>
      </c>
      <c r="F57" s="21">
        <v>2</v>
      </c>
      <c r="G57" s="21">
        <v>191</v>
      </c>
      <c r="H57" s="21">
        <v>88</v>
      </c>
      <c r="I57" s="21">
        <v>8</v>
      </c>
      <c r="J57" s="21">
        <v>0</v>
      </c>
      <c r="K57" s="21">
        <v>0</v>
      </c>
      <c r="L57" s="21">
        <v>0</v>
      </c>
      <c r="M57" s="21">
        <v>1</v>
      </c>
      <c r="N57" s="21">
        <v>1</v>
      </c>
      <c r="O57" s="21">
        <v>0</v>
      </c>
      <c r="P57" s="21">
        <v>1</v>
      </c>
      <c r="Q57" s="21">
        <v>0</v>
      </c>
      <c r="R57" s="22">
        <f t="shared" si="1"/>
        <v>937</v>
      </c>
      <c r="S57" s="11"/>
      <c r="T57" s="11"/>
      <c r="U57" s="92"/>
      <c r="V57" s="59" t="s">
        <v>56</v>
      </c>
      <c r="W57" s="54">
        <v>0</v>
      </c>
      <c r="X57" s="21">
        <v>0</v>
      </c>
      <c r="Y57" s="21">
        <v>10</v>
      </c>
      <c r="Z57" s="21">
        <v>0</v>
      </c>
      <c r="AA57" s="21">
        <v>1</v>
      </c>
      <c r="AB57" s="21">
        <v>0</v>
      </c>
      <c r="AC57" s="21">
        <v>107</v>
      </c>
      <c r="AD57" s="21">
        <v>30</v>
      </c>
      <c r="AE57" s="17">
        <f t="shared" ref="AE57:AE59" si="17">SUM(W57:AD57)</f>
        <v>148</v>
      </c>
      <c r="AF57" s="82">
        <f t="shared" si="0"/>
        <v>1085</v>
      </c>
    </row>
    <row r="58" spans="2:32" x14ac:dyDescent="0.15">
      <c r="B58" s="92"/>
      <c r="C58" s="19" t="s">
        <v>57</v>
      </c>
      <c r="D58" s="20">
        <v>483</v>
      </c>
      <c r="E58" s="21">
        <v>529</v>
      </c>
      <c r="F58" s="21">
        <v>25</v>
      </c>
      <c r="G58" s="21">
        <v>485</v>
      </c>
      <c r="H58" s="21">
        <v>96</v>
      </c>
      <c r="I58" s="21">
        <v>54</v>
      </c>
      <c r="J58" s="21">
        <v>7</v>
      </c>
      <c r="K58" s="21">
        <v>4</v>
      </c>
      <c r="L58" s="21">
        <v>0</v>
      </c>
      <c r="M58" s="21">
        <v>5</v>
      </c>
      <c r="N58" s="21">
        <v>9</v>
      </c>
      <c r="O58" s="21">
        <v>2</v>
      </c>
      <c r="P58" s="21">
        <v>13</v>
      </c>
      <c r="Q58" s="21">
        <v>0</v>
      </c>
      <c r="R58" s="22">
        <f t="shared" si="1"/>
        <v>1712</v>
      </c>
      <c r="S58" s="11"/>
      <c r="T58" s="11"/>
      <c r="U58" s="92"/>
      <c r="V58" s="59" t="s">
        <v>57</v>
      </c>
      <c r="W58" s="54">
        <v>0</v>
      </c>
      <c r="X58" s="21">
        <v>0</v>
      </c>
      <c r="Y58" s="21">
        <v>10</v>
      </c>
      <c r="Z58" s="21">
        <v>0</v>
      </c>
      <c r="AA58" s="21">
        <v>5</v>
      </c>
      <c r="AB58" s="21">
        <v>10</v>
      </c>
      <c r="AC58" s="21">
        <v>238</v>
      </c>
      <c r="AD58" s="21">
        <v>42</v>
      </c>
      <c r="AE58" s="17">
        <f t="shared" si="17"/>
        <v>305</v>
      </c>
      <c r="AF58" s="82">
        <f t="shared" si="0"/>
        <v>2017</v>
      </c>
    </row>
    <row r="59" spans="2:32" x14ac:dyDescent="0.15">
      <c r="B59" s="92"/>
      <c r="C59" s="19" t="s">
        <v>17</v>
      </c>
      <c r="D59" s="20">
        <v>487</v>
      </c>
      <c r="E59" s="21">
        <v>617</v>
      </c>
      <c r="F59" s="21">
        <v>28</v>
      </c>
      <c r="G59" s="21">
        <v>514</v>
      </c>
      <c r="H59" s="21">
        <v>133</v>
      </c>
      <c r="I59" s="21">
        <v>47</v>
      </c>
      <c r="J59" s="21">
        <v>9</v>
      </c>
      <c r="K59" s="21">
        <v>12</v>
      </c>
      <c r="L59" s="21">
        <v>0</v>
      </c>
      <c r="M59" s="21">
        <v>5</v>
      </c>
      <c r="N59" s="21">
        <v>4</v>
      </c>
      <c r="O59" s="21">
        <v>1</v>
      </c>
      <c r="P59" s="21">
        <v>5</v>
      </c>
      <c r="Q59" s="21">
        <v>1</v>
      </c>
      <c r="R59" s="22">
        <f t="shared" si="1"/>
        <v>1863</v>
      </c>
      <c r="S59" s="11"/>
      <c r="T59" s="11"/>
      <c r="U59" s="92"/>
      <c r="V59" s="59" t="s">
        <v>17</v>
      </c>
      <c r="W59" s="54">
        <v>1</v>
      </c>
      <c r="X59" s="21">
        <v>0</v>
      </c>
      <c r="Y59" s="21">
        <v>27</v>
      </c>
      <c r="Z59" s="21">
        <v>0</v>
      </c>
      <c r="AA59" s="21">
        <v>6</v>
      </c>
      <c r="AB59" s="21">
        <v>5</v>
      </c>
      <c r="AC59" s="21">
        <v>155</v>
      </c>
      <c r="AD59" s="21">
        <v>39</v>
      </c>
      <c r="AE59" s="17">
        <f t="shared" si="17"/>
        <v>233</v>
      </c>
      <c r="AF59" s="82">
        <f t="shared" si="0"/>
        <v>2096</v>
      </c>
    </row>
    <row r="60" spans="2:32" ht="14.25" thickBot="1" x14ac:dyDescent="0.2">
      <c r="B60" s="93"/>
      <c r="C60" s="23" t="s">
        <v>18</v>
      </c>
      <c r="D60" s="24">
        <f>SUM(D55:D59)</f>
        <v>2150</v>
      </c>
      <c r="E60" s="25">
        <f>SUM(E55:E59)</f>
        <v>2692</v>
      </c>
      <c r="F60" s="25">
        <f t="shared" ref="F60:Q60" si="18">SUM(F55:F59)</f>
        <v>127</v>
      </c>
      <c r="G60" s="25">
        <f t="shared" si="18"/>
        <v>2024</v>
      </c>
      <c r="H60" s="25">
        <f t="shared" si="18"/>
        <v>536</v>
      </c>
      <c r="I60" s="25">
        <f t="shared" si="18"/>
        <v>189</v>
      </c>
      <c r="J60" s="25">
        <f t="shared" si="18"/>
        <v>23</v>
      </c>
      <c r="K60" s="25">
        <f t="shared" si="18"/>
        <v>26</v>
      </c>
      <c r="L60" s="25">
        <f t="shared" si="18"/>
        <v>0</v>
      </c>
      <c r="M60" s="25">
        <f t="shared" si="18"/>
        <v>23</v>
      </c>
      <c r="N60" s="25">
        <f t="shared" si="18"/>
        <v>30</v>
      </c>
      <c r="O60" s="25">
        <f t="shared" si="18"/>
        <v>7</v>
      </c>
      <c r="P60" s="25">
        <f t="shared" si="18"/>
        <v>32</v>
      </c>
      <c r="Q60" s="25">
        <f t="shared" si="18"/>
        <v>1</v>
      </c>
      <c r="R60" s="26">
        <f t="shared" si="1"/>
        <v>7860</v>
      </c>
      <c r="S60" s="11"/>
      <c r="T60" s="11"/>
      <c r="U60" s="93"/>
      <c r="V60" s="60" t="s">
        <v>18</v>
      </c>
      <c r="W60" s="55">
        <f t="shared" ref="W60:AD60" si="19">SUM(W55:W59)</f>
        <v>1</v>
      </c>
      <c r="X60" s="25">
        <f t="shared" si="19"/>
        <v>0</v>
      </c>
      <c r="Y60" s="25">
        <f t="shared" si="19"/>
        <v>68</v>
      </c>
      <c r="Z60" s="25">
        <f t="shared" si="19"/>
        <v>0</v>
      </c>
      <c r="AA60" s="25">
        <f t="shared" si="19"/>
        <v>20</v>
      </c>
      <c r="AB60" s="25">
        <f t="shared" si="19"/>
        <v>27</v>
      </c>
      <c r="AC60" s="25">
        <f t="shared" si="19"/>
        <v>798</v>
      </c>
      <c r="AD60" s="25">
        <f t="shared" si="19"/>
        <v>210</v>
      </c>
      <c r="AE60" s="40">
        <f t="shared" si="2"/>
        <v>1124</v>
      </c>
      <c r="AF60" s="83">
        <f t="shared" si="0"/>
        <v>8984</v>
      </c>
    </row>
    <row r="61" spans="2:32" ht="14.25" thickBot="1" x14ac:dyDescent="0.2">
      <c r="B61" s="97" t="s">
        <v>58</v>
      </c>
      <c r="C61" s="98"/>
      <c r="D61" s="40">
        <f>D4+D9+D17+D32+D43+D54+D60</f>
        <v>56754</v>
      </c>
      <c r="E61" s="40">
        <f t="shared" ref="E61:R61" si="20">E4+E9+E17+E32+E43+E54+E60</f>
        <v>41364</v>
      </c>
      <c r="F61" s="40">
        <f t="shared" si="20"/>
        <v>3644</v>
      </c>
      <c r="G61" s="40">
        <f t="shared" si="20"/>
        <v>39290</v>
      </c>
      <c r="H61" s="40">
        <f t="shared" si="20"/>
        <v>9409</v>
      </c>
      <c r="I61" s="40">
        <f t="shared" si="20"/>
        <v>1969</v>
      </c>
      <c r="J61" s="40">
        <f t="shared" si="20"/>
        <v>250</v>
      </c>
      <c r="K61" s="40">
        <f t="shared" si="20"/>
        <v>180</v>
      </c>
      <c r="L61" s="40">
        <f t="shared" si="20"/>
        <v>26</v>
      </c>
      <c r="M61" s="40">
        <f t="shared" si="20"/>
        <v>440</v>
      </c>
      <c r="N61" s="40">
        <f t="shared" si="20"/>
        <v>428</v>
      </c>
      <c r="O61" s="40">
        <f t="shared" si="20"/>
        <v>30</v>
      </c>
      <c r="P61" s="40">
        <f t="shared" si="20"/>
        <v>408</v>
      </c>
      <c r="Q61" s="40">
        <f t="shared" si="20"/>
        <v>23</v>
      </c>
      <c r="R61" s="41">
        <f t="shared" si="20"/>
        <v>154215</v>
      </c>
      <c r="S61" s="11"/>
      <c r="T61" s="11"/>
      <c r="U61" s="97" t="s">
        <v>58</v>
      </c>
      <c r="V61" s="132"/>
      <c r="W61" s="40">
        <f t="shared" ref="W61:AE61" si="21">W4+W9+W17+W32+W43+W54+W60</f>
        <v>12</v>
      </c>
      <c r="X61" s="40">
        <f t="shared" si="21"/>
        <v>8</v>
      </c>
      <c r="Y61" s="40">
        <f t="shared" si="21"/>
        <v>928</v>
      </c>
      <c r="Z61" s="40">
        <f t="shared" si="21"/>
        <v>2</v>
      </c>
      <c r="AA61" s="40">
        <f t="shared" si="21"/>
        <v>164</v>
      </c>
      <c r="AB61" s="40">
        <f t="shared" si="21"/>
        <v>113</v>
      </c>
      <c r="AC61" s="40">
        <f t="shared" si="21"/>
        <v>9482</v>
      </c>
      <c r="AD61" s="40">
        <f t="shared" si="21"/>
        <v>2706</v>
      </c>
      <c r="AE61" s="40">
        <f t="shared" si="21"/>
        <v>13415</v>
      </c>
      <c r="AF61" s="86">
        <f t="shared" si="0"/>
        <v>167630</v>
      </c>
    </row>
    <row r="62" spans="2:32" x14ac:dyDescent="0.15">
      <c r="B62" s="78" t="s">
        <v>132</v>
      </c>
    </row>
  </sheetData>
  <mergeCells count="21">
    <mergeCell ref="B18:B32"/>
    <mergeCell ref="U18:U32"/>
    <mergeCell ref="B61:C61"/>
    <mergeCell ref="U61:V61"/>
    <mergeCell ref="B33:B43"/>
    <mergeCell ref="U33:U43"/>
    <mergeCell ref="B44:B54"/>
    <mergeCell ref="U44:U54"/>
    <mergeCell ref="B55:B60"/>
    <mergeCell ref="U55:U60"/>
    <mergeCell ref="W2:AE2"/>
    <mergeCell ref="AF2:AF3"/>
    <mergeCell ref="B5:B9"/>
    <mergeCell ref="U5:U9"/>
    <mergeCell ref="B10:B17"/>
    <mergeCell ref="U10:U17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8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3"/>
  <sheetViews>
    <sheetView topLeftCell="G13" zoomScale="90" zoomScaleNormal="90" zoomScaleSheetLayoutView="130" workbookViewId="0">
      <selection activeCell="J49" sqref="J49"/>
    </sheetView>
  </sheetViews>
  <sheetFormatPr defaultRowHeight="13.5" x14ac:dyDescent="0.15"/>
  <cols>
    <col min="1" max="1" width="2.125" customWidth="1"/>
    <col min="2" max="2" width="5.5" customWidth="1"/>
    <col min="3" max="3" width="22.625" bestFit="1" customWidth="1"/>
    <col min="19" max="20" width="1" customWidth="1"/>
    <col min="21" max="21" width="4.75" customWidth="1"/>
    <col min="22" max="22" width="22.625" bestFit="1" customWidth="1"/>
    <col min="23" max="23" width="9.625" customWidth="1"/>
    <col min="24" max="24" width="10.125" customWidth="1"/>
    <col min="25" max="28" width="9.625" customWidth="1"/>
    <col min="29" max="29" width="11.875" customWidth="1"/>
    <col min="30" max="30" width="11.75" customWidth="1"/>
    <col min="31" max="32" width="9.625" customWidth="1"/>
  </cols>
  <sheetData>
    <row r="1" spans="2:32" ht="14.25" thickBot="1" x14ac:dyDescent="0.2">
      <c r="B1" t="s">
        <v>129</v>
      </c>
      <c r="AF1" s="76"/>
    </row>
    <row r="2" spans="2:32" s="32" customFormat="1" ht="13.5" customHeight="1" x14ac:dyDescent="0.15">
      <c r="B2" s="110" t="s">
        <v>0</v>
      </c>
      <c r="C2" s="117"/>
      <c r="D2" s="115" t="s">
        <v>1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  <c r="S2" s="1"/>
      <c r="T2" s="1"/>
      <c r="U2" s="110" t="s">
        <v>0</v>
      </c>
      <c r="V2" s="117"/>
      <c r="W2" s="101" t="s">
        <v>2</v>
      </c>
      <c r="X2" s="101"/>
      <c r="Y2" s="101"/>
      <c r="Z2" s="101"/>
      <c r="AA2" s="101"/>
      <c r="AB2" s="101"/>
      <c r="AC2" s="101"/>
      <c r="AD2" s="101"/>
      <c r="AE2" s="102"/>
      <c r="AF2" s="103" t="s">
        <v>3</v>
      </c>
    </row>
    <row r="3" spans="2:32" s="32" customFormat="1" ht="43.5" thickBot="1" x14ac:dyDescent="0.2">
      <c r="B3" s="112"/>
      <c r="C3" s="118"/>
      <c r="D3" s="6" t="s">
        <v>4</v>
      </c>
      <c r="E3" s="3" t="s">
        <v>5</v>
      </c>
      <c r="F3" s="3" t="s">
        <v>6</v>
      </c>
      <c r="G3" s="3" t="s">
        <v>118</v>
      </c>
      <c r="H3" s="3" t="s">
        <v>59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127</v>
      </c>
      <c r="P3" s="3" t="s">
        <v>60</v>
      </c>
      <c r="Q3" s="3" t="s">
        <v>17</v>
      </c>
      <c r="R3" s="4" t="s">
        <v>18</v>
      </c>
      <c r="S3" s="5"/>
      <c r="T3" s="5"/>
      <c r="U3" s="112"/>
      <c r="V3" s="118"/>
      <c r="W3" s="6" t="s">
        <v>19</v>
      </c>
      <c r="X3" s="3" t="s">
        <v>61</v>
      </c>
      <c r="Y3" s="3" t="s">
        <v>21</v>
      </c>
      <c r="Z3" s="3" t="s">
        <v>22</v>
      </c>
      <c r="AA3" s="3" t="s">
        <v>62</v>
      </c>
      <c r="AB3" s="3" t="s">
        <v>24</v>
      </c>
      <c r="AC3" s="7" t="s">
        <v>134</v>
      </c>
      <c r="AD3" s="3" t="s">
        <v>63</v>
      </c>
      <c r="AE3" s="3" t="s">
        <v>18</v>
      </c>
      <c r="AF3" s="104"/>
    </row>
    <row r="4" spans="2:32" s="32" customFormat="1" ht="14.25" thickBot="1" x14ac:dyDescent="0.2">
      <c r="B4" s="108" t="s">
        <v>64</v>
      </c>
      <c r="C4" s="109"/>
      <c r="D4" s="8">
        <v>121</v>
      </c>
      <c r="E4" s="9">
        <v>92</v>
      </c>
      <c r="F4" s="9">
        <v>11</v>
      </c>
      <c r="G4" s="9">
        <v>168</v>
      </c>
      <c r="H4" s="9">
        <v>9</v>
      </c>
      <c r="I4" s="9">
        <v>11</v>
      </c>
      <c r="J4" s="9">
        <v>5</v>
      </c>
      <c r="K4" s="9">
        <v>3</v>
      </c>
      <c r="L4" s="9">
        <v>0</v>
      </c>
      <c r="M4" s="9">
        <v>3</v>
      </c>
      <c r="N4" s="9">
        <v>3</v>
      </c>
      <c r="O4" s="9">
        <v>0</v>
      </c>
      <c r="P4" s="9">
        <v>2</v>
      </c>
      <c r="Q4" s="9">
        <v>2</v>
      </c>
      <c r="R4" s="10">
        <f>SUM(D4:Q4)</f>
        <v>430</v>
      </c>
      <c r="S4" s="11"/>
      <c r="T4" s="11"/>
      <c r="U4" s="108" t="s">
        <v>64</v>
      </c>
      <c r="V4" s="133"/>
      <c r="W4" s="8">
        <v>0</v>
      </c>
      <c r="X4" s="9">
        <v>0</v>
      </c>
      <c r="Y4" s="9">
        <v>2</v>
      </c>
      <c r="Z4" s="9">
        <v>1</v>
      </c>
      <c r="AA4" s="9">
        <v>2</v>
      </c>
      <c r="AB4" s="9">
        <v>3</v>
      </c>
      <c r="AC4" s="9">
        <v>43</v>
      </c>
      <c r="AD4" s="9">
        <v>12</v>
      </c>
      <c r="AE4" s="9">
        <f>SUM(W4:AD4)</f>
        <v>63</v>
      </c>
      <c r="AF4" s="86">
        <f>R4+AE4</f>
        <v>493</v>
      </c>
    </row>
    <row r="5" spans="2:32" s="32" customFormat="1" ht="14.25" thickBot="1" x14ac:dyDescent="0.2">
      <c r="B5" s="108" t="s">
        <v>65</v>
      </c>
      <c r="C5" s="109"/>
      <c r="D5" s="8">
        <v>155</v>
      </c>
      <c r="E5" s="9">
        <v>150</v>
      </c>
      <c r="F5" s="9">
        <v>9</v>
      </c>
      <c r="G5" s="9">
        <v>113</v>
      </c>
      <c r="H5" s="9">
        <v>30</v>
      </c>
      <c r="I5" s="9">
        <v>9</v>
      </c>
      <c r="J5" s="9">
        <v>0</v>
      </c>
      <c r="K5" s="9">
        <v>0</v>
      </c>
      <c r="L5" s="9">
        <v>0</v>
      </c>
      <c r="M5" s="9">
        <v>2</v>
      </c>
      <c r="N5" s="9">
        <v>0</v>
      </c>
      <c r="O5" s="9">
        <v>0</v>
      </c>
      <c r="P5" s="9">
        <v>0</v>
      </c>
      <c r="Q5" s="9">
        <v>0</v>
      </c>
      <c r="R5" s="10">
        <f>SUM(D5:Q5)</f>
        <v>468</v>
      </c>
      <c r="S5" s="11"/>
      <c r="T5" s="11"/>
      <c r="U5" s="108" t="s">
        <v>65</v>
      </c>
      <c r="V5" s="133"/>
      <c r="W5" s="8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38</v>
      </c>
      <c r="AD5" s="9">
        <v>9</v>
      </c>
      <c r="AE5" s="9">
        <f>SUM(W5:AD5)</f>
        <v>47</v>
      </c>
      <c r="AF5" s="87">
        <f t="shared" ref="AF5:AF41" si="0">R5+AE5</f>
        <v>515</v>
      </c>
    </row>
    <row r="6" spans="2:32" s="32" customFormat="1" ht="14.25" thickBot="1" x14ac:dyDescent="0.2">
      <c r="B6" s="108" t="s">
        <v>66</v>
      </c>
      <c r="C6" s="109"/>
      <c r="D6" s="8">
        <v>1919</v>
      </c>
      <c r="E6" s="9">
        <v>1783</v>
      </c>
      <c r="F6" s="9">
        <v>62</v>
      </c>
      <c r="G6" s="9">
        <v>2055</v>
      </c>
      <c r="H6" s="9">
        <v>323</v>
      </c>
      <c r="I6" s="9">
        <v>205</v>
      </c>
      <c r="J6" s="9">
        <v>18</v>
      </c>
      <c r="K6" s="9">
        <v>19</v>
      </c>
      <c r="L6" s="9">
        <v>4</v>
      </c>
      <c r="M6" s="9">
        <v>30</v>
      </c>
      <c r="N6" s="9">
        <v>50</v>
      </c>
      <c r="O6" s="9">
        <v>2</v>
      </c>
      <c r="P6" s="9">
        <v>11</v>
      </c>
      <c r="Q6" s="9">
        <v>2</v>
      </c>
      <c r="R6" s="10">
        <f>SUM(D6:Q6)</f>
        <v>6483</v>
      </c>
      <c r="S6" s="11"/>
      <c r="T6" s="11"/>
      <c r="U6" s="108" t="s">
        <v>66</v>
      </c>
      <c r="V6" s="133"/>
      <c r="W6" s="8">
        <v>1</v>
      </c>
      <c r="X6" s="9">
        <v>0</v>
      </c>
      <c r="Y6" s="9">
        <v>121</v>
      </c>
      <c r="Z6" s="9">
        <v>0</v>
      </c>
      <c r="AA6" s="9">
        <v>14</v>
      </c>
      <c r="AB6" s="9">
        <v>17</v>
      </c>
      <c r="AC6" s="9">
        <v>1251</v>
      </c>
      <c r="AD6" s="9">
        <v>206</v>
      </c>
      <c r="AE6" s="9">
        <f>SUM(W6:AD6)</f>
        <v>1610</v>
      </c>
      <c r="AF6" s="87">
        <f t="shared" si="0"/>
        <v>8093</v>
      </c>
    </row>
    <row r="7" spans="2:32" s="32" customFormat="1" ht="13.5" customHeight="1" x14ac:dyDescent="0.15">
      <c r="B7" s="95" t="s">
        <v>38</v>
      </c>
      <c r="C7" s="34" t="s">
        <v>67</v>
      </c>
      <c r="D7" s="16">
        <v>7259</v>
      </c>
      <c r="E7" s="17">
        <v>2698</v>
      </c>
      <c r="F7" s="17">
        <v>163</v>
      </c>
      <c r="G7" s="17">
        <v>3359</v>
      </c>
      <c r="H7" s="17">
        <v>593</v>
      </c>
      <c r="I7" s="17">
        <v>152</v>
      </c>
      <c r="J7" s="17">
        <v>16</v>
      </c>
      <c r="K7" s="17">
        <v>10</v>
      </c>
      <c r="L7" s="17">
        <v>2</v>
      </c>
      <c r="M7" s="17">
        <v>28</v>
      </c>
      <c r="N7" s="17">
        <v>23</v>
      </c>
      <c r="O7" s="17">
        <v>1</v>
      </c>
      <c r="P7" s="17">
        <v>30</v>
      </c>
      <c r="Q7" s="17">
        <v>2</v>
      </c>
      <c r="R7" s="42">
        <f>SUM(D7:Q7)</f>
        <v>14336</v>
      </c>
      <c r="S7" s="11"/>
      <c r="T7" s="11"/>
      <c r="U7" s="94" t="s">
        <v>38</v>
      </c>
      <c r="V7" s="35" t="s">
        <v>67</v>
      </c>
      <c r="W7" s="16">
        <v>0</v>
      </c>
      <c r="X7" s="17">
        <v>2</v>
      </c>
      <c r="Y7" s="17">
        <v>62</v>
      </c>
      <c r="Z7" s="17">
        <v>0</v>
      </c>
      <c r="AA7" s="17">
        <v>14</v>
      </c>
      <c r="AB7" s="17">
        <v>12</v>
      </c>
      <c r="AC7" s="17">
        <v>764</v>
      </c>
      <c r="AD7" s="17">
        <v>220</v>
      </c>
      <c r="AE7" s="17">
        <f>SUM(W7:AD7)</f>
        <v>1074</v>
      </c>
      <c r="AF7" s="84">
        <f t="shared" si="0"/>
        <v>15410</v>
      </c>
    </row>
    <row r="8" spans="2:32" s="32" customFormat="1" x14ac:dyDescent="0.15">
      <c r="B8" s="95"/>
      <c r="C8" s="28" t="s">
        <v>68</v>
      </c>
      <c r="D8" s="20">
        <v>1213</v>
      </c>
      <c r="E8" s="21">
        <v>1394</v>
      </c>
      <c r="F8" s="21">
        <v>117</v>
      </c>
      <c r="G8" s="21">
        <v>2638</v>
      </c>
      <c r="H8" s="21">
        <v>267</v>
      </c>
      <c r="I8" s="21">
        <v>154</v>
      </c>
      <c r="J8" s="21">
        <v>19</v>
      </c>
      <c r="K8" s="21">
        <v>43</v>
      </c>
      <c r="L8" s="21">
        <v>3</v>
      </c>
      <c r="M8" s="21">
        <v>38</v>
      </c>
      <c r="N8" s="21">
        <v>49</v>
      </c>
      <c r="O8" s="21">
        <v>0</v>
      </c>
      <c r="P8" s="21">
        <v>33</v>
      </c>
      <c r="Q8" s="21">
        <v>2</v>
      </c>
      <c r="R8" s="22">
        <f>SUM(D8:Q8)</f>
        <v>5970</v>
      </c>
      <c r="S8" s="11"/>
      <c r="T8" s="11"/>
      <c r="U8" s="95"/>
      <c r="V8" s="28" t="s">
        <v>68</v>
      </c>
      <c r="W8" s="20">
        <v>1</v>
      </c>
      <c r="X8" s="21">
        <v>1</v>
      </c>
      <c r="Y8" s="21">
        <v>103</v>
      </c>
      <c r="Z8" s="21">
        <v>0</v>
      </c>
      <c r="AA8" s="21">
        <v>15</v>
      </c>
      <c r="AB8" s="21">
        <v>28</v>
      </c>
      <c r="AC8" s="21">
        <v>607</v>
      </c>
      <c r="AD8" s="21">
        <v>152</v>
      </c>
      <c r="AE8" s="21">
        <f t="shared" ref="AE8:AE41" si="1">SUM(W8:AD8)</f>
        <v>907</v>
      </c>
      <c r="AF8" s="82">
        <f t="shared" si="0"/>
        <v>6877</v>
      </c>
    </row>
    <row r="9" spans="2:32" s="32" customFormat="1" x14ac:dyDescent="0.15">
      <c r="B9" s="95"/>
      <c r="C9" s="19" t="s">
        <v>69</v>
      </c>
      <c r="D9" s="20">
        <v>848</v>
      </c>
      <c r="E9" s="21">
        <v>461</v>
      </c>
      <c r="F9" s="21">
        <v>75</v>
      </c>
      <c r="G9" s="21">
        <v>894</v>
      </c>
      <c r="H9" s="21">
        <v>109</v>
      </c>
      <c r="I9" s="21">
        <v>32</v>
      </c>
      <c r="J9" s="21">
        <v>1</v>
      </c>
      <c r="K9" s="21">
        <v>3</v>
      </c>
      <c r="L9" s="21">
        <v>0</v>
      </c>
      <c r="M9" s="21">
        <v>6</v>
      </c>
      <c r="N9" s="21">
        <v>9</v>
      </c>
      <c r="O9" s="21">
        <v>0</v>
      </c>
      <c r="P9" s="21">
        <v>9</v>
      </c>
      <c r="Q9" s="21">
        <v>1</v>
      </c>
      <c r="R9" s="22">
        <f t="shared" ref="R9:R41" si="2">SUM(D9:Q9)</f>
        <v>2448</v>
      </c>
      <c r="S9" s="11"/>
      <c r="T9" s="11"/>
      <c r="U9" s="95"/>
      <c r="V9" s="19" t="s">
        <v>69</v>
      </c>
      <c r="W9" s="20">
        <v>0</v>
      </c>
      <c r="X9" s="21">
        <v>0</v>
      </c>
      <c r="Y9" s="21">
        <v>22</v>
      </c>
      <c r="Z9" s="21">
        <v>0</v>
      </c>
      <c r="AA9" s="21">
        <v>4</v>
      </c>
      <c r="AB9" s="21">
        <v>2</v>
      </c>
      <c r="AC9" s="21">
        <v>167</v>
      </c>
      <c r="AD9" s="21">
        <v>32</v>
      </c>
      <c r="AE9" s="21">
        <f t="shared" si="1"/>
        <v>227</v>
      </c>
      <c r="AF9" s="82">
        <f t="shared" si="0"/>
        <v>2675</v>
      </c>
    </row>
    <row r="10" spans="2:32" s="32" customFormat="1" x14ac:dyDescent="0.15">
      <c r="B10" s="95"/>
      <c r="C10" s="19" t="s">
        <v>70</v>
      </c>
      <c r="D10" s="20">
        <v>3000</v>
      </c>
      <c r="E10" s="21">
        <v>1327</v>
      </c>
      <c r="F10" s="21">
        <v>129</v>
      </c>
      <c r="G10" s="21">
        <v>3222</v>
      </c>
      <c r="H10" s="21">
        <v>294</v>
      </c>
      <c r="I10" s="21">
        <v>173</v>
      </c>
      <c r="J10" s="21">
        <v>29</v>
      </c>
      <c r="K10" s="21">
        <v>21</v>
      </c>
      <c r="L10" s="21">
        <v>3</v>
      </c>
      <c r="M10" s="21">
        <v>33</v>
      </c>
      <c r="N10" s="21">
        <v>22</v>
      </c>
      <c r="O10" s="21">
        <v>3</v>
      </c>
      <c r="P10" s="21">
        <v>25</v>
      </c>
      <c r="Q10" s="21">
        <v>1</v>
      </c>
      <c r="R10" s="22">
        <f t="shared" si="2"/>
        <v>8282</v>
      </c>
      <c r="S10" s="11"/>
      <c r="T10" s="11"/>
      <c r="U10" s="95"/>
      <c r="V10" s="19" t="s">
        <v>70</v>
      </c>
      <c r="W10" s="20">
        <v>0</v>
      </c>
      <c r="X10" s="21">
        <v>0</v>
      </c>
      <c r="Y10" s="21">
        <v>81</v>
      </c>
      <c r="Z10" s="21">
        <v>0</v>
      </c>
      <c r="AA10" s="21">
        <v>14</v>
      </c>
      <c r="AB10" s="21">
        <v>8</v>
      </c>
      <c r="AC10" s="21">
        <v>969</v>
      </c>
      <c r="AD10" s="21">
        <v>175</v>
      </c>
      <c r="AE10" s="21">
        <f t="shared" si="1"/>
        <v>1247</v>
      </c>
      <c r="AF10" s="82">
        <f t="shared" si="0"/>
        <v>9529</v>
      </c>
    </row>
    <row r="11" spans="2:32" s="32" customFormat="1" x14ac:dyDescent="0.15">
      <c r="B11" s="95"/>
      <c r="C11" s="19" t="s">
        <v>71</v>
      </c>
      <c r="D11" s="20">
        <v>710</v>
      </c>
      <c r="E11" s="21">
        <v>570</v>
      </c>
      <c r="F11" s="21">
        <v>55</v>
      </c>
      <c r="G11" s="21">
        <v>449</v>
      </c>
      <c r="H11" s="21">
        <v>167</v>
      </c>
      <c r="I11" s="21">
        <v>25</v>
      </c>
      <c r="J11" s="21">
        <v>9</v>
      </c>
      <c r="K11" s="21">
        <v>1</v>
      </c>
      <c r="L11" s="21">
        <v>1</v>
      </c>
      <c r="M11" s="21">
        <v>9</v>
      </c>
      <c r="N11" s="21">
        <v>2</v>
      </c>
      <c r="O11" s="21">
        <v>0</v>
      </c>
      <c r="P11" s="21">
        <v>10</v>
      </c>
      <c r="Q11" s="21">
        <v>0</v>
      </c>
      <c r="R11" s="22">
        <f t="shared" si="2"/>
        <v>2008</v>
      </c>
      <c r="S11" s="11"/>
      <c r="T11" s="11"/>
      <c r="U11" s="95"/>
      <c r="V11" s="19" t="s">
        <v>71</v>
      </c>
      <c r="W11" s="20">
        <v>0</v>
      </c>
      <c r="X11" s="21">
        <v>0</v>
      </c>
      <c r="Y11" s="21">
        <v>11</v>
      </c>
      <c r="Z11" s="21">
        <v>0</v>
      </c>
      <c r="AA11" s="21">
        <v>4</v>
      </c>
      <c r="AB11" s="21">
        <v>1</v>
      </c>
      <c r="AC11" s="21">
        <v>136</v>
      </c>
      <c r="AD11" s="21">
        <v>38</v>
      </c>
      <c r="AE11" s="21">
        <f t="shared" si="1"/>
        <v>190</v>
      </c>
      <c r="AF11" s="82">
        <f t="shared" si="0"/>
        <v>2198</v>
      </c>
    </row>
    <row r="12" spans="2:32" s="32" customFormat="1" x14ac:dyDescent="0.15">
      <c r="B12" s="95"/>
      <c r="C12" s="19" t="s">
        <v>72</v>
      </c>
      <c r="D12" s="20">
        <v>3269</v>
      </c>
      <c r="E12" s="21">
        <v>4067</v>
      </c>
      <c r="F12" s="21">
        <v>293</v>
      </c>
      <c r="G12" s="21">
        <v>2053</v>
      </c>
      <c r="H12" s="21">
        <v>1098</v>
      </c>
      <c r="I12" s="21">
        <v>137</v>
      </c>
      <c r="J12" s="21">
        <v>19</v>
      </c>
      <c r="K12" s="21">
        <v>13</v>
      </c>
      <c r="L12" s="21">
        <v>2</v>
      </c>
      <c r="M12" s="21">
        <v>31</v>
      </c>
      <c r="N12" s="21">
        <v>12</v>
      </c>
      <c r="O12" s="21">
        <v>7</v>
      </c>
      <c r="P12" s="21">
        <v>50</v>
      </c>
      <c r="Q12" s="21">
        <v>3</v>
      </c>
      <c r="R12" s="22">
        <f t="shared" si="2"/>
        <v>11054</v>
      </c>
      <c r="S12" s="11"/>
      <c r="T12" s="11"/>
      <c r="U12" s="95"/>
      <c r="V12" s="19" t="s">
        <v>72</v>
      </c>
      <c r="W12" s="20">
        <v>0</v>
      </c>
      <c r="X12" s="21">
        <v>0</v>
      </c>
      <c r="Y12" s="21">
        <v>58</v>
      </c>
      <c r="Z12" s="21">
        <v>0</v>
      </c>
      <c r="AA12" s="21">
        <v>11</v>
      </c>
      <c r="AB12" s="21">
        <v>7</v>
      </c>
      <c r="AC12" s="21">
        <v>814</v>
      </c>
      <c r="AD12" s="21">
        <v>206</v>
      </c>
      <c r="AE12" s="21">
        <f t="shared" si="1"/>
        <v>1096</v>
      </c>
      <c r="AF12" s="82">
        <f t="shared" si="0"/>
        <v>12150</v>
      </c>
    </row>
    <row r="13" spans="2:32" s="32" customFormat="1" x14ac:dyDescent="0.15">
      <c r="B13" s="95"/>
      <c r="C13" s="19" t="s">
        <v>73</v>
      </c>
      <c r="D13" s="20">
        <v>10282</v>
      </c>
      <c r="E13" s="21">
        <v>7601</v>
      </c>
      <c r="F13" s="21">
        <v>768</v>
      </c>
      <c r="G13" s="21">
        <v>4328</v>
      </c>
      <c r="H13" s="21">
        <v>2276</v>
      </c>
      <c r="I13" s="21">
        <v>253</v>
      </c>
      <c r="J13" s="21">
        <v>49</v>
      </c>
      <c r="K13" s="21">
        <v>16</v>
      </c>
      <c r="L13" s="21">
        <v>4</v>
      </c>
      <c r="M13" s="21">
        <v>113</v>
      </c>
      <c r="N13" s="21">
        <v>18</v>
      </c>
      <c r="O13" s="21">
        <v>3</v>
      </c>
      <c r="P13" s="21">
        <v>78</v>
      </c>
      <c r="Q13" s="21">
        <v>6</v>
      </c>
      <c r="R13" s="22">
        <f t="shared" si="2"/>
        <v>25795</v>
      </c>
      <c r="S13" s="11"/>
      <c r="T13" s="11"/>
      <c r="U13" s="95"/>
      <c r="V13" s="19" t="s">
        <v>73</v>
      </c>
      <c r="W13" s="20">
        <v>2</v>
      </c>
      <c r="X13" s="21">
        <v>1</v>
      </c>
      <c r="Y13" s="21">
        <v>84</v>
      </c>
      <c r="Z13" s="21">
        <v>0</v>
      </c>
      <c r="AA13" s="21">
        <v>23</v>
      </c>
      <c r="AB13" s="21">
        <v>3</v>
      </c>
      <c r="AC13" s="21">
        <v>1241</v>
      </c>
      <c r="AD13" s="21">
        <v>328</v>
      </c>
      <c r="AE13" s="21">
        <f t="shared" si="1"/>
        <v>1682</v>
      </c>
      <c r="AF13" s="82">
        <f t="shared" si="0"/>
        <v>27477</v>
      </c>
    </row>
    <row r="14" spans="2:32" s="32" customFormat="1" x14ac:dyDescent="0.15">
      <c r="B14" s="95"/>
      <c r="C14" s="19" t="s">
        <v>74</v>
      </c>
      <c r="D14" s="20">
        <v>414</v>
      </c>
      <c r="E14" s="21">
        <v>125</v>
      </c>
      <c r="F14" s="21">
        <v>26</v>
      </c>
      <c r="G14" s="21">
        <v>192</v>
      </c>
      <c r="H14" s="21">
        <v>39</v>
      </c>
      <c r="I14" s="21">
        <v>17</v>
      </c>
      <c r="J14" s="21">
        <v>1</v>
      </c>
      <c r="K14" s="21">
        <v>1</v>
      </c>
      <c r="L14" s="21">
        <v>0</v>
      </c>
      <c r="M14" s="21">
        <v>1</v>
      </c>
      <c r="N14" s="21">
        <v>1</v>
      </c>
      <c r="O14" s="21">
        <v>0</v>
      </c>
      <c r="P14" s="21">
        <v>2</v>
      </c>
      <c r="Q14" s="21">
        <v>0</v>
      </c>
      <c r="R14" s="22">
        <f t="shared" si="2"/>
        <v>819</v>
      </c>
      <c r="S14" s="11"/>
      <c r="T14" s="11"/>
      <c r="U14" s="95"/>
      <c r="V14" s="19" t="s">
        <v>74</v>
      </c>
      <c r="W14" s="20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44</v>
      </c>
      <c r="AD14" s="21">
        <v>9</v>
      </c>
      <c r="AE14" s="21">
        <f t="shared" si="1"/>
        <v>53</v>
      </c>
      <c r="AF14" s="82">
        <f t="shared" si="0"/>
        <v>872</v>
      </c>
    </row>
    <row r="15" spans="2:32" s="32" customFormat="1" x14ac:dyDescent="0.15">
      <c r="B15" s="95"/>
      <c r="C15" s="19" t="s">
        <v>75</v>
      </c>
      <c r="D15" s="20">
        <v>380</v>
      </c>
      <c r="E15" s="21">
        <v>536</v>
      </c>
      <c r="F15" s="21">
        <v>36</v>
      </c>
      <c r="G15" s="21">
        <v>628</v>
      </c>
      <c r="H15" s="21">
        <v>70</v>
      </c>
      <c r="I15" s="21">
        <v>77</v>
      </c>
      <c r="J15" s="21">
        <v>22</v>
      </c>
      <c r="K15" s="21">
        <v>14</v>
      </c>
      <c r="L15" s="21">
        <v>0</v>
      </c>
      <c r="M15" s="21">
        <v>12</v>
      </c>
      <c r="N15" s="21">
        <v>13</v>
      </c>
      <c r="O15" s="21">
        <v>0</v>
      </c>
      <c r="P15" s="21">
        <v>6</v>
      </c>
      <c r="Q15" s="21">
        <v>0</v>
      </c>
      <c r="R15" s="22">
        <f t="shared" si="2"/>
        <v>1794</v>
      </c>
      <c r="S15" s="11"/>
      <c r="T15" s="11"/>
      <c r="U15" s="95"/>
      <c r="V15" s="19" t="s">
        <v>75</v>
      </c>
      <c r="W15" s="20">
        <v>0</v>
      </c>
      <c r="X15" s="21">
        <v>0</v>
      </c>
      <c r="Y15" s="21">
        <v>21</v>
      </c>
      <c r="Z15" s="21">
        <v>0</v>
      </c>
      <c r="AA15" s="21">
        <v>6</v>
      </c>
      <c r="AB15" s="21">
        <v>5</v>
      </c>
      <c r="AC15" s="21">
        <v>169</v>
      </c>
      <c r="AD15" s="21">
        <v>46</v>
      </c>
      <c r="AE15" s="21">
        <f t="shared" si="1"/>
        <v>247</v>
      </c>
      <c r="AF15" s="82">
        <f t="shared" si="0"/>
        <v>2041</v>
      </c>
    </row>
    <row r="16" spans="2:32" s="32" customFormat="1" x14ac:dyDescent="0.15">
      <c r="B16" s="95"/>
      <c r="C16" s="19" t="s">
        <v>76</v>
      </c>
      <c r="D16" s="20">
        <v>475</v>
      </c>
      <c r="E16" s="21">
        <v>901</v>
      </c>
      <c r="F16" s="21">
        <v>47</v>
      </c>
      <c r="G16" s="21">
        <v>862</v>
      </c>
      <c r="H16" s="21">
        <v>221</v>
      </c>
      <c r="I16" s="21">
        <v>69</v>
      </c>
      <c r="J16" s="21">
        <v>9</v>
      </c>
      <c r="K16" s="21">
        <v>5</v>
      </c>
      <c r="L16" s="21">
        <v>0</v>
      </c>
      <c r="M16" s="21">
        <v>7</v>
      </c>
      <c r="N16" s="21">
        <v>14</v>
      </c>
      <c r="O16" s="21">
        <v>2</v>
      </c>
      <c r="P16" s="21">
        <v>4</v>
      </c>
      <c r="Q16" s="21">
        <v>0</v>
      </c>
      <c r="R16" s="22">
        <f t="shared" si="2"/>
        <v>2616</v>
      </c>
      <c r="S16" s="11"/>
      <c r="T16" s="11"/>
      <c r="U16" s="95"/>
      <c r="V16" s="19" t="s">
        <v>76</v>
      </c>
      <c r="W16" s="20">
        <v>1</v>
      </c>
      <c r="X16" s="21">
        <v>0</v>
      </c>
      <c r="Y16" s="21">
        <v>33</v>
      </c>
      <c r="Z16" s="21">
        <v>0</v>
      </c>
      <c r="AA16" s="21">
        <v>4</v>
      </c>
      <c r="AB16" s="21">
        <v>2</v>
      </c>
      <c r="AC16" s="21">
        <v>327</v>
      </c>
      <c r="AD16" s="21">
        <v>65</v>
      </c>
      <c r="AE16" s="21">
        <f t="shared" si="1"/>
        <v>432</v>
      </c>
      <c r="AF16" s="82">
        <f t="shared" si="0"/>
        <v>3048</v>
      </c>
    </row>
    <row r="17" spans="2:32" s="32" customFormat="1" x14ac:dyDescent="0.15">
      <c r="B17" s="95"/>
      <c r="C17" s="19" t="s">
        <v>77</v>
      </c>
      <c r="D17" s="20">
        <v>31</v>
      </c>
      <c r="E17" s="21">
        <v>16</v>
      </c>
      <c r="F17" s="21">
        <v>4</v>
      </c>
      <c r="G17" s="21">
        <v>28</v>
      </c>
      <c r="H17" s="21">
        <v>2</v>
      </c>
      <c r="I17" s="21">
        <v>3</v>
      </c>
      <c r="J17" s="21">
        <v>1</v>
      </c>
      <c r="K17" s="21">
        <v>1</v>
      </c>
      <c r="L17" s="21">
        <v>0</v>
      </c>
      <c r="M17" s="21">
        <v>3</v>
      </c>
      <c r="N17" s="21">
        <v>0</v>
      </c>
      <c r="O17" s="21">
        <v>0</v>
      </c>
      <c r="P17" s="21">
        <v>0</v>
      </c>
      <c r="Q17" s="21">
        <v>0</v>
      </c>
      <c r="R17" s="22">
        <f t="shared" si="2"/>
        <v>89</v>
      </c>
      <c r="S17" s="11"/>
      <c r="T17" s="11"/>
      <c r="U17" s="95"/>
      <c r="V17" s="19" t="s">
        <v>77</v>
      </c>
      <c r="W17" s="20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16</v>
      </c>
      <c r="AD17" s="21">
        <v>4</v>
      </c>
      <c r="AE17" s="21">
        <f t="shared" si="1"/>
        <v>20</v>
      </c>
      <c r="AF17" s="82">
        <f t="shared" si="0"/>
        <v>109</v>
      </c>
    </row>
    <row r="18" spans="2:32" s="32" customFormat="1" x14ac:dyDescent="0.15">
      <c r="B18" s="95"/>
      <c r="C18" s="19" t="s">
        <v>17</v>
      </c>
      <c r="D18" s="20">
        <v>48</v>
      </c>
      <c r="E18" s="21">
        <v>31</v>
      </c>
      <c r="F18" s="21">
        <v>7</v>
      </c>
      <c r="G18" s="21">
        <v>26</v>
      </c>
      <c r="H18" s="21">
        <v>7</v>
      </c>
      <c r="I18" s="21">
        <v>4</v>
      </c>
      <c r="J18" s="21">
        <v>1</v>
      </c>
      <c r="K18" s="21">
        <v>1</v>
      </c>
      <c r="L18" s="21">
        <v>0</v>
      </c>
      <c r="M18" s="21">
        <v>0</v>
      </c>
      <c r="N18" s="21">
        <v>1</v>
      </c>
      <c r="O18" s="21">
        <v>0</v>
      </c>
      <c r="P18" s="21">
        <v>0</v>
      </c>
      <c r="Q18" s="21">
        <v>0</v>
      </c>
      <c r="R18" s="22">
        <f t="shared" si="2"/>
        <v>126</v>
      </c>
      <c r="S18" s="11"/>
      <c r="T18" s="11"/>
      <c r="U18" s="95"/>
      <c r="V18" s="19" t="s">
        <v>17</v>
      </c>
      <c r="W18" s="20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9</v>
      </c>
      <c r="AD18" s="21">
        <v>5</v>
      </c>
      <c r="AE18" s="21">
        <f t="shared" si="1"/>
        <v>14</v>
      </c>
      <c r="AF18" s="82">
        <f t="shared" si="0"/>
        <v>140</v>
      </c>
    </row>
    <row r="19" spans="2:32" s="32" customFormat="1" ht="14.25" thickBot="1" x14ac:dyDescent="0.2">
      <c r="B19" s="95"/>
      <c r="C19" s="23" t="s">
        <v>18</v>
      </c>
      <c r="D19" s="24">
        <f>SUM(D7:D18)</f>
        <v>27929</v>
      </c>
      <c r="E19" s="25">
        <f>SUM(E7:E18)</f>
        <v>19727</v>
      </c>
      <c r="F19" s="25">
        <f t="shared" ref="F19:Q19" si="3">SUM(F7:F18)</f>
        <v>1720</v>
      </c>
      <c r="G19" s="25">
        <f t="shared" si="3"/>
        <v>18679</v>
      </c>
      <c r="H19" s="25">
        <f t="shared" si="3"/>
        <v>5143</v>
      </c>
      <c r="I19" s="25">
        <f t="shared" si="3"/>
        <v>1096</v>
      </c>
      <c r="J19" s="25">
        <f t="shared" si="3"/>
        <v>176</v>
      </c>
      <c r="K19" s="25">
        <f t="shared" si="3"/>
        <v>129</v>
      </c>
      <c r="L19" s="25">
        <f t="shared" si="3"/>
        <v>15</v>
      </c>
      <c r="M19" s="25">
        <f t="shared" si="3"/>
        <v>281</v>
      </c>
      <c r="N19" s="25">
        <f t="shared" si="3"/>
        <v>164</v>
      </c>
      <c r="O19" s="25">
        <f t="shared" si="3"/>
        <v>16</v>
      </c>
      <c r="P19" s="25">
        <f t="shared" si="3"/>
        <v>247</v>
      </c>
      <c r="Q19" s="25">
        <f t="shared" si="3"/>
        <v>15</v>
      </c>
      <c r="R19" s="26">
        <f t="shared" si="2"/>
        <v>75337</v>
      </c>
      <c r="S19" s="11"/>
      <c r="T19" s="11"/>
      <c r="U19" s="96"/>
      <c r="V19" s="23" t="s">
        <v>18</v>
      </c>
      <c r="W19" s="24">
        <f t="shared" ref="W19:AD19" si="4">SUM(W7:W18)</f>
        <v>4</v>
      </c>
      <c r="X19" s="25">
        <f t="shared" si="4"/>
        <v>4</v>
      </c>
      <c r="Y19" s="25">
        <f t="shared" si="4"/>
        <v>475</v>
      </c>
      <c r="Z19" s="25">
        <f t="shared" si="4"/>
        <v>0</v>
      </c>
      <c r="AA19" s="25">
        <f t="shared" si="4"/>
        <v>95</v>
      </c>
      <c r="AB19" s="25">
        <f t="shared" si="4"/>
        <v>68</v>
      </c>
      <c r="AC19" s="25">
        <f t="shared" si="4"/>
        <v>5263</v>
      </c>
      <c r="AD19" s="25">
        <f t="shared" si="4"/>
        <v>1280</v>
      </c>
      <c r="AE19" s="25">
        <f t="shared" si="1"/>
        <v>7189</v>
      </c>
      <c r="AF19" s="83">
        <f t="shared" si="0"/>
        <v>82526</v>
      </c>
    </row>
    <row r="20" spans="2:32" s="32" customFormat="1" ht="13.5" customHeight="1" x14ac:dyDescent="0.15">
      <c r="B20" s="94" t="s">
        <v>42</v>
      </c>
      <c r="C20" s="12" t="s">
        <v>78</v>
      </c>
      <c r="D20" s="16">
        <v>896</v>
      </c>
      <c r="E20" s="17">
        <v>507</v>
      </c>
      <c r="F20" s="17">
        <v>76</v>
      </c>
      <c r="G20" s="17">
        <v>433</v>
      </c>
      <c r="H20" s="17">
        <v>95</v>
      </c>
      <c r="I20" s="17">
        <v>16</v>
      </c>
      <c r="J20" s="17">
        <v>2</v>
      </c>
      <c r="K20" s="17">
        <v>1</v>
      </c>
      <c r="L20" s="17">
        <v>1</v>
      </c>
      <c r="M20" s="17">
        <v>2</v>
      </c>
      <c r="N20" s="17">
        <v>3</v>
      </c>
      <c r="O20" s="17">
        <v>1</v>
      </c>
      <c r="P20" s="17">
        <v>2</v>
      </c>
      <c r="Q20" s="17">
        <v>0</v>
      </c>
      <c r="R20" s="18">
        <f t="shared" si="2"/>
        <v>2035</v>
      </c>
      <c r="S20" s="11"/>
      <c r="T20" s="11"/>
      <c r="U20" s="94" t="s">
        <v>42</v>
      </c>
      <c r="V20" s="12" t="s">
        <v>78</v>
      </c>
      <c r="W20" s="16">
        <v>0</v>
      </c>
      <c r="X20" s="17">
        <v>0</v>
      </c>
      <c r="Y20" s="17">
        <v>5</v>
      </c>
      <c r="Z20" s="17">
        <v>0</v>
      </c>
      <c r="AA20" s="17">
        <v>1</v>
      </c>
      <c r="AB20" s="17">
        <v>2</v>
      </c>
      <c r="AC20" s="17">
        <v>87</v>
      </c>
      <c r="AD20" s="17">
        <v>50</v>
      </c>
      <c r="AE20" s="17">
        <f t="shared" si="1"/>
        <v>145</v>
      </c>
      <c r="AF20" s="84">
        <f t="shared" si="0"/>
        <v>2180</v>
      </c>
    </row>
    <row r="21" spans="2:32" s="32" customFormat="1" x14ac:dyDescent="0.15">
      <c r="B21" s="95"/>
      <c r="C21" s="19" t="s">
        <v>79</v>
      </c>
      <c r="D21" s="20">
        <v>634</v>
      </c>
      <c r="E21" s="21">
        <v>352</v>
      </c>
      <c r="F21" s="21">
        <v>19</v>
      </c>
      <c r="G21" s="21">
        <v>609</v>
      </c>
      <c r="H21" s="21">
        <v>45</v>
      </c>
      <c r="I21" s="21">
        <v>62</v>
      </c>
      <c r="J21" s="21">
        <v>5</v>
      </c>
      <c r="K21" s="21">
        <v>7</v>
      </c>
      <c r="L21" s="21">
        <v>0</v>
      </c>
      <c r="M21" s="21">
        <v>7</v>
      </c>
      <c r="N21" s="21">
        <v>4</v>
      </c>
      <c r="O21" s="21">
        <v>3</v>
      </c>
      <c r="P21" s="21">
        <v>8</v>
      </c>
      <c r="Q21" s="21">
        <v>0</v>
      </c>
      <c r="R21" s="22">
        <f t="shared" si="2"/>
        <v>1755</v>
      </c>
      <c r="S21" s="11"/>
      <c r="T21" s="11"/>
      <c r="U21" s="95"/>
      <c r="V21" s="19" t="s">
        <v>79</v>
      </c>
      <c r="W21" s="20">
        <v>0</v>
      </c>
      <c r="X21" s="21">
        <v>0</v>
      </c>
      <c r="Y21" s="21">
        <v>25</v>
      </c>
      <c r="Z21" s="21">
        <v>0</v>
      </c>
      <c r="AA21" s="21">
        <v>4</v>
      </c>
      <c r="AB21" s="21">
        <v>1</v>
      </c>
      <c r="AC21" s="21">
        <v>196</v>
      </c>
      <c r="AD21" s="21">
        <v>48</v>
      </c>
      <c r="AE21" s="21">
        <f t="shared" si="1"/>
        <v>274</v>
      </c>
      <c r="AF21" s="82">
        <f t="shared" si="0"/>
        <v>2029</v>
      </c>
    </row>
    <row r="22" spans="2:32" s="32" customFormat="1" x14ac:dyDescent="0.15">
      <c r="B22" s="95"/>
      <c r="C22" s="19" t="s">
        <v>80</v>
      </c>
      <c r="D22" s="20">
        <v>21</v>
      </c>
      <c r="E22" s="21">
        <v>18</v>
      </c>
      <c r="F22" s="21">
        <v>2</v>
      </c>
      <c r="G22" s="21">
        <v>18</v>
      </c>
      <c r="H22" s="21">
        <v>3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f t="shared" si="2"/>
        <v>63</v>
      </c>
      <c r="S22" s="11"/>
      <c r="T22" s="11"/>
      <c r="U22" s="95"/>
      <c r="V22" s="19" t="s">
        <v>80</v>
      </c>
      <c r="W22" s="20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1</v>
      </c>
      <c r="AC22" s="21">
        <v>4</v>
      </c>
      <c r="AD22" s="21">
        <v>0</v>
      </c>
      <c r="AE22" s="21">
        <f t="shared" si="1"/>
        <v>5</v>
      </c>
      <c r="AF22" s="82">
        <f t="shared" si="0"/>
        <v>68</v>
      </c>
    </row>
    <row r="23" spans="2:32" s="32" customFormat="1" x14ac:dyDescent="0.15">
      <c r="B23" s="95"/>
      <c r="C23" s="19" t="s">
        <v>81</v>
      </c>
      <c r="D23" s="20">
        <v>47</v>
      </c>
      <c r="E23" s="21">
        <v>18</v>
      </c>
      <c r="F23" s="21">
        <v>0</v>
      </c>
      <c r="G23" s="21">
        <v>20</v>
      </c>
      <c r="H23" s="21">
        <v>2</v>
      </c>
      <c r="I23" s="21">
        <v>3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2">
        <f t="shared" si="2"/>
        <v>90</v>
      </c>
      <c r="S23" s="11"/>
      <c r="T23" s="11"/>
      <c r="U23" s="95"/>
      <c r="V23" s="19" t="s">
        <v>81</v>
      </c>
      <c r="W23" s="20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4</v>
      </c>
      <c r="AD23" s="21">
        <v>2</v>
      </c>
      <c r="AE23" s="21">
        <f t="shared" si="1"/>
        <v>6</v>
      </c>
      <c r="AF23" s="82">
        <f t="shared" si="0"/>
        <v>96</v>
      </c>
    </row>
    <row r="24" spans="2:32" s="32" customFormat="1" x14ac:dyDescent="0.15">
      <c r="B24" s="95"/>
      <c r="C24" s="19" t="s">
        <v>82</v>
      </c>
      <c r="D24" s="20">
        <v>15</v>
      </c>
      <c r="E24" s="21">
        <v>13</v>
      </c>
      <c r="F24" s="21">
        <v>2</v>
      </c>
      <c r="G24" s="21">
        <v>19</v>
      </c>
      <c r="H24" s="21">
        <v>2</v>
      </c>
      <c r="I24" s="21">
        <v>3</v>
      </c>
      <c r="J24" s="21">
        <v>0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2">
        <f t="shared" si="2"/>
        <v>55</v>
      </c>
      <c r="S24" s="11"/>
      <c r="T24" s="11"/>
      <c r="U24" s="95"/>
      <c r="V24" s="19" t="s">
        <v>82</v>
      </c>
      <c r="W24" s="20">
        <v>0</v>
      </c>
      <c r="X24" s="21">
        <v>0</v>
      </c>
      <c r="Y24" s="21">
        <v>2</v>
      </c>
      <c r="Z24" s="21">
        <v>0</v>
      </c>
      <c r="AA24" s="21">
        <v>1</v>
      </c>
      <c r="AB24" s="21">
        <v>0</v>
      </c>
      <c r="AC24" s="21">
        <v>5</v>
      </c>
      <c r="AD24" s="21">
        <v>3</v>
      </c>
      <c r="AE24" s="21">
        <f t="shared" si="1"/>
        <v>11</v>
      </c>
      <c r="AF24" s="82">
        <f t="shared" si="0"/>
        <v>66</v>
      </c>
    </row>
    <row r="25" spans="2:32" s="32" customFormat="1" x14ac:dyDescent="0.15">
      <c r="B25" s="95"/>
      <c r="C25" s="19" t="s">
        <v>83</v>
      </c>
      <c r="D25" s="20">
        <v>3</v>
      </c>
      <c r="E25" s="21">
        <v>6</v>
      </c>
      <c r="F25" s="21">
        <v>0</v>
      </c>
      <c r="G25" s="21">
        <v>6</v>
      </c>
      <c r="H25" s="21">
        <v>3</v>
      </c>
      <c r="I25" s="21">
        <v>0</v>
      </c>
      <c r="J25" s="21">
        <v>0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0</v>
      </c>
      <c r="Q25" s="21">
        <v>0</v>
      </c>
      <c r="R25" s="22">
        <f t="shared" si="2"/>
        <v>19</v>
      </c>
      <c r="S25" s="11"/>
      <c r="T25" s="11"/>
      <c r="U25" s="95"/>
      <c r="V25" s="19" t="s">
        <v>83</v>
      </c>
      <c r="W25" s="20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1</v>
      </c>
      <c r="AE25" s="21">
        <f t="shared" si="1"/>
        <v>1</v>
      </c>
      <c r="AF25" s="82">
        <f t="shared" si="0"/>
        <v>20</v>
      </c>
    </row>
    <row r="26" spans="2:32" s="32" customFormat="1" x14ac:dyDescent="0.15">
      <c r="B26" s="95"/>
      <c r="C26" s="19" t="s">
        <v>84</v>
      </c>
      <c r="D26" s="20">
        <v>0</v>
      </c>
      <c r="E26" s="21">
        <v>0</v>
      </c>
      <c r="F26" s="21">
        <v>0</v>
      </c>
      <c r="G26" s="21">
        <v>1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2">
        <f t="shared" si="2"/>
        <v>1</v>
      </c>
      <c r="S26" s="11"/>
      <c r="T26" s="11"/>
      <c r="U26" s="95"/>
      <c r="V26" s="19" t="s">
        <v>84</v>
      </c>
      <c r="W26" s="20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f t="shared" si="1"/>
        <v>0</v>
      </c>
      <c r="AF26" s="82">
        <f t="shared" si="0"/>
        <v>1</v>
      </c>
    </row>
    <row r="27" spans="2:32" s="32" customFormat="1" x14ac:dyDescent="0.15">
      <c r="B27" s="95"/>
      <c r="C27" s="19" t="s">
        <v>85</v>
      </c>
      <c r="D27" s="20">
        <v>3</v>
      </c>
      <c r="E27" s="21">
        <v>2</v>
      </c>
      <c r="F27" s="21">
        <v>0</v>
      </c>
      <c r="G27" s="21">
        <v>3</v>
      </c>
      <c r="H27" s="21">
        <v>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2">
        <f t="shared" si="2"/>
        <v>9</v>
      </c>
      <c r="S27" s="11"/>
      <c r="T27" s="11"/>
      <c r="U27" s="95"/>
      <c r="V27" s="19" t="s">
        <v>85</v>
      </c>
      <c r="W27" s="20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f t="shared" si="1"/>
        <v>0</v>
      </c>
      <c r="AF27" s="82">
        <f t="shared" si="0"/>
        <v>9</v>
      </c>
    </row>
    <row r="28" spans="2:32" s="32" customFormat="1" x14ac:dyDescent="0.15">
      <c r="B28" s="95"/>
      <c r="C28" s="19" t="s">
        <v>86</v>
      </c>
      <c r="D28" s="20">
        <v>1</v>
      </c>
      <c r="E28" s="21">
        <v>3</v>
      </c>
      <c r="F28" s="21">
        <v>0</v>
      </c>
      <c r="G28" s="21">
        <v>1</v>
      </c>
      <c r="H28" s="21">
        <v>1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1</v>
      </c>
      <c r="O28" s="21">
        <v>0</v>
      </c>
      <c r="P28" s="21">
        <v>0</v>
      </c>
      <c r="Q28" s="21">
        <v>0</v>
      </c>
      <c r="R28" s="22">
        <f t="shared" si="2"/>
        <v>7</v>
      </c>
      <c r="S28" s="11"/>
      <c r="T28" s="11"/>
      <c r="U28" s="95"/>
      <c r="V28" s="19" t="s">
        <v>86</v>
      </c>
      <c r="W28" s="20">
        <v>0</v>
      </c>
      <c r="X28" s="21">
        <v>0</v>
      </c>
      <c r="Y28" s="21">
        <v>1</v>
      </c>
      <c r="Z28" s="21">
        <v>0</v>
      </c>
      <c r="AA28" s="21">
        <v>0</v>
      </c>
      <c r="AB28" s="21">
        <v>0</v>
      </c>
      <c r="AC28" s="21">
        <v>1</v>
      </c>
      <c r="AD28" s="21">
        <v>0</v>
      </c>
      <c r="AE28" s="21">
        <f t="shared" si="1"/>
        <v>2</v>
      </c>
      <c r="AF28" s="82">
        <f t="shared" si="0"/>
        <v>9</v>
      </c>
    </row>
    <row r="29" spans="2:32" s="32" customFormat="1" x14ac:dyDescent="0.15">
      <c r="B29" s="95"/>
      <c r="C29" s="19" t="s">
        <v>17</v>
      </c>
      <c r="D29" s="20">
        <v>9</v>
      </c>
      <c r="E29" s="21">
        <v>4</v>
      </c>
      <c r="F29" s="21">
        <v>0</v>
      </c>
      <c r="G29" s="21">
        <v>12</v>
      </c>
      <c r="H29" s="21">
        <v>1</v>
      </c>
      <c r="I29" s="21">
        <v>0</v>
      </c>
      <c r="J29" s="21">
        <v>0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0</v>
      </c>
      <c r="Q29" s="21">
        <v>0</v>
      </c>
      <c r="R29" s="22">
        <f t="shared" si="2"/>
        <v>27</v>
      </c>
      <c r="S29" s="11"/>
      <c r="T29" s="11"/>
      <c r="U29" s="95"/>
      <c r="V29" s="19" t="s">
        <v>17</v>
      </c>
      <c r="W29" s="20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2</v>
      </c>
      <c r="AD29" s="21">
        <v>0</v>
      </c>
      <c r="AE29" s="21">
        <f t="shared" si="1"/>
        <v>2</v>
      </c>
      <c r="AF29" s="82">
        <f t="shared" si="0"/>
        <v>29</v>
      </c>
    </row>
    <row r="30" spans="2:32" s="32" customFormat="1" ht="14.25" thickBot="1" x14ac:dyDescent="0.2">
      <c r="B30" s="96"/>
      <c r="C30" s="23" t="s">
        <v>18</v>
      </c>
      <c r="D30" s="24">
        <f>SUM(D20:D29)</f>
        <v>1629</v>
      </c>
      <c r="E30" s="25">
        <f>SUM(E20:E29)</f>
        <v>923</v>
      </c>
      <c r="F30" s="25">
        <f t="shared" ref="F30:Q30" si="5">SUM(F20:F29)</f>
        <v>99</v>
      </c>
      <c r="G30" s="25">
        <f t="shared" si="5"/>
        <v>1122</v>
      </c>
      <c r="H30" s="25">
        <f t="shared" si="5"/>
        <v>153</v>
      </c>
      <c r="I30" s="25">
        <f t="shared" si="5"/>
        <v>85</v>
      </c>
      <c r="J30" s="25">
        <f t="shared" si="5"/>
        <v>7</v>
      </c>
      <c r="K30" s="25">
        <f t="shared" si="5"/>
        <v>9</v>
      </c>
      <c r="L30" s="25">
        <f t="shared" si="5"/>
        <v>1</v>
      </c>
      <c r="M30" s="25">
        <f t="shared" si="5"/>
        <v>11</v>
      </c>
      <c r="N30" s="25">
        <f t="shared" si="5"/>
        <v>8</v>
      </c>
      <c r="O30" s="25">
        <f t="shared" si="5"/>
        <v>4</v>
      </c>
      <c r="P30" s="25">
        <f t="shared" si="5"/>
        <v>10</v>
      </c>
      <c r="Q30" s="25">
        <f t="shared" si="5"/>
        <v>0</v>
      </c>
      <c r="R30" s="26">
        <f t="shared" si="2"/>
        <v>4061</v>
      </c>
      <c r="S30" s="11"/>
      <c r="T30" s="11"/>
      <c r="U30" s="96"/>
      <c r="V30" s="23" t="s">
        <v>18</v>
      </c>
      <c r="W30" s="24">
        <f t="shared" ref="W30:AD30" si="6">SUM(W20:W29)</f>
        <v>0</v>
      </c>
      <c r="X30" s="25">
        <f t="shared" si="6"/>
        <v>0</v>
      </c>
      <c r="Y30" s="25">
        <f t="shared" si="6"/>
        <v>33</v>
      </c>
      <c r="Z30" s="25">
        <f t="shared" si="6"/>
        <v>0</v>
      </c>
      <c r="AA30" s="25">
        <f t="shared" si="6"/>
        <v>6</v>
      </c>
      <c r="AB30" s="25">
        <f t="shared" si="6"/>
        <v>4</v>
      </c>
      <c r="AC30" s="25">
        <f t="shared" si="6"/>
        <v>299</v>
      </c>
      <c r="AD30" s="25">
        <f t="shared" si="6"/>
        <v>104</v>
      </c>
      <c r="AE30" s="25">
        <f t="shared" si="1"/>
        <v>446</v>
      </c>
      <c r="AF30" s="83">
        <f t="shared" si="0"/>
        <v>4507</v>
      </c>
    </row>
    <row r="31" spans="2:32" s="32" customFormat="1" ht="13.5" customHeight="1" x14ac:dyDescent="0.15">
      <c r="B31" s="120" t="s">
        <v>17</v>
      </c>
      <c r="C31" s="12" t="s">
        <v>87</v>
      </c>
      <c r="D31" s="13">
        <v>16</v>
      </c>
      <c r="E31" s="14">
        <v>13</v>
      </c>
      <c r="F31" s="14">
        <v>1</v>
      </c>
      <c r="G31" s="14">
        <v>16</v>
      </c>
      <c r="H31" s="14">
        <v>6</v>
      </c>
      <c r="I31" s="14">
        <v>2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1</v>
      </c>
      <c r="P31" s="14">
        <v>0</v>
      </c>
      <c r="Q31" s="14">
        <v>0</v>
      </c>
      <c r="R31" s="15">
        <f t="shared" si="2"/>
        <v>55</v>
      </c>
      <c r="S31" s="11"/>
      <c r="T31" s="11"/>
      <c r="U31" s="122" t="s">
        <v>17</v>
      </c>
      <c r="V31" s="12" t="s">
        <v>87</v>
      </c>
      <c r="W31" s="16">
        <v>0</v>
      </c>
      <c r="X31" s="17">
        <v>0</v>
      </c>
      <c r="Y31" s="17">
        <v>0</v>
      </c>
      <c r="Z31" s="17">
        <v>0</v>
      </c>
      <c r="AA31" s="17">
        <v>1</v>
      </c>
      <c r="AB31" s="17">
        <v>0</v>
      </c>
      <c r="AC31" s="17">
        <v>6</v>
      </c>
      <c r="AD31" s="17">
        <v>0</v>
      </c>
      <c r="AE31" s="17">
        <f>SUM(W31:AD31)</f>
        <v>7</v>
      </c>
      <c r="AF31" s="84">
        <f t="shared" si="0"/>
        <v>62</v>
      </c>
    </row>
    <row r="32" spans="2:32" s="32" customFormat="1" x14ac:dyDescent="0.15">
      <c r="B32" s="121"/>
      <c r="C32" s="19" t="s">
        <v>88</v>
      </c>
      <c r="D32" s="20">
        <v>1</v>
      </c>
      <c r="E32" s="21">
        <v>0</v>
      </c>
      <c r="F32" s="21">
        <v>0</v>
      </c>
      <c r="G32" s="21">
        <v>7</v>
      </c>
      <c r="H32" s="21">
        <v>0</v>
      </c>
      <c r="I32" s="21">
        <v>1</v>
      </c>
      <c r="J32" s="21">
        <v>1</v>
      </c>
      <c r="K32" s="21">
        <v>0</v>
      </c>
      <c r="L32" s="21">
        <v>0</v>
      </c>
      <c r="M32" s="21">
        <v>1</v>
      </c>
      <c r="N32" s="21">
        <v>0</v>
      </c>
      <c r="O32" s="21">
        <v>0</v>
      </c>
      <c r="P32" s="21">
        <v>0</v>
      </c>
      <c r="Q32" s="21">
        <v>0</v>
      </c>
      <c r="R32" s="22">
        <f t="shared" si="2"/>
        <v>11</v>
      </c>
      <c r="S32" s="11"/>
      <c r="T32" s="11"/>
      <c r="U32" s="123"/>
      <c r="V32" s="19" t="s">
        <v>88</v>
      </c>
      <c r="W32" s="20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1</v>
      </c>
      <c r="AD32" s="21">
        <v>1</v>
      </c>
      <c r="AE32" s="21">
        <f>SUM(W32:AD32)</f>
        <v>2</v>
      </c>
      <c r="AF32" s="82">
        <f t="shared" si="0"/>
        <v>13</v>
      </c>
    </row>
    <row r="33" spans="2:32" s="32" customFormat="1" x14ac:dyDescent="0.15">
      <c r="B33" s="121"/>
      <c r="C33" s="19" t="s">
        <v>89</v>
      </c>
      <c r="D33" s="20">
        <v>3</v>
      </c>
      <c r="E33" s="21">
        <v>2</v>
      </c>
      <c r="F33" s="21">
        <v>1</v>
      </c>
      <c r="G33" s="21">
        <v>7</v>
      </c>
      <c r="H33" s="21">
        <v>0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1</v>
      </c>
      <c r="O33" s="21">
        <v>0</v>
      </c>
      <c r="P33" s="21">
        <v>0</v>
      </c>
      <c r="Q33" s="21">
        <v>0</v>
      </c>
      <c r="R33" s="22">
        <f t="shared" si="2"/>
        <v>15</v>
      </c>
      <c r="S33" s="11"/>
      <c r="T33" s="11"/>
      <c r="U33" s="123"/>
      <c r="V33" s="19" t="s">
        <v>89</v>
      </c>
      <c r="W33" s="20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2</v>
      </c>
      <c r="AD33" s="21">
        <v>0</v>
      </c>
      <c r="AE33" s="21">
        <f t="shared" ref="AE33:AE40" si="7">SUM(W33:AD33)</f>
        <v>2</v>
      </c>
      <c r="AF33" s="82">
        <f t="shared" si="0"/>
        <v>17</v>
      </c>
    </row>
    <row r="34" spans="2:32" s="32" customFormat="1" x14ac:dyDescent="0.15">
      <c r="B34" s="121"/>
      <c r="C34" s="19" t="s">
        <v>90</v>
      </c>
      <c r="D34" s="20">
        <v>3</v>
      </c>
      <c r="E34" s="21">
        <v>1</v>
      </c>
      <c r="F34" s="21">
        <v>0</v>
      </c>
      <c r="G34" s="21">
        <v>3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2">
        <f t="shared" si="2"/>
        <v>7</v>
      </c>
      <c r="S34" s="11"/>
      <c r="T34" s="11"/>
      <c r="U34" s="123"/>
      <c r="V34" s="19" t="s">
        <v>90</v>
      </c>
      <c r="W34" s="20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21">
        <f t="shared" si="7"/>
        <v>0</v>
      </c>
      <c r="AF34" s="82">
        <f t="shared" si="0"/>
        <v>7</v>
      </c>
    </row>
    <row r="35" spans="2:32" s="32" customFormat="1" x14ac:dyDescent="0.15">
      <c r="B35" s="121"/>
      <c r="C35" s="19" t="s">
        <v>91</v>
      </c>
      <c r="D35" s="20">
        <v>1</v>
      </c>
      <c r="E35" s="21">
        <v>1</v>
      </c>
      <c r="F35" s="21">
        <v>0</v>
      </c>
      <c r="G35" s="21">
        <v>1</v>
      </c>
      <c r="H35" s="21">
        <v>0</v>
      </c>
      <c r="I35" s="21">
        <v>0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2">
        <f t="shared" si="2"/>
        <v>4</v>
      </c>
      <c r="S35" s="11"/>
      <c r="T35" s="11"/>
      <c r="U35" s="123"/>
      <c r="V35" s="19" t="s">
        <v>91</v>
      </c>
      <c r="W35" s="20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f t="shared" si="7"/>
        <v>0</v>
      </c>
      <c r="AF35" s="82">
        <f t="shared" si="0"/>
        <v>4</v>
      </c>
    </row>
    <row r="36" spans="2:32" s="32" customFormat="1" x14ac:dyDescent="0.15">
      <c r="B36" s="121"/>
      <c r="C36" s="28" t="s">
        <v>92</v>
      </c>
      <c r="D36" s="20">
        <v>0</v>
      </c>
      <c r="E36" s="21">
        <v>0</v>
      </c>
      <c r="F36" s="21">
        <v>0</v>
      </c>
      <c r="G36" s="21">
        <v>1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2">
        <f t="shared" si="2"/>
        <v>1</v>
      </c>
      <c r="S36" s="11"/>
      <c r="T36" s="11"/>
      <c r="U36" s="123"/>
      <c r="V36" s="28" t="s">
        <v>92</v>
      </c>
      <c r="W36" s="20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f t="shared" si="7"/>
        <v>0</v>
      </c>
      <c r="AF36" s="82">
        <f t="shared" si="0"/>
        <v>1</v>
      </c>
    </row>
    <row r="37" spans="2:32" s="32" customFormat="1" x14ac:dyDescent="0.15">
      <c r="B37" s="121"/>
      <c r="C37" s="19" t="s">
        <v>93</v>
      </c>
      <c r="D37" s="20">
        <v>0</v>
      </c>
      <c r="E37" s="21">
        <v>0</v>
      </c>
      <c r="F37" s="21">
        <v>0</v>
      </c>
      <c r="G37" s="21">
        <v>1</v>
      </c>
      <c r="H37" s="21">
        <v>0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2">
        <f t="shared" si="2"/>
        <v>2</v>
      </c>
      <c r="S37" s="11"/>
      <c r="T37" s="11"/>
      <c r="U37" s="123"/>
      <c r="V37" s="19" t="s">
        <v>93</v>
      </c>
      <c r="W37" s="20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f t="shared" si="7"/>
        <v>0</v>
      </c>
      <c r="AF37" s="82">
        <f t="shared" si="0"/>
        <v>2</v>
      </c>
    </row>
    <row r="38" spans="2:32" s="32" customFormat="1" x14ac:dyDescent="0.15">
      <c r="B38" s="121"/>
      <c r="C38" s="19" t="s">
        <v>94</v>
      </c>
      <c r="D38" s="20">
        <v>2</v>
      </c>
      <c r="E38" s="21">
        <v>2</v>
      </c>
      <c r="F38" s="21">
        <v>0</v>
      </c>
      <c r="G38" s="21">
        <v>4</v>
      </c>
      <c r="H38" s="21">
        <v>0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2">
        <f t="shared" si="2"/>
        <v>9</v>
      </c>
      <c r="S38" s="11"/>
      <c r="T38" s="11"/>
      <c r="U38" s="123"/>
      <c r="V38" s="19" t="s">
        <v>94</v>
      </c>
      <c r="W38" s="20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1</v>
      </c>
      <c r="AD38" s="21">
        <v>0</v>
      </c>
      <c r="AE38" s="21">
        <f t="shared" si="7"/>
        <v>1</v>
      </c>
      <c r="AF38" s="82">
        <f t="shared" si="0"/>
        <v>10</v>
      </c>
    </row>
    <row r="39" spans="2:32" s="32" customFormat="1" x14ac:dyDescent="0.15">
      <c r="B39" s="121"/>
      <c r="C39" s="19" t="s">
        <v>95</v>
      </c>
      <c r="D39" s="20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2">
        <f t="shared" si="2"/>
        <v>0</v>
      </c>
      <c r="S39" s="11"/>
      <c r="T39" s="11"/>
      <c r="U39" s="123"/>
      <c r="V39" s="19" t="s">
        <v>95</v>
      </c>
      <c r="W39" s="20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5</v>
      </c>
      <c r="AD39" s="21">
        <v>0</v>
      </c>
      <c r="AE39" s="21">
        <f t="shared" si="7"/>
        <v>5</v>
      </c>
      <c r="AF39" s="82">
        <f t="shared" si="0"/>
        <v>5</v>
      </c>
    </row>
    <row r="40" spans="2:32" s="32" customFormat="1" x14ac:dyDescent="0.15">
      <c r="B40" s="121"/>
      <c r="C40" s="19" t="s">
        <v>17</v>
      </c>
      <c r="D40" s="20">
        <v>77</v>
      </c>
      <c r="E40" s="21">
        <v>88</v>
      </c>
      <c r="F40" s="21">
        <v>11</v>
      </c>
      <c r="G40" s="21">
        <v>102</v>
      </c>
      <c r="H40" s="21">
        <v>20</v>
      </c>
      <c r="I40" s="21">
        <v>3</v>
      </c>
      <c r="J40" s="21">
        <v>2</v>
      </c>
      <c r="K40" s="21">
        <v>1</v>
      </c>
      <c r="L40" s="21">
        <v>0</v>
      </c>
      <c r="M40" s="21">
        <v>0</v>
      </c>
      <c r="N40" s="21">
        <v>1</v>
      </c>
      <c r="O40" s="21">
        <v>0</v>
      </c>
      <c r="P40" s="21">
        <v>2</v>
      </c>
      <c r="Q40" s="21">
        <v>0</v>
      </c>
      <c r="R40" s="22">
        <f t="shared" si="2"/>
        <v>307</v>
      </c>
      <c r="S40" s="11"/>
      <c r="T40" s="11"/>
      <c r="U40" s="123"/>
      <c r="V40" s="19" t="s">
        <v>17</v>
      </c>
      <c r="W40" s="20">
        <v>0</v>
      </c>
      <c r="X40" s="21">
        <v>0</v>
      </c>
      <c r="Y40" s="21">
        <v>4</v>
      </c>
      <c r="Z40" s="21">
        <v>0</v>
      </c>
      <c r="AA40" s="21">
        <v>0</v>
      </c>
      <c r="AB40" s="21">
        <v>1</v>
      </c>
      <c r="AC40" s="21">
        <v>52</v>
      </c>
      <c r="AD40" s="21">
        <v>16</v>
      </c>
      <c r="AE40" s="21">
        <f t="shared" si="7"/>
        <v>73</v>
      </c>
      <c r="AF40" s="82">
        <f t="shared" si="0"/>
        <v>380</v>
      </c>
    </row>
    <row r="41" spans="2:32" s="32" customFormat="1" ht="14.25" thickBot="1" x14ac:dyDescent="0.2">
      <c r="B41" s="134"/>
      <c r="C41" s="23" t="s">
        <v>18</v>
      </c>
      <c r="D41" s="24">
        <f>SUM(D31:D40)</f>
        <v>103</v>
      </c>
      <c r="E41" s="25">
        <f>SUM(E31:E40)</f>
        <v>107</v>
      </c>
      <c r="F41" s="25">
        <f t="shared" ref="F41:Q41" si="8">SUM(F31:F40)</f>
        <v>13</v>
      </c>
      <c r="G41" s="25">
        <f t="shared" si="8"/>
        <v>142</v>
      </c>
      <c r="H41" s="25">
        <f t="shared" si="8"/>
        <v>26</v>
      </c>
      <c r="I41" s="25">
        <f t="shared" si="8"/>
        <v>9</v>
      </c>
      <c r="J41" s="25">
        <f t="shared" si="8"/>
        <v>4</v>
      </c>
      <c r="K41" s="25">
        <f t="shared" si="8"/>
        <v>1</v>
      </c>
      <c r="L41" s="25">
        <f t="shared" si="8"/>
        <v>0</v>
      </c>
      <c r="M41" s="25">
        <f t="shared" si="8"/>
        <v>1</v>
      </c>
      <c r="N41" s="25">
        <f t="shared" si="8"/>
        <v>2</v>
      </c>
      <c r="O41" s="25">
        <f t="shared" si="8"/>
        <v>1</v>
      </c>
      <c r="P41" s="25">
        <f t="shared" si="8"/>
        <v>2</v>
      </c>
      <c r="Q41" s="25">
        <f t="shared" si="8"/>
        <v>0</v>
      </c>
      <c r="R41" s="26">
        <f t="shared" si="2"/>
        <v>411</v>
      </c>
      <c r="S41" s="11"/>
      <c r="T41" s="11"/>
      <c r="U41" s="124"/>
      <c r="V41" s="23" t="s">
        <v>18</v>
      </c>
      <c r="W41" s="24">
        <f t="shared" ref="W41:AD41" si="9">SUM(W31:W40)</f>
        <v>0</v>
      </c>
      <c r="X41" s="25">
        <f t="shared" si="9"/>
        <v>0</v>
      </c>
      <c r="Y41" s="25">
        <f t="shared" si="9"/>
        <v>4</v>
      </c>
      <c r="Z41" s="25">
        <f t="shared" si="9"/>
        <v>0</v>
      </c>
      <c r="AA41" s="25">
        <f t="shared" si="9"/>
        <v>1</v>
      </c>
      <c r="AB41" s="25">
        <f t="shared" si="9"/>
        <v>1</v>
      </c>
      <c r="AC41" s="25">
        <f t="shared" si="9"/>
        <v>67</v>
      </c>
      <c r="AD41" s="25">
        <f t="shared" si="9"/>
        <v>17</v>
      </c>
      <c r="AE41" s="25">
        <f t="shared" si="1"/>
        <v>90</v>
      </c>
      <c r="AF41" s="83">
        <f t="shared" si="0"/>
        <v>501</v>
      </c>
    </row>
    <row r="42" spans="2:32" s="32" customFormat="1" ht="14.25" thickBot="1" x14ac:dyDescent="0.2">
      <c r="B42" s="97" t="s">
        <v>58</v>
      </c>
      <c r="C42" s="98"/>
      <c r="D42" s="90">
        <f>D4+D5+D6+D19+D30+D41</f>
        <v>31856</v>
      </c>
      <c r="E42" s="89">
        <f t="shared" ref="E42:Q42" si="10">E4+E5+E6+E19+E30+E41</f>
        <v>22782</v>
      </c>
      <c r="F42" s="89">
        <f t="shared" si="10"/>
        <v>1914</v>
      </c>
      <c r="G42" s="89">
        <f t="shared" si="10"/>
        <v>22279</v>
      </c>
      <c r="H42" s="89">
        <f t="shared" si="10"/>
        <v>5684</v>
      </c>
      <c r="I42" s="89">
        <f t="shared" si="10"/>
        <v>1415</v>
      </c>
      <c r="J42" s="89">
        <f t="shared" si="10"/>
        <v>210</v>
      </c>
      <c r="K42" s="89">
        <f t="shared" si="10"/>
        <v>161</v>
      </c>
      <c r="L42" s="89">
        <f t="shared" si="10"/>
        <v>20</v>
      </c>
      <c r="M42" s="89">
        <f t="shared" si="10"/>
        <v>328</v>
      </c>
      <c r="N42" s="89">
        <f t="shared" si="10"/>
        <v>227</v>
      </c>
      <c r="O42" s="89">
        <f t="shared" si="10"/>
        <v>23</v>
      </c>
      <c r="P42" s="89">
        <f t="shared" si="10"/>
        <v>272</v>
      </c>
      <c r="Q42" s="89">
        <f t="shared" si="10"/>
        <v>19</v>
      </c>
      <c r="R42" s="86">
        <f>SUM(D42:Q42)</f>
        <v>87190</v>
      </c>
      <c r="S42" s="11"/>
      <c r="T42" s="11"/>
      <c r="U42" s="99" t="s">
        <v>58</v>
      </c>
      <c r="V42" s="119"/>
      <c r="W42" s="88">
        <f>W4+W5+W6+W19+W30+W41</f>
        <v>5</v>
      </c>
      <c r="X42" s="89">
        <f t="shared" ref="X42:AE42" si="11">X4+X5+X6+X19+X30+X41</f>
        <v>4</v>
      </c>
      <c r="Y42" s="89">
        <f t="shared" si="11"/>
        <v>635</v>
      </c>
      <c r="Z42" s="89">
        <f t="shared" si="11"/>
        <v>1</v>
      </c>
      <c r="AA42" s="89">
        <f t="shared" si="11"/>
        <v>118</v>
      </c>
      <c r="AB42" s="89">
        <f t="shared" si="11"/>
        <v>93</v>
      </c>
      <c r="AC42" s="89">
        <f t="shared" si="11"/>
        <v>6961</v>
      </c>
      <c r="AD42" s="89">
        <f t="shared" si="11"/>
        <v>1628</v>
      </c>
      <c r="AE42" s="89">
        <f t="shared" si="11"/>
        <v>9445</v>
      </c>
      <c r="AF42" s="86">
        <f>R42+AE42</f>
        <v>96635</v>
      </c>
    </row>
    <row r="43" spans="2:32" s="32" customFormat="1" x14ac:dyDescent="0.15">
      <c r="B43" s="78" t="s">
        <v>132</v>
      </c>
    </row>
  </sheetData>
  <mergeCells count="19">
    <mergeCell ref="B42:C42"/>
    <mergeCell ref="U42:V42"/>
    <mergeCell ref="B7:B19"/>
    <mergeCell ref="U7:U19"/>
    <mergeCell ref="B20:B30"/>
    <mergeCell ref="U20:U30"/>
    <mergeCell ref="B31:B41"/>
    <mergeCell ref="U31:U41"/>
    <mergeCell ref="W2:AE2"/>
    <mergeCell ref="AF2:AF3"/>
    <mergeCell ref="B5:C5"/>
    <mergeCell ref="U5:V5"/>
    <mergeCell ref="B6:C6"/>
    <mergeCell ref="U6:V6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8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2"/>
  <sheetViews>
    <sheetView zoomScale="85" zoomScaleNormal="85" zoomScaleSheetLayoutView="55" workbookViewId="0">
      <selection activeCell="B62" sqref="B62"/>
    </sheetView>
  </sheetViews>
  <sheetFormatPr defaultRowHeight="13.5" x14ac:dyDescent="0.15"/>
  <cols>
    <col min="1" max="1" width="2.375" customWidth="1"/>
    <col min="2" max="2" width="4.875" customWidth="1"/>
    <col min="3" max="3" width="20.625" bestFit="1" customWidth="1"/>
    <col min="4" max="18" width="7.875" customWidth="1"/>
    <col min="19" max="20" width="2.125" customWidth="1"/>
    <col min="21" max="21" width="5.375" customWidth="1"/>
    <col min="22" max="22" width="20.625" bestFit="1" customWidth="1"/>
    <col min="23" max="32" width="8" customWidth="1"/>
  </cols>
  <sheetData>
    <row r="1" spans="2:32" ht="14.25" thickBot="1" x14ac:dyDescent="0.2">
      <c r="B1" t="s">
        <v>137</v>
      </c>
      <c r="AF1" s="76"/>
    </row>
    <row r="2" spans="2:32" s="32" customFormat="1" ht="13.5" customHeight="1" x14ac:dyDescent="0.15">
      <c r="B2" s="110" t="s">
        <v>0</v>
      </c>
      <c r="C2" s="111"/>
      <c r="D2" s="114" t="s">
        <v>1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  <c r="S2" s="1"/>
      <c r="T2" s="1"/>
      <c r="U2" s="110" t="s">
        <v>0</v>
      </c>
      <c r="V2" s="111"/>
      <c r="W2" s="135" t="s">
        <v>2</v>
      </c>
      <c r="X2" s="101"/>
      <c r="Y2" s="101"/>
      <c r="Z2" s="101"/>
      <c r="AA2" s="101"/>
      <c r="AB2" s="101"/>
      <c r="AC2" s="101"/>
      <c r="AD2" s="101"/>
      <c r="AE2" s="102"/>
      <c r="AF2" s="103" t="s">
        <v>3</v>
      </c>
    </row>
    <row r="3" spans="2:32" s="32" customFormat="1" ht="57" thickBot="1" x14ac:dyDescent="0.2">
      <c r="B3" s="112"/>
      <c r="C3" s="113"/>
      <c r="D3" s="2" t="s">
        <v>4</v>
      </c>
      <c r="E3" s="3" t="s">
        <v>5</v>
      </c>
      <c r="F3" s="3" t="s">
        <v>6</v>
      </c>
      <c r="G3" s="3" t="s">
        <v>118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112"/>
      <c r="V3" s="113"/>
      <c r="W3" s="2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7" t="s">
        <v>134</v>
      </c>
      <c r="AD3" s="73" t="s">
        <v>25</v>
      </c>
      <c r="AE3" s="3" t="s">
        <v>18</v>
      </c>
      <c r="AF3" s="104"/>
    </row>
    <row r="4" spans="2:32" s="32" customFormat="1" ht="14.25" thickBot="1" x14ac:dyDescent="0.2">
      <c r="B4" s="108" t="s">
        <v>26</v>
      </c>
      <c r="C4" s="133"/>
      <c r="D4" s="8">
        <v>93</v>
      </c>
      <c r="E4" s="9">
        <v>77</v>
      </c>
      <c r="F4" s="9">
        <v>38</v>
      </c>
      <c r="G4" s="9">
        <v>181</v>
      </c>
      <c r="H4" s="9">
        <v>14</v>
      </c>
      <c r="I4" s="9">
        <v>30</v>
      </c>
      <c r="J4" s="9">
        <v>8</v>
      </c>
      <c r="K4" s="9">
        <v>7</v>
      </c>
      <c r="L4" s="9">
        <v>0</v>
      </c>
      <c r="M4" s="9">
        <v>7</v>
      </c>
      <c r="N4" s="9">
        <v>2</v>
      </c>
      <c r="O4" s="9">
        <v>1</v>
      </c>
      <c r="P4" s="9">
        <v>7</v>
      </c>
      <c r="Q4" s="9">
        <v>1</v>
      </c>
      <c r="R4" s="10">
        <f>SUM(D4:Q4)</f>
        <v>466</v>
      </c>
      <c r="S4" s="11"/>
      <c r="T4" s="11"/>
      <c r="U4" s="108" t="s">
        <v>26</v>
      </c>
      <c r="V4" s="133"/>
      <c r="W4" s="8">
        <v>0</v>
      </c>
      <c r="X4" s="9">
        <v>0</v>
      </c>
      <c r="Y4" s="9">
        <v>7</v>
      </c>
      <c r="Z4" s="9">
        <v>2</v>
      </c>
      <c r="AA4" s="9">
        <v>6</v>
      </c>
      <c r="AB4" s="9">
        <v>2</v>
      </c>
      <c r="AC4" s="9">
        <v>70</v>
      </c>
      <c r="AD4" s="9">
        <v>16</v>
      </c>
      <c r="AE4" s="9">
        <f>SUM(W4:AD4)</f>
        <v>103</v>
      </c>
      <c r="AF4" s="10">
        <f>R4+AE4</f>
        <v>569</v>
      </c>
    </row>
    <row r="5" spans="2:32" s="32" customFormat="1" ht="13.5" customHeight="1" x14ac:dyDescent="0.15">
      <c r="B5" s="127" t="s">
        <v>27</v>
      </c>
      <c r="C5" s="12" t="s">
        <v>28</v>
      </c>
      <c r="D5" s="13">
        <v>38</v>
      </c>
      <c r="E5" s="14">
        <v>17</v>
      </c>
      <c r="F5" s="14">
        <v>3</v>
      </c>
      <c r="G5" s="14">
        <v>29</v>
      </c>
      <c r="H5" s="14">
        <v>5</v>
      </c>
      <c r="I5" s="14">
        <v>2</v>
      </c>
      <c r="J5" s="14">
        <v>0</v>
      </c>
      <c r="K5" s="14">
        <v>0</v>
      </c>
      <c r="L5" s="14">
        <v>0</v>
      </c>
      <c r="M5" s="14">
        <v>1</v>
      </c>
      <c r="N5" s="14">
        <v>0</v>
      </c>
      <c r="O5" s="14">
        <v>0</v>
      </c>
      <c r="P5" s="14">
        <v>0</v>
      </c>
      <c r="Q5" s="14">
        <v>0</v>
      </c>
      <c r="R5" s="42">
        <f>SUM(D5:Q5)</f>
        <v>95</v>
      </c>
      <c r="S5" s="11"/>
      <c r="T5" s="11"/>
      <c r="U5" s="127" t="s">
        <v>27</v>
      </c>
      <c r="V5" s="12" t="s">
        <v>28</v>
      </c>
      <c r="W5" s="16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12</v>
      </c>
      <c r="AD5" s="17">
        <v>5</v>
      </c>
      <c r="AE5" s="17">
        <f>SUM(W5:AD5)</f>
        <v>17</v>
      </c>
      <c r="AF5" s="18">
        <f>R5+AE5</f>
        <v>112</v>
      </c>
    </row>
    <row r="6" spans="2:32" s="32" customFormat="1" x14ac:dyDescent="0.15">
      <c r="B6" s="92"/>
      <c r="C6" s="19" t="s">
        <v>29</v>
      </c>
      <c r="D6" s="20">
        <v>110</v>
      </c>
      <c r="E6" s="21">
        <v>147</v>
      </c>
      <c r="F6" s="21">
        <v>11</v>
      </c>
      <c r="G6" s="21">
        <v>90</v>
      </c>
      <c r="H6" s="21">
        <v>35</v>
      </c>
      <c r="I6" s="21">
        <v>1</v>
      </c>
      <c r="J6" s="21">
        <v>0</v>
      </c>
      <c r="K6" s="21">
        <v>1</v>
      </c>
      <c r="L6" s="21">
        <v>0</v>
      </c>
      <c r="M6" s="21">
        <v>0</v>
      </c>
      <c r="N6" s="21">
        <v>1</v>
      </c>
      <c r="O6" s="21">
        <v>0</v>
      </c>
      <c r="P6" s="21">
        <v>0</v>
      </c>
      <c r="Q6" s="21">
        <v>0</v>
      </c>
      <c r="R6" s="22">
        <f>SUM(D6:Q6)</f>
        <v>396</v>
      </c>
      <c r="S6" s="11"/>
      <c r="T6" s="11"/>
      <c r="U6" s="92"/>
      <c r="V6" s="19" t="s">
        <v>29</v>
      </c>
      <c r="W6" s="20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8</v>
      </c>
      <c r="AD6" s="21">
        <v>4</v>
      </c>
      <c r="AE6" s="17">
        <f>SUM(W6:AD6)</f>
        <v>12</v>
      </c>
      <c r="AF6" s="18">
        <f t="shared" ref="AF6:AF60" si="0">R6+AE6</f>
        <v>408</v>
      </c>
    </row>
    <row r="7" spans="2:32" s="32" customFormat="1" x14ac:dyDescent="0.15">
      <c r="B7" s="92"/>
      <c r="C7" s="19" t="s">
        <v>30</v>
      </c>
      <c r="D7" s="20">
        <v>228</v>
      </c>
      <c r="E7" s="21">
        <v>477</v>
      </c>
      <c r="F7" s="21">
        <v>28</v>
      </c>
      <c r="G7" s="21">
        <v>318</v>
      </c>
      <c r="H7" s="21">
        <v>78</v>
      </c>
      <c r="I7" s="21">
        <v>6</v>
      </c>
      <c r="J7" s="21">
        <v>0</v>
      </c>
      <c r="K7" s="21">
        <v>0</v>
      </c>
      <c r="L7" s="21">
        <v>0</v>
      </c>
      <c r="M7" s="21">
        <v>5</v>
      </c>
      <c r="N7" s="21">
        <v>1</v>
      </c>
      <c r="O7" s="21">
        <v>0</v>
      </c>
      <c r="P7" s="21">
        <v>2</v>
      </c>
      <c r="Q7" s="21">
        <v>0</v>
      </c>
      <c r="R7" s="22">
        <f t="shared" ref="R7:R60" si="1">SUM(D7:Q7)</f>
        <v>1143</v>
      </c>
      <c r="S7" s="11"/>
      <c r="T7" s="11"/>
      <c r="U7" s="92"/>
      <c r="V7" s="19" t="s">
        <v>30</v>
      </c>
      <c r="W7" s="20">
        <v>0</v>
      </c>
      <c r="X7" s="21">
        <v>0</v>
      </c>
      <c r="Y7" s="21">
        <v>1</v>
      </c>
      <c r="Z7" s="21">
        <v>0</v>
      </c>
      <c r="AA7" s="21">
        <v>0</v>
      </c>
      <c r="AB7" s="21">
        <v>0</v>
      </c>
      <c r="AC7" s="21">
        <v>82</v>
      </c>
      <c r="AD7" s="21">
        <v>33</v>
      </c>
      <c r="AE7" s="17">
        <f t="shared" ref="AE7:AE17" si="2">SUM(W7:AD7)</f>
        <v>116</v>
      </c>
      <c r="AF7" s="18">
        <f t="shared" si="0"/>
        <v>1259</v>
      </c>
    </row>
    <row r="8" spans="2:32" s="32" customFormat="1" x14ac:dyDescent="0.15">
      <c r="B8" s="92"/>
      <c r="C8" s="19" t="s">
        <v>17</v>
      </c>
      <c r="D8" s="20">
        <v>151</v>
      </c>
      <c r="E8" s="21">
        <v>193</v>
      </c>
      <c r="F8" s="21">
        <v>17</v>
      </c>
      <c r="G8" s="21">
        <v>154</v>
      </c>
      <c r="H8" s="21">
        <v>66</v>
      </c>
      <c r="I8" s="21">
        <v>5</v>
      </c>
      <c r="J8" s="21">
        <v>2</v>
      </c>
      <c r="K8" s="21">
        <v>1</v>
      </c>
      <c r="L8" s="21">
        <v>1</v>
      </c>
      <c r="M8" s="21">
        <v>2</v>
      </c>
      <c r="N8" s="21">
        <v>2</v>
      </c>
      <c r="O8" s="21">
        <v>0</v>
      </c>
      <c r="P8" s="21">
        <v>2</v>
      </c>
      <c r="Q8" s="21">
        <v>0</v>
      </c>
      <c r="R8" s="22">
        <f t="shared" si="1"/>
        <v>596</v>
      </c>
      <c r="S8" s="11"/>
      <c r="T8" s="11"/>
      <c r="U8" s="92"/>
      <c r="V8" s="19" t="s">
        <v>17</v>
      </c>
      <c r="W8" s="20">
        <v>0</v>
      </c>
      <c r="X8" s="21">
        <v>0</v>
      </c>
      <c r="Y8" s="21">
        <v>3</v>
      </c>
      <c r="Z8" s="21">
        <v>0</v>
      </c>
      <c r="AA8" s="21">
        <v>0</v>
      </c>
      <c r="AB8" s="21">
        <v>0</v>
      </c>
      <c r="AC8" s="21">
        <v>69</v>
      </c>
      <c r="AD8" s="21">
        <v>23</v>
      </c>
      <c r="AE8" s="17">
        <f t="shared" si="2"/>
        <v>95</v>
      </c>
      <c r="AF8" s="18">
        <f t="shared" si="0"/>
        <v>691</v>
      </c>
    </row>
    <row r="9" spans="2:32" s="32" customFormat="1" ht="14.25" thickBot="1" x14ac:dyDescent="0.2">
      <c r="B9" s="93"/>
      <c r="C9" s="23" t="s">
        <v>18</v>
      </c>
      <c r="D9" s="29">
        <f>SUM(D5:D8)</f>
        <v>527</v>
      </c>
      <c r="E9" s="30">
        <f>SUM(E5:E8)</f>
        <v>834</v>
      </c>
      <c r="F9" s="30">
        <f t="shared" ref="F9:Q9" si="3">SUM(F5:F8)</f>
        <v>59</v>
      </c>
      <c r="G9" s="30">
        <f t="shared" si="3"/>
        <v>591</v>
      </c>
      <c r="H9" s="30">
        <f t="shared" si="3"/>
        <v>184</v>
      </c>
      <c r="I9" s="30">
        <f t="shared" si="3"/>
        <v>14</v>
      </c>
      <c r="J9" s="30">
        <f t="shared" si="3"/>
        <v>2</v>
      </c>
      <c r="K9" s="30">
        <f t="shared" si="3"/>
        <v>2</v>
      </c>
      <c r="L9" s="30">
        <f t="shared" si="3"/>
        <v>1</v>
      </c>
      <c r="M9" s="30">
        <f t="shared" si="3"/>
        <v>8</v>
      </c>
      <c r="N9" s="30">
        <f t="shared" si="3"/>
        <v>4</v>
      </c>
      <c r="O9" s="30">
        <f t="shared" si="3"/>
        <v>0</v>
      </c>
      <c r="P9" s="30">
        <f t="shared" si="3"/>
        <v>4</v>
      </c>
      <c r="Q9" s="30">
        <f t="shared" si="3"/>
        <v>0</v>
      </c>
      <c r="R9" s="31">
        <f t="shared" si="1"/>
        <v>2230</v>
      </c>
      <c r="S9" s="11"/>
      <c r="T9" s="11"/>
      <c r="U9" s="93"/>
      <c r="V9" s="23" t="s">
        <v>18</v>
      </c>
      <c r="W9" s="24">
        <f t="shared" ref="W9:AD9" si="4">SUM(W5:W8)</f>
        <v>0</v>
      </c>
      <c r="X9" s="25">
        <f t="shared" si="4"/>
        <v>0</v>
      </c>
      <c r="Y9" s="25">
        <f t="shared" si="4"/>
        <v>4</v>
      </c>
      <c r="Z9" s="25">
        <f t="shared" si="4"/>
        <v>0</v>
      </c>
      <c r="AA9" s="25">
        <f t="shared" si="4"/>
        <v>0</v>
      </c>
      <c r="AB9" s="25">
        <f t="shared" si="4"/>
        <v>0</v>
      </c>
      <c r="AC9" s="25">
        <f t="shared" si="4"/>
        <v>171</v>
      </c>
      <c r="AD9" s="25">
        <f t="shared" si="4"/>
        <v>65</v>
      </c>
      <c r="AE9" s="25">
        <f t="shared" si="2"/>
        <v>240</v>
      </c>
      <c r="AF9" s="26">
        <f t="shared" si="0"/>
        <v>2470</v>
      </c>
    </row>
    <row r="10" spans="2:32" s="32" customFormat="1" ht="13.5" customHeight="1" x14ac:dyDescent="0.15">
      <c r="B10" s="91" t="s">
        <v>31</v>
      </c>
      <c r="C10" s="12" t="s">
        <v>32</v>
      </c>
      <c r="D10" s="13">
        <v>367</v>
      </c>
      <c r="E10" s="14">
        <v>415</v>
      </c>
      <c r="F10" s="14">
        <v>18</v>
      </c>
      <c r="G10" s="14">
        <v>1122</v>
      </c>
      <c r="H10" s="14">
        <v>94</v>
      </c>
      <c r="I10" s="14">
        <v>49</v>
      </c>
      <c r="J10" s="14">
        <v>2</v>
      </c>
      <c r="K10" s="14">
        <v>6</v>
      </c>
      <c r="L10" s="14">
        <v>1</v>
      </c>
      <c r="M10" s="14">
        <v>5</v>
      </c>
      <c r="N10" s="14">
        <v>16</v>
      </c>
      <c r="O10" s="14">
        <v>2</v>
      </c>
      <c r="P10" s="14">
        <v>2</v>
      </c>
      <c r="Q10" s="14">
        <v>1</v>
      </c>
      <c r="R10" s="15">
        <f t="shared" si="1"/>
        <v>2100</v>
      </c>
      <c r="S10" s="11"/>
      <c r="T10" s="11"/>
      <c r="U10" s="129" t="s">
        <v>31</v>
      </c>
      <c r="V10" s="27" t="s">
        <v>32</v>
      </c>
      <c r="W10" s="16">
        <v>0</v>
      </c>
      <c r="X10" s="17">
        <v>0</v>
      </c>
      <c r="Y10" s="17">
        <v>53</v>
      </c>
      <c r="Z10" s="17">
        <v>0</v>
      </c>
      <c r="AA10" s="17">
        <v>3</v>
      </c>
      <c r="AB10" s="17">
        <v>4</v>
      </c>
      <c r="AC10" s="17">
        <v>383</v>
      </c>
      <c r="AD10" s="17">
        <v>59</v>
      </c>
      <c r="AE10" s="17">
        <f t="shared" si="2"/>
        <v>502</v>
      </c>
      <c r="AF10" s="18">
        <f t="shared" si="0"/>
        <v>2602</v>
      </c>
    </row>
    <row r="11" spans="2:32" s="32" customFormat="1" x14ac:dyDescent="0.15">
      <c r="B11" s="92"/>
      <c r="C11" s="19" t="s">
        <v>33</v>
      </c>
      <c r="D11" s="20">
        <v>488</v>
      </c>
      <c r="E11" s="21">
        <v>684</v>
      </c>
      <c r="F11" s="21">
        <v>14</v>
      </c>
      <c r="G11" s="21">
        <v>681</v>
      </c>
      <c r="H11" s="21">
        <v>123</v>
      </c>
      <c r="I11" s="21">
        <v>72</v>
      </c>
      <c r="J11" s="21">
        <v>4</v>
      </c>
      <c r="K11" s="21">
        <v>5</v>
      </c>
      <c r="L11" s="21">
        <v>0</v>
      </c>
      <c r="M11" s="21">
        <v>4</v>
      </c>
      <c r="N11" s="21">
        <v>17</v>
      </c>
      <c r="O11" s="21">
        <v>1</v>
      </c>
      <c r="P11" s="21">
        <v>4</v>
      </c>
      <c r="Q11" s="21">
        <v>2</v>
      </c>
      <c r="R11" s="22">
        <f t="shared" si="1"/>
        <v>2099</v>
      </c>
      <c r="S11" s="11"/>
      <c r="T11" s="11"/>
      <c r="U11" s="92"/>
      <c r="V11" s="19" t="s">
        <v>33</v>
      </c>
      <c r="W11" s="20">
        <v>0</v>
      </c>
      <c r="X11" s="21">
        <v>3</v>
      </c>
      <c r="Y11" s="21">
        <v>98</v>
      </c>
      <c r="Z11" s="21">
        <v>0</v>
      </c>
      <c r="AA11" s="21">
        <v>3</v>
      </c>
      <c r="AB11" s="21">
        <v>13</v>
      </c>
      <c r="AC11" s="21">
        <v>776</v>
      </c>
      <c r="AD11" s="21">
        <v>92</v>
      </c>
      <c r="AE11" s="17">
        <f t="shared" si="2"/>
        <v>985</v>
      </c>
      <c r="AF11" s="18">
        <f t="shared" si="0"/>
        <v>3084</v>
      </c>
    </row>
    <row r="12" spans="2:32" s="32" customFormat="1" x14ac:dyDescent="0.15">
      <c r="B12" s="92"/>
      <c r="C12" s="19" t="s">
        <v>34</v>
      </c>
      <c r="D12" s="20">
        <v>217</v>
      </c>
      <c r="E12" s="21">
        <v>330</v>
      </c>
      <c r="F12" s="21">
        <v>4</v>
      </c>
      <c r="G12" s="21">
        <v>267</v>
      </c>
      <c r="H12" s="21">
        <v>111</v>
      </c>
      <c r="I12" s="21">
        <v>12</v>
      </c>
      <c r="J12" s="21">
        <v>1</v>
      </c>
      <c r="K12" s="21">
        <v>0</v>
      </c>
      <c r="L12" s="21">
        <v>1</v>
      </c>
      <c r="M12" s="21">
        <v>2</v>
      </c>
      <c r="N12" s="21">
        <v>4</v>
      </c>
      <c r="O12" s="21">
        <v>0</v>
      </c>
      <c r="P12" s="21">
        <v>0</v>
      </c>
      <c r="Q12" s="21">
        <v>0</v>
      </c>
      <c r="R12" s="22">
        <f t="shared" si="1"/>
        <v>949</v>
      </c>
      <c r="S12" s="11"/>
      <c r="T12" s="11"/>
      <c r="U12" s="92"/>
      <c r="V12" s="19" t="s">
        <v>34</v>
      </c>
      <c r="W12" s="20">
        <v>0</v>
      </c>
      <c r="X12" s="21">
        <v>0</v>
      </c>
      <c r="Y12" s="21">
        <v>4</v>
      </c>
      <c r="Z12" s="21">
        <v>0</v>
      </c>
      <c r="AA12" s="21">
        <v>0</v>
      </c>
      <c r="AB12" s="21">
        <v>1</v>
      </c>
      <c r="AC12" s="21">
        <v>72</v>
      </c>
      <c r="AD12" s="21">
        <v>26</v>
      </c>
      <c r="AE12" s="17">
        <f t="shared" si="2"/>
        <v>103</v>
      </c>
      <c r="AF12" s="18">
        <f t="shared" si="0"/>
        <v>1052</v>
      </c>
    </row>
    <row r="13" spans="2:32" s="32" customFormat="1" x14ac:dyDescent="0.15">
      <c r="B13" s="92"/>
      <c r="C13" s="19" t="s">
        <v>35</v>
      </c>
      <c r="D13" s="20">
        <v>85</v>
      </c>
      <c r="E13" s="21">
        <v>154</v>
      </c>
      <c r="F13" s="21">
        <v>11</v>
      </c>
      <c r="G13" s="21">
        <v>135</v>
      </c>
      <c r="H13" s="21">
        <v>45</v>
      </c>
      <c r="I13" s="21">
        <v>14</v>
      </c>
      <c r="J13" s="21">
        <v>0</v>
      </c>
      <c r="K13" s="21">
        <v>0</v>
      </c>
      <c r="L13" s="21">
        <v>0</v>
      </c>
      <c r="M13" s="21">
        <v>2</v>
      </c>
      <c r="N13" s="21">
        <v>0</v>
      </c>
      <c r="O13" s="21">
        <v>0</v>
      </c>
      <c r="P13" s="21">
        <v>3</v>
      </c>
      <c r="Q13" s="21">
        <v>0</v>
      </c>
      <c r="R13" s="22">
        <f t="shared" si="1"/>
        <v>449</v>
      </c>
      <c r="S13" s="11"/>
      <c r="T13" s="11"/>
      <c r="U13" s="92"/>
      <c r="V13" s="19" t="s">
        <v>35</v>
      </c>
      <c r="W13" s="20">
        <v>1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32</v>
      </c>
      <c r="AD13" s="21">
        <v>6</v>
      </c>
      <c r="AE13" s="17">
        <f t="shared" si="2"/>
        <v>39</v>
      </c>
      <c r="AF13" s="18">
        <f t="shared" si="0"/>
        <v>488</v>
      </c>
    </row>
    <row r="14" spans="2:32" s="32" customFormat="1" x14ac:dyDescent="0.15">
      <c r="B14" s="92"/>
      <c r="C14" s="19" t="s">
        <v>36</v>
      </c>
      <c r="D14" s="20">
        <v>67</v>
      </c>
      <c r="E14" s="21">
        <v>116</v>
      </c>
      <c r="F14" s="21">
        <v>1</v>
      </c>
      <c r="G14" s="21">
        <v>93</v>
      </c>
      <c r="H14" s="21">
        <v>23</v>
      </c>
      <c r="I14" s="21">
        <v>8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1</v>
      </c>
      <c r="Q14" s="21">
        <v>0</v>
      </c>
      <c r="R14" s="22">
        <f t="shared" si="1"/>
        <v>311</v>
      </c>
      <c r="S14" s="11"/>
      <c r="T14" s="11"/>
      <c r="U14" s="92"/>
      <c r="V14" s="19" t="s">
        <v>36</v>
      </c>
      <c r="W14" s="20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1</v>
      </c>
      <c r="AC14" s="21">
        <v>41</v>
      </c>
      <c r="AD14" s="21">
        <v>12</v>
      </c>
      <c r="AE14" s="17">
        <f t="shared" si="2"/>
        <v>54</v>
      </c>
      <c r="AF14" s="18">
        <f t="shared" si="0"/>
        <v>365</v>
      </c>
    </row>
    <row r="15" spans="2:32" s="32" customFormat="1" x14ac:dyDescent="0.15">
      <c r="B15" s="92"/>
      <c r="C15" s="19" t="s">
        <v>37</v>
      </c>
      <c r="D15" s="20">
        <v>51</v>
      </c>
      <c r="E15" s="21">
        <v>50</v>
      </c>
      <c r="F15" s="21">
        <v>11</v>
      </c>
      <c r="G15" s="21">
        <v>73</v>
      </c>
      <c r="H15" s="21">
        <v>28</v>
      </c>
      <c r="I15" s="21">
        <v>1</v>
      </c>
      <c r="J15" s="21">
        <v>0</v>
      </c>
      <c r="K15" s="21">
        <v>4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f t="shared" si="1"/>
        <v>218</v>
      </c>
      <c r="S15" s="11"/>
      <c r="T15" s="11"/>
      <c r="U15" s="92"/>
      <c r="V15" s="19" t="s">
        <v>37</v>
      </c>
      <c r="W15" s="20">
        <v>0</v>
      </c>
      <c r="X15" s="21">
        <v>0</v>
      </c>
      <c r="Y15" s="21">
        <v>1</v>
      </c>
      <c r="Z15" s="21">
        <v>0</v>
      </c>
      <c r="AA15" s="21">
        <v>0</v>
      </c>
      <c r="AB15" s="21">
        <v>1</v>
      </c>
      <c r="AC15" s="21">
        <v>55</v>
      </c>
      <c r="AD15" s="21">
        <v>11</v>
      </c>
      <c r="AE15" s="17">
        <f t="shared" si="2"/>
        <v>68</v>
      </c>
      <c r="AF15" s="18">
        <f t="shared" si="0"/>
        <v>286</v>
      </c>
    </row>
    <row r="16" spans="2:32" s="32" customFormat="1" x14ac:dyDescent="0.15">
      <c r="B16" s="92"/>
      <c r="C16" s="19" t="s">
        <v>17</v>
      </c>
      <c r="D16" s="20">
        <v>174</v>
      </c>
      <c r="E16" s="21">
        <v>304</v>
      </c>
      <c r="F16" s="21">
        <v>23</v>
      </c>
      <c r="G16" s="21">
        <v>321</v>
      </c>
      <c r="H16" s="21">
        <v>69</v>
      </c>
      <c r="I16" s="21">
        <v>23</v>
      </c>
      <c r="J16" s="21">
        <v>3</v>
      </c>
      <c r="K16" s="21">
        <v>2</v>
      </c>
      <c r="L16" s="21">
        <v>0</v>
      </c>
      <c r="M16" s="21">
        <v>3</v>
      </c>
      <c r="N16" s="21">
        <v>6</v>
      </c>
      <c r="O16" s="21">
        <v>0</v>
      </c>
      <c r="P16" s="21">
        <v>7</v>
      </c>
      <c r="Q16" s="21">
        <v>0</v>
      </c>
      <c r="R16" s="22">
        <f t="shared" si="1"/>
        <v>935</v>
      </c>
      <c r="S16" s="11"/>
      <c r="T16" s="11"/>
      <c r="U16" s="92"/>
      <c r="V16" s="19" t="s">
        <v>17</v>
      </c>
      <c r="W16" s="20">
        <v>0</v>
      </c>
      <c r="X16" s="21">
        <v>0</v>
      </c>
      <c r="Y16" s="21">
        <v>19</v>
      </c>
      <c r="Z16" s="21">
        <v>0</v>
      </c>
      <c r="AA16" s="21">
        <v>1</v>
      </c>
      <c r="AB16" s="21">
        <v>2</v>
      </c>
      <c r="AC16" s="21">
        <v>96</v>
      </c>
      <c r="AD16" s="21">
        <v>28</v>
      </c>
      <c r="AE16" s="17">
        <f t="shared" si="2"/>
        <v>146</v>
      </c>
      <c r="AF16" s="18">
        <f t="shared" si="0"/>
        <v>1081</v>
      </c>
    </row>
    <row r="17" spans="2:32" s="32" customFormat="1" ht="14.25" thickBot="1" x14ac:dyDescent="0.2">
      <c r="B17" s="93"/>
      <c r="C17" s="23" t="s">
        <v>18</v>
      </c>
      <c r="D17" s="24">
        <f>SUM(D10:D16)</f>
        <v>1449</v>
      </c>
      <c r="E17" s="25">
        <f>SUM(E10:E16)</f>
        <v>2053</v>
      </c>
      <c r="F17" s="25">
        <f t="shared" ref="F17:Q17" si="5">SUM(F10:F16)</f>
        <v>82</v>
      </c>
      <c r="G17" s="25">
        <f t="shared" si="5"/>
        <v>2692</v>
      </c>
      <c r="H17" s="25">
        <f t="shared" si="5"/>
        <v>493</v>
      </c>
      <c r="I17" s="25">
        <f t="shared" si="5"/>
        <v>179</v>
      </c>
      <c r="J17" s="25">
        <f t="shared" si="5"/>
        <v>12</v>
      </c>
      <c r="K17" s="25">
        <f t="shared" si="5"/>
        <v>17</v>
      </c>
      <c r="L17" s="25">
        <f t="shared" si="5"/>
        <v>2</v>
      </c>
      <c r="M17" s="25">
        <f t="shared" si="5"/>
        <v>16</v>
      </c>
      <c r="N17" s="25">
        <f t="shared" si="5"/>
        <v>43</v>
      </c>
      <c r="O17" s="25">
        <f t="shared" si="5"/>
        <v>3</v>
      </c>
      <c r="P17" s="25">
        <f t="shared" si="5"/>
        <v>17</v>
      </c>
      <c r="Q17" s="25">
        <f t="shared" si="5"/>
        <v>3</v>
      </c>
      <c r="R17" s="26">
        <f t="shared" si="1"/>
        <v>7061</v>
      </c>
      <c r="S17" s="11"/>
      <c r="T17" s="11"/>
      <c r="U17" s="128"/>
      <c r="V17" s="23" t="s">
        <v>18</v>
      </c>
      <c r="W17" s="24">
        <f t="shared" ref="W17:AD17" si="6">SUM(W10:W16)</f>
        <v>1</v>
      </c>
      <c r="X17" s="25">
        <f t="shared" si="6"/>
        <v>3</v>
      </c>
      <c r="Y17" s="25">
        <f t="shared" si="6"/>
        <v>175</v>
      </c>
      <c r="Z17" s="25">
        <f t="shared" si="6"/>
        <v>0</v>
      </c>
      <c r="AA17" s="25">
        <f t="shared" si="6"/>
        <v>7</v>
      </c>
      <c r="AB17" s="25">
        <f t="shared" si="6"/>
        <v>22</v>
      </c>
      <c r="AC17" s="25">
        <f t="shared" si="6"/>
        <v>1455</v>
      </c>
      <c r="AD17" s="25">
        <f t="shared" si="6"/>
        <v>234</v>
      </c>
      <c r="AE17" s="25">
        <f t="shared" si="2"/>
        <v>1897</v>
      </c>
      <c r="AF17" s="26">
        <f t="shared" si="0"/>
        <v>8958</v>
      </c>
    </row>
    <row r="18" spans="2:32" s="32" customFormat="1" ht="13.5" customHeight="1" x14ac:dyDescent="0.15">
      <c r="B18" s="91" t="s">
        <v>38</v>
      </c>
      <c r="C18" s="12" t="s">
        <v>96</v>
      </c>
      <c r="D18" s="16">
        <v>863</v>
      </c>
      <c r="E18" s="17">
        <v>339</v>
      </c>
      <c r="F18" s="17">
        <v>166</v>
      </c>
      <c r="G18" s="17">
        <v>288</v>
      </c>
      <c r="H18" s="17">
        <v>96</v>
      </c>
      <c r="I18" s="17">
        <v>9</v>
      </c>
      <c r="J18" s="17">
        <v>5</v>
      </c>
      <c r="K18" s="17">
        <v>1</v>
      </c>
      <c r="L18" s="17">
        <v>1</v>
      </c>
      <c r="M18" s="17">
        <v>7</v>
      </c>
      <c r="N18" s="17">
        <v>1</v>
      </c>
      <c r="O18" s="17">
        <v>0</v>
      </c>
      <c r="P18" s="17">
        <v>5</v>
      </c>
      <c r="Q18" s="17">
        <v>0</v>
      </c>
      <c r="R18" s="18">
        <f t="shared" si="1"/>
        <v>1781</v>
      </c>
      <c r="S18" s="11"/>
      <c r="T18" s="11"/>
      <c r="U18" s="91" t="s">
        <v>38</v>
      </c>
      <c r="V18" s="12" t="s">
        <v>96</v>
      </c>
      <c r="W18" s="16">
        <v>0</v>
      </c>
      <c r="X18" s="17">
        <v>0</v>
      </c>
      <c r="Y18" s="17">
        <v>3</v>
      </c>
      <c r="Z18" s="17">
        <v>0</v>
      </c>
      <c r="AA18" s="17">
        <v>1</v>
      </c>
      <c r="AB18" s="17">
        <v>1</v>
      </c>
      <c r="AC18" s="17">
        <v>29</v>
      </c>
      <c r="AD18" s="17">
        <v>11</v>
      </c>
      <c r="AE18" s="17">
        <f>SUM(W18:AD18)</f>
        <v>45</v>
      </c>
      <c r="AF18" s="18">
        <f t="shared" si="0"/>
        <v>1826</v>
      </c>
    </row>
    <row r="19" spans="2:32" s="32" customFormat="1" x14ac:dyDescent="0.15">
      <c r="B19" s="92"/>
      <c r="C19" s="28" t="s">
        <v>98</v>
      </c>
      <c r="D19" s="20">
        <v>9230</v>
      </c>
      <c r="E19" s="21">
        <v>6832</v>
      </c>
      <c r="F19" s="21">
        <v>711</v>
      </c>
      <c r="G19" s="21">
        <v>7761</v>
      </c>
      <c r="H19" s="21">
        <v>2849</v>
      </c>
      <c r="I19" s="21">
        <v>432</v>
      </c>
      <c r="J19" s="21">
        <v>61</v>
      </c>
      <c r="K19" s="21">
        <v>26</v>
      </c>
      <c r="L19" s="21">
        <v>11</v>
      </c>
      <c r="M19" s="21">
        <v>112</v>
      </c>
      <c r="N19" s="21">
        <v>64</v>
      </c>
      <c r="O19" s="21">
        <v>4</v>
      </c>
      <c r="P19" s="21">
        <v>110</v>
      </c>
      <c r="Q19" s="21">
        <v>5</v>
      </c>
      <c r="R19" s="22">
        <f t="shared" si="1"/>
        <v>28208</v>
      </c>
      <c r="S19" s="11"/>
      <c r="T19" s="11"/>
      <c r="U19" s="92"/>
      <c r="V19" s="28" t="s">
        <v>98</v>
      </c>
      <c r="W19" s="20">
        <v>1</v>
      </c>
      <c r="X19" s="21">
        <v>0</v>
      </c>
      <c r="Y19" s="21">
        <v>179</v>
      </c>
      <c r="Z19" s="21">
        <v>0</v>
      </c>
      <c r="AA19" s="21">
        <v>11</v>
      </c>
      <c r="AB19" s="21">
        <v>21</v>
      </c>
      <c r="AC19" s="21">
        <v>1545</v>
      </c>
      <c r="AD19" s="21">
        <v>429</v>
      </c>
      <c r="AE19" s="17">
        <f>SUM(W19:AD19)</f>
        <v>2186</v>
      </c>
      <c r="AF19" s="18">
        <f t="shared" si="0"/>
        <v>30394</v>
      </c>
    </row>
    <row r="20" spans="2:32" s="32" customFormat="1" x14ac:dyDescent="0.15">
      <c r="B20" s="92"/>
      <c r="C20" s="28" t="s">
        <v>39</v>
      </c>
      <c r="D20" s="20">
        <v>570</v>
      </c>
      <c r="E20" s="21">
        <v>1103</v>
      </c>
      <c r="F20" s="21">
        <v>108</v>
      </c>
      <c r="G20" s="21">
        <v>1353</v>
      </c>
      <c r="H20" s="21">
        <v>271</v>
      </c>
      <c r="I20" s="21">
        <v>77</v>
      </c>
      <c r="J20" s="21">
        <v>24</v>
      </c>
      <c r="K20" s="21">
        <v>29</v>
      </c>
      <c r="L20" s="21">
        <v>2</v>
      </c>
      <c r="M20" s="21">
        <v>12</v>
      </c>
      <c r="N20" s="21">
        <v>14</v>
      </c>
      <c r="O20" s="21">
        <v>2</v>
      </c>
      <c r="P20" s="21">
        <v>19</v>
      </c>
      <c r="Q20" s="21">
        <v>1</v>
      </c>
      <c r="R20" s="22">
        <f t="shared" si="1"/>
        <v>3585</v>
      </c>
      <c r="S20" s="11"/>
      <c r="T20" s="11"/>
      <c r="U20" s="92"/>
      <c r="V20" s="28" t="s">
        <v>39</v>
      </c>
      <c r="W20" s="20">
        <v>0</v>
      </c>
      <c r="X20" s="21">
        <v>0</v>
      </c>
      <c r="Y20" s="21">
        <v>105</v>
      </c>
      <c r="Z20" s="21">
        <v>0</v>
      </c>
      <c r="AA20" s="21">
        <v>0</v>
      </c>
      <c r="AB20" s="21">
        <v>16</v>
      </c>
      <c r="AC20" s="21">
        <v>516</v>
      </c>
      <c r="AD20" s="21">
        <v>100</v>
      </c>
      <c r="AE20" s="17">
        <f t="shared" ref="AE20:AE31" si="7">SUM(W20:AD20)</f>
        <v>737</v>
      </c>
      <c r="AF20" s="18">
        <f t="shared" si="0"/>
        <v>4322</v>
      </c>
    </row>
    <row r="21" spans="2:32" s="32" customFormat="1" x14ac:dyDescent="0.15">
      <c r="B21" s="92"/>
      <c r="C21" s="19" t="s">
        <v>99</v>
      </c>
      <c r="D21" s="20">
        <v>6</v>
      </c>
      <c r="E21" s="21">
        <v>3</v>
      </c>
      <c r="F21" s="21">
        <v>1</v>
      </c>
      <c r="G21" s="21">
        <v>1</v>
      </c>
      <c r="H21" s="21">
        <v>0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2">
        <f t="shared" si="1"/>
        <v>12</v>
      </c>
      <c r="S21" s="11"/>
      <c r="T21" s="11"/>
      <c r="U21" s="92"/>
      <c r="V21" s="19" t="s">
        <v>99</v>
      </c>
      <c r="W21" s="20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17">
        <f t="shared" si="7"/>
        <v>0</v>
      </c>
      <c r="AF21" s="18">
        <f t="shared" si="0"/>
        <v>12</v>
      </c>
    </row>
    <row r="22" spans="2:32" s="32" customFormat="1" x14ac:dyDescent="0.15">
      <c r="B22" s="92"/>
      <c r="C22" s="19" t="s">
        <v>100</v>
      </c>
      <c r="D22" s="20">
        <v>1493</v>
      </c>
      <c r="E22" s="21">
        <v>808</v>
      </c>
      <c r="F22" s="21">
        <v>158</v>
      </c>
      <c r="G22" s="21">
        <v>1844</v>
      </c>
      <c r="H22" s="21">
        <v>221</v>
      </c>
      <c r="I22" s="21">
        <v>83</v>
      </c>
      <c r="J22" s="21">
        <v>10</v>
      </c>
      <c r="K22" s="21">
        <v>12</v>
      </c>
      <c r="L22" s="21">
        <v>3</v>
      </c>
      <c r="M22" s="21">
        <v>28</v>
      </c>
      <c r="N22" s="21">
        <v>20</v>
      </c>
      <c r="O22" s="21">
        <v>0</v>
      </c>
      <c r="P22" s="21">
        <v>11</v>
      </c>
      <c r="Q22" s="21">
        <v>0</v>
      </c>
      <c r="R22" s="22">
        <f t="shared" si="1"/>
        <v>4691</v>
      </c>
      <c r="S22" s="11"/>
      <c r="T22" s="11"/>
      <c r="U22" s="92"/>
      <c r="V22" s="19" t="s">
        <v>100</v>
      </c>
      <c r="W22" s="20">
        <v>0</v>
      </c>
      <c r="X22" s="21">
        <v>0</v>
      </c>
      <c r="Y22" s="21">
        <v>46</v>
      </c>
      <c r="Z22" s="21">
        <v>0</v>
      </c>
      <c r="AA22" s="21">
        <v>3</v>
      </c>
      <c r="AB22" s="21">
        <v>5</v>
      </c>
      <c r="AC22" s="21">
        <v>268</v>
      </c>
      <c r="AD22" s="21">
        <v>68</v>
      </c>
      <c r="AE22" s="17">
        <f t="shared" si="7"/>
        <v>390</v>
      </c>
      <c r="AF22" s="18">
        <f t="shared" si="0"/>
        <v>5081</v>
      </c>
    </row>
    <row r="23" spans="2:32" s="32" customFormat="1" x14ac:dyDescent="0.15">
      <c r="B23" s="92"/>
      <c r="C23" s="19" t="s">
        <v>40</v>
      </c>
      <c r="D23" s="20">
        <v>3995</v>
      </c>
      <c r="E23" s="21">
        <v>1459</v>
      </c>
      <c r="F23" s="21">
        <v>539</v>
      </c>
      <c r="G23" s="21">
        <v>4804</v>
      </c>
      <c r="H23" s="21">
        <v>604</v>
      </c>
      <c r="I23" s="21">
        <v>336</v>
      </c>
      <c r="J23" s="21">
        <v>54</v>
      </c>
      <c r="K23" s="21">
        <v>20</v>
      </c>
      <c r="L23" s="21">
        <v>7</v>
      </c>
      <c r="M23" s="21">
        <v>134</v>
      </c>
      <c r="N23" s="21">
        <v>35</v>
      </c>
      <c r="O23" s="21">
        <v>3</v>
      </c>
      <c r="P23" s="21">
        <v>66</v>
      </c>
      <c r="Q23" s="21">
        <v>1</v>
      </c>
      <c r="R23" s="22">
        <f t="shared" si="1"/>
        <v>12057</v>
      </c>
      <c r="S23" s="11"/>
      <c r="T23" s="11"/>
      <c r="U23" s="92"/>
      <c r="V23" s="19" t="s">
        <v>40</v>
      </c>
      <c r="W23" s="20">
        <v>0</v>
      </c>
      <c r="X23" s="21">
        <v>1</v>
      </c>
      <c r="Y23" s="21">
        <v>224</v>
      </c>
      <c r="Z23" s="21">
        <v>0</v>
      </c>
      <c r="AA23" s="21">
        <v>5</v>
      </c>
      <c r="AB23" s="21">
        <v>16</v>
      </c>
      <c r="AC23" s="21">
        <v>1375</v>
      </c>
      <c r="AD23" s="21">
        <v>227</v>
      </c>
      <c r="AE23" s="17">
        <f t="shared" si="7"/>
        <v>1848</v>
      </c>
      <c r="AF23" s="18">
        <f t="shared" si="0"/>
        <v>13905</v>
      </c>
    </row>
    <row r="24" spans="2:32" s="32" customFormat="1" x14ac:dyDescent="0.15">
      <c r="B24" s="92"/>
      <c r="C24" s="19" t="s">
        <v>101</v>
      </c>
      <c r="D24" s="20">
        <v>1851</v>
      </c>
      <c r="E24" s="21">
        <v>1606</v>
      </c>
      <c r="F24" s="21">
        <v>308</v>
      </c>
      <c r="G24" s="21">
        <v>1423</v>
      </c>
      <c r="H24" s="21">
        <v>624</v>
      </c>
      <c r="I24" s="21">
        <v>87</v>
      </c>
      <c r="J24" s="21">
        <v>19</v>
      </c>
      <c r="K24" s="21">
        <v>9</v>
      </c>
      <c r="L24" s="21">
        <v>1</v>
      </c>
      <c r="M24" s="21">
        <v>60</v>
      </c>
      <c r="N24" s="21">
        <v>12</v>
      </c>
      <c r="O24" s="21">
        <v>1</v>
      </c>
      <c r="P24" s="21">
        <v>34</v>
      </c>
      <c r="Q24" s="21">
        <v>0</v>
      </c>
      <c r="R24" s="22">
        <f t="shared" si="1"/>
        <v>6035</v>
      </c>
      <c r="S24" s="11"/>
      <c r="T24" s="11"/>
      <c r="U24" s="92"/>
      <c r="V24" s="19" t="s">
        <v>101</v>
      </c>
      <c r="W24" s="20">
        <v>0</v>
      </c>
      <c r="X24" s="21">
        <v>0</v>
      </c>
      <c r="Y24" s="21">
        <v>36</v>
      </c>
      <c r="Z24" s="21">
        <v>0</v>
      </c>
      <c r="AA24" s="21">
        <v>4</v>
      </c>
      <c r="AB24" s="21">
        <v>4</v>
      </c>
      <c r="AC24" s="21">
        <v>348</v>
      </c>
      <c r="AD24" s="21">
        <v>92</v>
      </c>
      <c r="AE24" s="17">
        <f t="shared" si="7"/>
        <v>484</v>
      </c>
      <c r="AF24" s="18">
        <f t="shared" si="0"/>
        <v>6519</v>
      </c>
    </row>
    <row r="25" spans="2:32" s="32" customFormat="1" x14ac:dyDescent="0.15">
      <c r="B25" s="92"/>
      <c r="C25" s="19" t="s">
        <v>102</v>
      </c>
      <c r="D25" s="20">
        <v>4308</v>
      </c>
      <c r="E25" s="21">
        <v>5518</v>
      </c>
      <c r="F25" s="21">
        <v>692</v>
      </c>
      <c r="G25" s="21">
        <v>3103</v>
      </c>
      <c r="H25" s="21">
        <v>2021</v>
      </c>
      <c r="I25" s="21">
        <v>167</v>
      </c>
      <c r="J25" s="21">
        <v>37</v>
      </c>
      <c r="K25" s="21">
        <v>8</v>
      </c>
      <c r="L25" s="21">
        <v>8</v>
      </c>
      <c r="M25" s="21">
        <v>61</v>
      </c>
      <c r="N25" s="21">
        <v>11</v>
      </c>
      <c r="O25" s="21">
        <v>5</v>
      </c>
      <c r="P25" s="21">
        <v>96</v>
      </c>
      <c r="Q25" s="21">
        <v>2</v>
      </c>
      <c r="R25" s="22">
        <f t="shared" si="1"/>
        <v>16037</v>
      </c>
      <c r="S25" s="11"/>
      <c r="T25" s="11"/>
      <c r="U25" s="92"/>
      <c r="V25" s="19" t="s">
        <v>102</v>
      </c>
      <c r="W25" s="20">
        <v>5</v>
      </c>
      <c r="X25" s="21">
        <v>0</v>
      </c>
      <c r="Y25" s="21">
        <v>80</v>
      </c>
      <c r="Z25" s="21">
        <v>0</v>
      </c>
      <c r="AA25" s="21">
        <v>3</v>
      </c>
      <c r="AB25" s="21">
        <v>0</v>
      </c>
      <c r="AC25" s="21">
        <v>846</v>
      </c>
      <c r="AD25" s="21">
        <v>244</v>
      </c>
      <c r="AE25" s="17">
        <f t="shared" si="7"/>
        <v>1178</v>
      </c>
      <c r="AF25" s="18">
        <f t="shared" si="0"/>
        <v>17215</v>
      </c>
    </row>
    <row r="26" spans="2:32" s="32" customFormat="1" x14ac:dyDescent="0.15">
      <c r="B26" s="92"/>
      <c r="C26" s="19" t="s">
        <v>103</v>
      </c>
      <c r="D26" s="20">
        <v>12528</v>
      </c>
      <c r="E26" s="21">
        <v>9295</v>
      </c>
      <c r="F26" s="21">
        <v>1370</v>
      </c>
      <c r="G26" s="21">
        <v>5421</v>
      </c>
      <c r="H26" s="21">
        <v>3852</v>
      </c>
      <c r="I26" s="21">
        <v>373</v>
      </c>
      <c r="J26" s="21">
        <v>81</v>
      </c>
      <c r="K26" s="21">
        <v>7</v>
      </c>
      <c r="L26" s="21">
        <v>13</v>
      </c>
      <c r="M26" s="21">
        <v>214</v>
      </c>
      <c r="N26" s="21">
        <v>22</v>
      </c>
      <c r="O26" s="21">
        <v>1</v>
      </c>
      <c r="P26" s="21">
        <v>159</v>
      </c>
      <c r="Q26" s="21">
        <v>0</v>
      </c>
      <c r="R26" s="22">
        <f t="shared" si="1"/>
        <v>33336</v>
      </c>
      <c r="S26" s="11"/>
      <c r="T26" s="11"/>
      <c r="U26" s="92"/>
      <c r="V26" s="19" t="s">
        <v>103</v>
      </c>
      <c r="W26" s="20">
        <v>2</v>
      </c>
      <c r="X26" s="21">
        <v>0</v>
      </c>
      <c r="Y26" s="21">
        <v>87</v>
      </c>
      <c r="Z26" s="21">
        <v>0</v>
      </c>
      <c r="AA26" s="21">
        <v>6</v>
      </c>
      <c r="AB26" s="21">
        <v>9</v>
      </c>
      <c r="AC26" s="21">
        <v>1223</v>
      </c>
      <c r="AD26" s="21">
        <v>320</v>
      </c>
      <c r="AE26" s="17">
        <f t="shared" si="7"/>
        <v>1647</v>
      </c>
      <c r="AF26" s="18">
        <f t="shared" si="0"/>
        <v>34983</v>
      </c>
    </row>
    <row r="27" spans="2:32" s="32" customFormat="1" x14ac:dyDescent="0.15">
      <c r="B27" s="92"/>
      <c r="C27" s="19" t="s">
        <v>104</v>
      </c>
      <c r="D27" s="20">
        <v>1644</v>
      </c>
      <c r="E27" s="21">
        <v>1129</v>
      </c>
      <c r="F27" s="21">
        <v>461</v>
      </c>
      <c r="G27" s="21">
        <v>1390</v>
      </c>
      <c r="H27" s="21">
        <v>519</v>
      </c>
      <c r="I27" s="21">
        <v>143</v>
      </c>
      <c r="J27" s="21">
        <v>22</v>
      </c>
      <c r="K27" s="21">
        <v>4</v>
      </c>
      <c r="L27" s="21">
        <v>1</v>
      </c>
      <c r="M27" s="21">
        <v>36</v>
      </c>
      <c r="N27" s="21">
        <v>26</v>
      </c>
      <c r="O27" s="21">
        <v>0</v>
      </c>
      <c r="P27" s="21">
        <v>14</v>
      </c>
      <c r="Q27" s="21">
        <v>0</v>
      </c>
      <c r="R27" s="22">
        <f t="shared" si="1"/>
        <v>5389</v>
      </c>
      <c r="S27" s="11"/>
      <c r="T27" s="11"/>
      <c r="U27" s="92"/>
      <c r="V27" s="19" t="s">
        <v>104</v>
      </c>
      <c r="W27" s="20">
        <v>0</v>
      </c>
      <c r="X27" s="21">
        <v>0</v>
      </c>
      <c r="Y27" s="21">
        <v>27</v>
      </c>
      <c r="Z27" s="21">
        <v>0</v>
      </c>
      <c r="AA27" s="21">
        <v>2</v>
      </c>
      <c r="AB27" s="21">
        <v>9</v>
      </c>
      <c r="AC27" s="21">
        <v>327</v>
      </c>
      <c r="AD27" s="21">
        <v>145</v>
      </c>
      <c r="AE27" s="17">
        <f t="shared" si="7"/>
        <v>510</v>
      </c>
      <c r="AF27" s="18">
        <f t="shared" si="0"/>
        <v>5899</v>
      </c>
    </row>
    <row r="28" spans="2:32" s="32" customFormat="1" x14ac:dyDescent="0.15">
      <c r="B28" s="92"/>
      <c r="C28" s="19" t="s">
        <v>41</v>
      </c>
      <c r="D28" s="20">
        <v>115</v>
      </c>
      <c r="E28" s="21">
        <v>207</v>
      </c>
      <c r="F28" s="21">
        <v>28</v>
      </c>
      <c r="G28" s="21">
        <v>257</v>
      </c>
      <c r="H28" s="21">
        <v>42</v>
      </c>
      <c r="I28" s="21">
        <v>20</v>
      </c>
      <c r="J28" s="21">
        <v>2</v>
      </c>
      <c r="K28" s="21">
        <v>3</v>
      </c>
      <c r="L28" s="21">
        <v>1</v>
      </c>
      <c r="M28" s="21">
        <v>9</v>
      </c>
      <c r="N28" s="21">
        <v>0</v>
      </c>
      <c r="O28" s="21">
        <v>0</v>
      </c>
      <c r="P28" s="21">
        <v>2</v>
      </c>
      <c r="Q28" s="21">
        <v>0</v>
      </c>
      <c r="R28" s="22">
        <f t="shared" si="1"/>
        <v>686</v>
      </c>
      <c r="S28" s="11"/>
      <c r="T28" s="11"/>
      <c r="U28" s="92"/>
      <c r="V28" s="19" t="s">
        <v>41</v>
      </c>
      <c r="W28" s="20">
        <v>0</v>
      </c>
      <c r="X28" s="21">
        <v>0</v>
      </c>
      <c r="Y28" s="21">
        <v>23</v>
      </c>
      <c r="Z28" s="21">
        <v>0</v>
      </c>
      <c r="AA28" s="21">
        <v>0</v>
      </c>
      <c r="AB28" s="21">
        <v>2</v>
      </c>
      <c r="AC28" s="21">
        <v>133</v>
      </c>
      <c r="AD28" s="21">
        <v>26</v>
      </c>
      <c r="AE28" s="17">
        <f t="shared" si="7"/>
        <v>184</v>
      </c>
      <c r="AF28" s="18">
        <f t="shared" si="0"/>
        <v>870</v>
      </c>
    </row>
    <row r="29" spans="2:32" s="32" customFormat="1" x14ac:dyDescent="0.15">
      <c r="B29" s="92"/>
      <c r="C29" s="19" t="s">
        <v>105</v>
      </c>
      <c r="D29" s="20">
        <v>590</v>
      </c>
      <c r="E29" s="21">
        <v>1926</v>
      </c>
      <c r="F29" s="21">
        <v>210</v>
      </c>
      <c r="G29" s="21">
        <v>1630</v>
      </c>
      <c r="H29" s="21">
        <v>639</v>
      </c>
      <c r="I29" s="21">
        <v>57</v>
      </c>
      <c r="J29" s="21">
        <v>12</v>
      </c>
      <c r="K29" s="21">
        <v>3</v>
      </c>
      <c r="L29" s="21">
        <v>1</v>
      </c>
      <c r="M29" s="21">
        <v>15</v>
      </c>
      <c r="N29" s="21">
        <v>2</v>
      </c>
      <c r="O29" s="21">
        <v>1</v>
      </c>
      <c r="P29" s="21">
        <v>30</v>
      </c>
      <c r="Q29" s="21">
        <v>1</v>
      </c>
      <c r="R29" s="22">
        <f t="shared" si="1"/>
        <v>5117</v>
      </c>
      <c r="S29" s="11"/>
      <c r="T29" s="11"/>
      <c r="U29" s="92"/>
      <c r="V29" s="19" t="s">
        <v>105</v>
      </c>
      <c r="W29" s="20">
        <v>2</v>
      </c>
      <c r="X29" s="21">
        <v>0</v>
      </c>
      <c r="Y29" s="21">
        <v>65</v>
      </c>
      <c r="Z29" s="21">
        <v>0</v>
      </c>
      <c r="AA29" s="21">
        <v>6</v>
      </c>
      <c r="AB29" s="21">
        <v>2</v>
      </c>
      <c r="AC29" s="21">
        <v>577</v>
      </c>
      <c r="AD29" s="21">
        <v>148</v>
      </c>
      <c r="AE29" s="17">
        <f t="shared" si="7"/>
        <v>800</v>
      </c>
      <c r="AF29" s="18">
        <f t="shared" si="0"/>
        <v>5917</v>
      </c>
    </row>
    <row r="30" spans="2:32" s="32" customFormat="1" x14ac:dyDescent="0.15">
      <c r="B30" s="92"/>
      <c r="C30" s="19" t="s">
        <v>106</v>
      </c>
      <c r="D30" s="20">
        <v>105</v>
      </c>
      <c r="E30" s="21">
        <v>49</v>
      </c>
      <c r="F30" s="21">
        <v>14</v>
      </c>
      <c r="G30" s="21">
        <v>136</v>
      </c>
      <c r="H30" s="21">
        <v>14</v>
      </c>
      <c r="I30" s="21">
        <v>17</v>
      </c>
      <c r="J30" s="21">
        <v>4</v>
      </c>
      <c r="K30" s="21">
        <v>0</v>
      </c>
      <c r="L30" s="21">
        <v>0</v>
      </c>
      <c r="M30" s="21">
        <v>11</v>
      </c>
      <c r="N30" s="21">
        <v>0</v>
      </c>
      <c r="O30" s="21">
        <v>0</v>
      </c>
      <c r="P30" s="21">
        <v>5</v>
      </c>
      <c r="Q30" s="21">
        <v>0</v>
      </c>
      <c r="R30" s="22">
        <f t="shared" si="1"/>
        <v>355</v>
      </c>
      <c r="S30" s="11"/>
      <c r="T30" s="11"/>
      <c r="U30" s="92"/>
      <c r="V30" s="19" t="s">
        <v>106</v>
      </c>
      <c r="W30" s="20">
        <v>0</v>
      </c>
      <c r="X30" s="21">
        <v>0</v>
      </c>
      <c r="Y30" s="21">
        <v>5</v>
      </c>
      <c r="Z30" s="21">
        <v>0</v>
      </c>
      <c r="AA30" s="21">
        <v>0</v>
      </c>
      <c r="AB30" s="21">
        <v>0</v>
      </c>
      <c r="AC30" s="21">
        <v>17</v>
      </c>
      <c r="AD30" s="21">
        <v>6</v>
      </c>
      <c r="AE30" s="17">
        <f t="shared" si="7"/>
        <v>28</v>
      </c>
      <c r="AF30" s="18">
        <f t="shared" si="0"/>
        <v>383</v>
      </c>
    </row>
    <row r="31" spans="2:32" s="32" customFormat="1" x14ac:dyDescent="0.15">
      <c r="B31" s="92"/>
      <c r="C31" s="19" t="s">
        <v>17</v>
      </c>
      <c r="D31" s="20">
        <v>495</v>
      </c>
      <c r="E31" s="21">
        <v>377</v>
      </c>
      <c r="F31" s="21">
        <v>87</v>
      </c>
      <c r="G31" s="21">
        <v>423</v>
      </c>
      <c r="H31" s="21">
        <v>126</v>
      </c>
      <c r="I31" s="21">
        <v>26</v>
      </c>
      <c r="J31" s="21">
        <v>2</v>
      </c>
      <c r="K31" s="21">
        <v>1</v>
      </c>
      <c r="L31" s="21">
        <v>1</v>
      </c>
      <c r="M31" s="21">
        <v>8</v>
      </c>
      <c r="N31" s="21">
        <v>0</v>
      </c>
      <c r="O31" s="21">
        <v>0</v>
      </c>
      <c r="P31" s="21">
        <v>5</v>
      </c>
      <c r="Q31" s="21">
        <v>1</v>
      </c>
      <c r="R31" s="22">
        <f t="shared" si="1"/>
        <v>1552</v>
      </c>
      <c r="S31" s="11"/>
      <c r="T31" s="11"/>
      <c r="U31" s="92"/>
      <c r="V31" s="19" t="s">
        <v>17</v>
      </c>
      <c r="W31" s="20">
        <v>0</v>
      </c>
      <c r="X31" s="21">
        <v>0</v>
      </c>
      <c r="Y31" s="21">
        <v>11</v>
      </c>
      <c r="Z31" s="21">
        <v>0</v>
      </c>
      <c r="AA31" s="21">
        <v>1</v>
      </c>
      <c r="AB31" s="21">
        <v>1</v>
      </c>
      <c r="AC31" s="21">
        <v>102</v>
      </c>
      <c r="AD31" s="21">
        <v>29</v>
      </c>
      <c r="AE31" s="17">
        <f t="shared" si="7"/>
        <v>144</v>
      </c>
      <c r="AF31" s="18">
        <f t="shared" si="0"/>
        <v>1696</v>
      </c>
    </row>
    <row r="32" spans="2:32" s="32" customFormat="1" ht="14.25" thickBot="1" x14ac:dyDescent="0.2">
      <c r="B32" s="93"/>
      <c r="C32" s="23" t="s">
        <v>18</v>
      </c>
      <c r="D32" s="29">
        <f>SUM(D18:D31)</f>
        <v>37793</v>
      </c>
      <c r="E32" s="30">
        <f>SUM(E18:E31)</f>
        <v>30651</v>
      </c>
      <c r="F32" s="30">
        <f t="shared" ref="F32:Q32" si="8">SUM(F18:F31)</f>
        <v>4853</v>
      </c>
      <c r="G32" s="30">
        <f t="shared" si="8"/>
        <v>29834</v>
      </c>
      <c r="H32" s="30">
        <f t="shared" si="8"/>
        <v>11878</v>
      </c>
      <c r="I32" s="30">
        <f t="shared" si="8"/>
        <v>1828</v>
      </c>
      <c r="J32" s="30">
        <f t="shared" si="8"/>
        <v>333</v>
      </c>
      <c r="K32" s="30">
        <f t="shared" si="8"/>
        <v>123</v>
      </c>
      <c r="L32" s="30">
        <f t="shared" si="8"/>
        <v>50</v>
      </c>
      <c r="M32" s="30">
        <f t="shared" si="8"/>
        <v>707</v>
      </c>
      <c r="N32" s="30">
        <f t="shared" si="8"/>
        <v>207</v>
      </c>
      <c r="O32" s="30">
        <f t="shared" si="8"/>
        <v>17</v>
      </c>
      <c r="P32" s="30">
        <f t="shared" si="8"/>
        <v>556</v>
      </c>
      <c r="Q32" s="30">
        <f t="shared" si="8"/>
        <v>11</v>
      </c>
      <c r="R32" s="31">
        <f t="shared" si="1"/>
        <v>118841</v>
      </c>
      <c r="S32" s="11"/>
      <c r="T32" s="11"/>
      <c r="U32" s="93"/>
      <c r="V32" s="23" t="s">
        <v>18</v>
      </c>
      <c r="W32" s="24">
        <f t="shared" ref="W32:AD32" si="9">SUM(W18:W31)</f>
        <v>10</v>
      </c>
      <c r="X32" s="25">
        <f t="shared" si="9"/>
        <v>1</v>
      </c>
      <c r="Y32" s="25">
        <f t="shared" si="9"/>
        <v>891</v>
      </c>
      <c r="Z32" s="25">
        <f t="shared" si="9"/>
        <v>0</v>
      </c>
      <c r="AA32" s="25">
        <f t="shared" si="9"/>
        <v>42</v>
      </c>
      <c r="AB32" s="25">
        <f t="shared" si="9"/>
        <v>86</v>
      </c>
      <c r="AC32" s="25">
        <f t="shared" si="9"/>
        <v>7306</v>
      </c>
      <c r="AD32" s="25">
        <f t="shared" si="9"/>
        <v>1845</v>
      </c>
      <c r="AE32" s="25">
        <f>SUM(W32:AD32)</f>
        <v>10181</v>
      </c>
      <c r="AF32" s="26">
        <f t="shared" si="0"/>
        <v>129022</v>
      </c>
    </row>
    <row r="33" spans="2:32" s="32" customFormat="1" ht="13.5" customHeight="1" x14ac:dyDescent="0.15">
      <c r="B33" s="95" t="s">
        <v>42</v>
      </c>
      <c r="C33" s="27" t="s">
        <v>43</v>
      </c>
      <c r="D33" s="13">
        <v>736</v>
      </c>
      <c r="E33" s="14">
        <v>771</v>
      </c>
      <c r="F33" s="14">
        <v>241</v>
      </c>
      <c r="G33" s="14">
        <v>841</v>
      </c>
      <c r="H33" s="14">
        <v>384</v>
      </c>
      <c r="I33" s="14">
        <v>32</v>
      </c>
      <c r="J33" s="14">
        <v>4</v>
      </c>
      <c r="K33" s="14">
        <v>1</v>
      </c>
      <c r="L33" s="14">
        <v>1</v>
      </c>
      <c r="M33" s="14">
        <v>11</v>
      </c>
      <c r="N33" s="14">
        <v>2</v>
      </c>
      <c r="O33" s="14">
        <v>0</v>
      </c>
      <c r="P33" s="14">
        <v>9</v>
      </c>
      <c r="Q33" s="14">
        <v>0</v>
      </c>
      <c r="R33" s="15">
        <f t="shared" si="1"/>
        <v>3033</v>
      </c>
      <c r="S33" s="11"/>
      <c r="T33" s="11"/>
      <c r="U33" s="95" t="s">
        <v>42</v>
      </c>
      <c r="V33" s="27" t="s">
        <v>43</v>
      </c>
      <c r="W33" s="16">
        <v>0</v>
      </c>
      <c r="X33" s="17">
        <v>0</v>
      </c>
      <c r="Y33" s="17">
        <v>21</v>
      </c>
      <c r="Z33" s="17">
        <v>0</v>
      </c>
      <c r="AA33" s="17">
        <v>1</v>
      </c>
      <c r="AB33" s="17">
        <v>7</v>
      </c>
      <c r="AC33" s="17">
        <v>192</v>
      </c>
      <c r="AD33" s="17">
        <v>59</v>
      </c>
      <c r="AE33" s="17">
        <f>SUM(W33:AD33)</f>
        <v>280</v>
      </c>
      <c r="AF33" s="18">
        <f t="shared" si="0"/>
        <v>3313</v>
      </c>
    </row>
    <row r="34" spans="2:32" s="32" customFormat="1" x14ac:dyDescent="0.15">
      <c r="B34" s="95"/>
      <c r="C34" s="19" t="s">
        <v>44</v>
      </c>
      <c r="D34" s="20">
        <v>263</v>
      </c>
      <c r="E34" s="21">
        <v>244</v>
      </c>
      <c r="F34" s="21">
        <v>19</v>
      </c>
      <c r="G34" s="21">
        <v>397</v>
      </c>
      <c r="H34" s="21">
        <v>38</v>
      </c>
      <c r="I34" s="21">
        <v>30</v>
      </c>
      <c r="J34" s="21">
        <v>3</v>
      </c>
      <c r="K34" s="21">
        <v>7</v>
      </c>
      <c r="L34" s="21">
        <v>1</v>
      </c>
      <c r="M34" s="21">
        <v>3</v>
      </c>
      <c r="N34" s="21">
        <v>1</v>
      </c>
      <c r="O34" s="21">
        <v>0</v>
      </c>
      <c r="P34" s="21">
        <v>1</v>
      </c>
      <c r="Q34" s="21">
        <v>0</v>
      </c>
      <c r="R34" s="22">
        <f t="shared" si="1"/>
        <v>1007</v>
      </c>
      <c r="S34" s="11"/>
      <c r="T34" s="11"/>
      <c r="U34" s="95"/>
      <c r="V34" s="19" t="s">
        <v>44</v>
      </c>
      <c r="W34" s="20">
        <v>0</v>
      </c>
      <c r="X34" s="21">
        <v>0</v>
      </c>
      <c r="Y34" s="21">
        <v>24</v>
      </c>
      <c r="Z34" s="21">
        <v>0</v>
      </c>
      <c r="AA34" s="21">
        <v>1</v>
      </c>
      <c r="AB34" s="21">
        <v>2</v>
      </c>
      <c r="AC34" s="21">
        <v>202</v>
      </c>
      <c r="AD34" s="21">
        <v>53</v>
      </c>
      <c r="AE34" s="17">
        <f>SUM(W34:AD34)</f>
        <v>282</v>
      </c>
      <c r="AF34" s="18">
        <f t="shared" si="0"/>
        <v>1289</v>
      </c>
    </row>
    <row r="35" spans="2:32" s="32" customFormat="1" x14ac:dyDescent="0.15">
      <c r="B35" s="95"/>
      <c r="C35" s="19" t="s">
        <v>45</v>
      </c>
      <c r="D35" s="20">
        <v>29</v>
      </c>
      <c r="E35" s="21">
        <v>22</v>
      </c>
      <c r="F35" s="21">
        <v>7</v>
      </c>
      <c r="G35" s="21">
        <v>32</v>
      </c>
      <c r="H35" s="21">
        <v>12</v>
      </c>
      <c r="I35" s="21">
        <v>5</v>
      </c>
      <c r="J35" s="21">
        <v>0</v>
      </c>
      <c r="K35" s="21">
        <v>0</v>
      </c>
      <c r="L35" s="21">
        <v>1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2">
        <f t="shared" si="1"/>
        <v>108</v>
      </c>
      <c r="S35" s="11"/>
      <c r="T35" s="11"/>
      <c r="U35" s="95"/>
      <c r="V35" s="19" t="s">
        <v>45</v>
      </c>
      <c r="W35" s="20">
        <v>0</v>
      </c>
      <c r="X35" s="21">
        <v>0</v>
      </c>
      <c r="Y35" s="21">
        <v>3</v>
      </c>
      <c r="Z35" s="21">
        <v>0</v>
      </c>
      <c r="AA35" s="21">
        <v>1</v>
      </c>
      <c r="AB35" s="21">
        <v>3</v>
      </c>
      <c r="AC35" s="21">
        <v>16</v>
      </c>
      <c r="AD35" s="21">
        <v>9</v>
      </c>
      <c r="AE35" s="17">
        <f t="shared" ref="AE35:AE42" si="10">SUM(W35:AD35)</f>
        <v>32</v>
      </c>
      <c r="AF35" s="18">
        <f t="shared" si="0"/>
        <v>140</v>
      </c>
    </row>
    <row r="36" spans="2:32" s="32" customFormat="1" x14ac:dyDescent="0.15">
      <c r="B36" s="95"/>
      <c r="C36" s="19" t="s">
        <v>46</v>
      </c>
      <c r="D36" s="20">
        <v>249</v>
      </c>
      <c r="E36" s="21">
        <v>164</v>
      </c>
      <c r="F36" s="21">
        <v>39</v>
      </c>
      <c r="G36" s="21">
        <v>216</v>
      </c>
      <c r="H36" s="21">
        <v>44</v>
      </c>
      <c r="I36" s="21">
        <v>18</v>
      </c>
      <c r="J36" s="21">
        <v>4</v>
      </c>
      <c r="K36" s="21">
        <v>0</v>
      </c>
      <c r="L36" s="21">
        <v>0</v>
      </c>
      <c r="M36" s="21">
        <v>6</v>
      </c>
      <c r="N36" s="21">
        <v>0</v>
      </c>
      <c r="O36" s="21">
        <v>0</v>
      </c>
      <c r="P36" s="21">
        <v>11</v>
      </c>
      <c r="Q36" s="21">
        <v>1</v>
      </c>
      <c r="R36" s="22">
        <f t="shared" si="1"/>
        <v>752</v>
      </c>
      <c r="S36" s="11"/>
      <c r="T36" s="11"/>
      <c r="U36" s="95"/>
      <c r="V36" s="19" t="s">
        <v>46</v>
      </c>
      <c r="W36" s="20">
        <v>0</v>
      </c>
      <c r="X36" s="21">
        <v>0</v>
      </c>
      <c r="Y36" s="21">
        <v>4</v>
      </c>
      <c r="Z36" s="21">
        <v>0</v>
      </c>
      <c r="AA36" s="21">
        <v>0</v>
      </c>
      <c r="AB36" s="21">
        <v>0</v>
      </c>
      <c r="AC36" s="21">
        <v>71</v>
      </c>
      <c r="AD36" s="21">
        <v>19</v>
      </c>
      <c r="AE36" s="17">
        <f t="shared" si="10"/>
        <v>94</v>
      </c>
      <c r="AF36" s="18">
        <f t="shared" si="0"/>
        <v>846</v>
      </c>
    </row>
    <row r="37" spans="2:32" s="32" customFormat="1" x14ac:dyDescent="0.15">
      <c r="B37" s="95"/>
      <c r="C37" s="19" t="s">
        <v>47</v>
      </c>
      <c r="D37" s="20">
        <v>26</v>
      </c>
      <c r="E37" s="21">
        <v>54</v>
      </c>
      <c r="F37" s="21">
        <v>9</v>
      </c>
      <c r="G37" s="21">
        <v>72</v>
      </c>
      <c r="H37" s="21">
        <v>6</v>
      </c>
      <c r="I37" s="21">
        <v>15</v>
      </c>
      <c r="J37" s="21">
        <v>8</v>
      </c>
      <c r="K37" s="21">
        <v>11</v>
      </c>
      <c r="L37" s="21">
        <v>0</v>
      </c>
      <c r="M37" s="21">
        <v>6</v>
      </c>
      <c r="N37" s="21">
        <v>2</v>
      </c>
      <c r="O37" s="21">
        <v>1</v>
      </c>
      <c r="P37" s="21">
        <v>0</v>
      </c>
      <c r="Q37" s="21">
        <v>0</v>
      </c>
      <c r="R37" s="22">
        <f t="shared" si="1"/>
        <v>210</v>
      </c>
      <c r="S37" s="11"/>
      <c r="T37" s="11"/>
      <c r="U37" s="95"/>
      <c r="V37" s="19" t="s">
        <v>47</v>
      </c>
      <c r="W37" s="20">
        <v>0</v>
      </c>
      <c r="X37" s="21">
        <v>0</v>
      </c>
      <c r="Y37" s="21">
        <v>8</v>
      </c>
      <c r="Z37" s="21">
        <v>0</v>
      </c>
      <c r="AA37" s="21">
        <v>2</v>
      </c>
      <c r="AB37" s="21">
        <v>3</v>
      </c>
      <c r="AC37" s="21">
        <v>48</v>
      </c>
      <c r="AD37" s="21">
        <v>16</v>
      </c>
      <c r="AE37" s="17">
        <f t="shared" si="10"/>
        <v>77</v>
      </c>
      <c r="AF37" s="18">
        <f t="shared" si="0"/>
        <v>287</v>
      </c>
    </row>
    <row r="38" spans="2:32" s="32" customFormat="1" x14ac:dyDescent="0.15">
      <c r="B38" s="95"/>
      <c r="C38" s="19" t="s">
        <v>107</v>
      </c>
      <c r="D38" s="20">
        <v>9</v>
      </c>
      <c r="E38" s="21">
        <v>10</v>
      </c>
      <c r="F38" s="21">
        <v>0</v>
      </c>
      <c r="G38" s="21">
        <v>27</v>
      </c>
      <c r="H38" s="21">
        <v>3</v>
      </c>
      <c r="I38" s="21">
        <v>1</v>
      </c>
      <c r="J38" s="21">
        <v>0</v>
      </c>
      <c r="K38" s="21">
        <v>0</v>
      </c>
      <c r="L38" s="21">
        <v>0</v>
      </c>
      <c r="M38" s="21">
        <v>1</v>
      </c>
      <c r="N38" s="21">
        <v>0</v>
      </c>
      <c r="O38" s="21">
        <v>0</v>
      </c>
      <c r="P38" s="21">
        <v>0</v>
      </c>
      <c r="Q38" s="21">
        <v>0</v>
      </c>
      <c r="R38" s="22">
        <f t="shared" si="1"/>
        <v>51</v>
      </c>
      <c r="S38" s="11"/>
      <c r="T38" s="11"/>
      <c r="U38" s="95"/>
      <c r="V38" s="19" t="s">
        <v>107</v>
      </c>
      <c r="W38" s="20">
        <v>0</v>
      </c>
      <c r="X38" s="21">
        <v>0</v>
      </c>
      <c r="Y38" s="21">
        <v>3</v>
      </c>
      <c r="Z38" s="21">
        <v>0</v>
      </c>
      <c r="AA38" s="21">
        <v>1</v>
      </c>
      <c r="AB38" s="21">
        <v>0</v>
      </c>
      <c r="AC38" s="21">
        <v>3</v>
      </c>
      <c r="AD38" s="21">
        <v>2</v>
      </c>
      <c r="AE38" s="17">
        <f t="shared" si="10"/>
        <v>9</v>
      </c>
      <c r="AF38" s="18">
        <f t="shared" si="0"/>
        <v>60</v>
      </c>
    </row>
    <row r="39" spans="2:32" s="32" customFormat="1" x14ac:dyDescent="0.15">
      <c r="B39" s="95"/>
      <c r="C39" s="19" t="s">
        <v>108</v>
      </c>
      <c r="D39" s="20">
        <v>52</v>
      </c>
      <c r="E39" s="21">
        <v>24</v>
      </c>
      <c r="F39" s="21">
        <v>8</v>
      </c>
      <c r="G39" s="21">
        <v>47</v>
      </c>
      <c r="H39" s="21">
        <v>8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2</v>
      </c>
      <c r="Q39" s="21">
        <v>0</v>
      </c>
      <c r="R39" s="22">
        <f t="shared" si="1"/>
        <v>141</v>
      </c>
      <c r="S39" s="11"/>
      <c r="T39" s="11"/>
      <c r="U39" s="95"/>
      <c r="V39" s="19" t="s">
        <v>108</v>
      </c>
      <c r="W39" s="20">
        <v>0</v>
      </c>
      <c r="X39" s="21">
        <v>0</v>
      </c>
      <c r="Y39" s="21">
        <v>1</v>
      </c>
      <c r="Z39" s="21">
        <v>0</v>
      </c>
      <c r="AA39" s="21">
        <v>0</v>
      </c>
      <c r="AB39" s="21">
        <v>0</v>
      </c>
      <c r="AC39" s="21">
        <v>15</v>
      </c>
      <c r="AD39" s="21">
        <v>4</v>
      </c>
      <c r="AE39" s="17">
        <f t="shared" si="10"/>
        <v>20</v>
      </c>
      <c r="AF39" s="18">
        <f t="shared" si="0"/>
        <v>161</v>
      </c>
    </row>
    <row r="40" spans="2:32" s="32" customFormat="1" x14ac:dyDescent="0.15">
      <c r="B40" s="95"/>
      <c r="C40" s="19" t="s">
        <v>109</v>
      </c>
      <c r="D40" s="20">
        <v>72</v>
      </c>
      <c r="E40" s="21">
        <v>91</v>
      </c>
      <c r="F40" s="21">
        <v>43</v>
      </c>
      <c r="G40" s="21">
        <v>80</v>
      </c>
      <c r="H40" s="21">
        <v>34</v>
      </c>
      <c r="I40" s="21">
        <v>6</v>
      </c>
      <c r="J40" s="21">
        <v>3</v>
      </c>
      <c r="K40" s="21">
        <v>0</v>
      </c>
      <c r="L40" s="21">
        <v>0</v>
      </c>
      <c r="M40" s="21">
        <v>4</v>
      </c>
      <c r="N40" s="21">
        <v>0</v>
      </c>
      <c r="O40" s="21">
        <v>0</v>
      </c>
      <c r="P40" s="21">
        <v>5</v>
      </c>
      <c r="Q40" s="21">
        <v>0</v>
      </c>
      <c r="R40" s="22">
        <f t="shared" si="1"/>
        <v>338</v>
      </c>
      <c r="S40" s="11"/>
      <c r="T40" s="11"/>
      <c r="U40" s="95"/>
      <c r="V40" s="19" t="s">
        <v>109</v>
      </c>
      <c r="W40" s="20">
        <v>0</v>
      </c>
      <c r="X40" s="21">
        <v>0</v>
      </c>
      <c r="Y40" s="21">
        <v>1</v>
      </c>
      <c r="Z40" s="21">
        <v>0</v>
      </c>
      <c r="AA40" s="21">
        <v>0</v>
      </c>
      <c r="AB40" s="21">
        <v>4</v>
      </c>
      <c r="AC40" s="21">
        <v>29</v>
      </c>
      <c r="AD40" s="21">
        <v>17</v>
      </c>
      <c r="AE40" s="17">
        <f t="shared" si="10"/>
        <v>51</v>
      </c>
      <c r="AF40" s="18">
        <f t="shared" si="0"/>
        <v>389</v>
      </c>
    </row>
    <row r="41" spans="2:32" s="32" customFormat="1" x14ac:dyDescent="0.15">
      <c r="B41" s="95"/>
      <c r="C41" s="19" t="s">
        <v>110</v>
      </c>
      <c r="D41" s="20">
        <v>22</v>
      </c>
      <c r="E41" s="21">
        <v>31</v>
      </c>
      <c r="F41" s="21">
        <v>7</v>
      </c>
      <c r="G41" s="21">
        <v>33</v>
      </c>
      <c r="H41" s="21">
        <v>7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2">
        <f t="shared" si="1"/>
        <v>101</v>
      </c>
      <c r="S41" s="11"/>
      <c r="T41" s="11"/>
      <c r="U41" s="95"/>
      <c r="V41" s="19" t="s">
        <v>110</v>
      </c>
      <c r="W41" s="20">
        <v>0</v>
      </c>
      <c r="X41" s="21">
        <v>0</v>
      </c>
      <c r="Y41" s="21">
        <v>1</v>
      </c>
      <c r="Z41" s="21">
        <v>0</v>
      </c>
      <c r="AA41" s="21">
        <v>0</v>
      </c>
      <c r="AB41" s="21">
        <v>0</v>
      </c>
      <c r="AC41" s="21">
        <v>21</v>
      </c>
      <c r="AD41" s="21">
        <v>3</v>
      </c>
      <c r="AE41" s="17">
        <f t="shared" si="10"/>
        <v>25</v>
      </c>
      <c r="AF41" s="18">
        <f t="shared" si="0"/>
        <v>126</v>
      </c>
    </row>
    <row r="42" spans="2:32" s="32" customFormat="1" x14ac:dyDescent="0.15">
      <c r="B42" s="95"/>
      <c r="C42" s="19" t="s">
        <v>17</v>
      </c>
      <c r="D42" s="20">
        <v>54</v>
      </c>
      <c r="E42" s="21">
        <v>48</v>
      </c>
      <c r="F42" s="21">
        <v>9</v>
      </c>
      <c r="G42" s="21">
        <v>77</v>
      </c>
      <c r="H42" s="21">
        <v>12</v>
      </c>
      <c r="I42" s="21">
        <v>1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1</v>
      </c>
      <c r="Q42" s="21">
        <v>0</v>
      </c>
      <c r="R42" s="22">
        <f t="shared" si="1"/>
        <v>202</v>
      </c>
      <c r="S42" s="11"/>
      <c r="T42" s="11"/>
      <c r="U42" s="95"/>
      <c r="V42" s="19" t="s">
        <v>17</v>
      </c>
      <c r="W42" s="20">
        <v>0</v>
      </c>
      <c r="X42" s="21">
        <v>0</v>
      </c>
      <c r="Y42" s="21">
        <v>2</v>
      </c>
      <c r="Z42" s="21">
        <v>0</v>
      </c>
      <c r="AA42" s="21">
        <v>0</v>
      </c>
      <c r="AB42" s="21">
        <v>0</v>
      </c>
      <c r="AC42" s="21">
        <v>24</v>
      </c>
      <c r="AD42" s="21">
        <v>6</v>
      </c>
      <c r="AE42" s="17">
        <f t="shared" si="10"/>
        <v>32</v>
      </c>
      <c r="AF42" s="18">
        <f t="shared" si="0"/>
        <v>234</v>
      </c>
    </row>
    <row r="43" spans="2:32" s="32" customFormat="1" ht="14.25" thickBot="1" x14ac:dyDescent="0.2">
      <c r="B43" s="95"/>
      <c r="C43" s="23" t="s">
        <v>18</v>
      </c>
      <c r="D43" s="24">
        <f>SUM(D33:D42)</f>
        <v>1512</v>
      </c>
      <c r="E43" s="25">
        <f>SUM(E33:E42)</f>
        <v>1459</v>
      </c>
      <c r="F43" s="25">
        <f t="shared" ref="F43:Q43" si="11">SUM(F33:F42)</f>
        <v>382</v>
      </c>
      <c r="G43" s="25">
        <f t="shared" si="11"/>
        <v>1822</v>
      </c>
      <c r="H43" s="25">
        <f t="shared" si="11"/>
        <v>548</v>
      </c>
      <c r="I43" s="25">
        <f t="shared" si="11"/>
        <v>109</v>
      </c>
      <c r="J43" s="25">
        <f t="shared" si="11"/>
        <v>22</v>
      </c>
      <c r="K43" s="25">
        <f t="shared" si="11"/>
        <v>19</v>
      </c>
      <c r="L43" s="25">
        <f t="shared" si="11"/>
        <v>3</v>
      </c>
      <c r="M43" s="25">
        <f t="shared" si="11"/>
        <v>31</v>
      </c>
      <c r="N43" s="25">
        <f t="shared" si="11"/>
        <v>5</v>
      </c>
      <c r="O43" s="25">
        <f t="shared" si="11"/>
        <v>1</v>
      </c>
      <c r="P43" s="25">
        <f t="shared" si="11"/>
        <v>29</v>
      </c>
      <c r="Q43" s="25">
        <f t="shared" si="11"/>
        <v>1</v>
      </c>
      <c r="R43" s="26">
        <f t="shared" si="1"/>
        <v>5943</v>
      </c>
      <c r="S43" s="11"/>
      <c r="T43" s="11"/>
      <c r="U43" s="95"/>
      <c r="V43" s="23" t="s">
        <v>18</v>
      </c>
      <c r="W43" s="24">
        <f t="shared" ref="W43:AD43" si="12">SUM(W33:W42)</f>
        <v>0</v>
      </c>
      <c r="X43" s="25">
        <f t="shared" si="12"/>
        <v>0</v>
      </c>
      <c r="Y43" s="25">
        <f t="shared" si="12"/>
        <v>68</v>
      </c>
      <c r="Z43" s="25">
        <f t="shared" si="12"/>
        <v>0</v>
      </c>
      <c r="AA43" s="25">
        <f t="shared" si="12"/>
        <v>6</v>
      </c>
      <c r="AB43" s="25">
        <f t="shared" si="12"/>
        <v>19</v>
      </c>
      <c r="AC43" s="25">
        <f t="shared" si="12"/>
        <v>621</v>
      </c>
      <c r="AD43" s="25">
        <f t="shared" si="12"/>
        <v>188</v>
      </c>
      <c r="AE43" s="25">
        <f>SUM(W43:AD43)</f>
        <v>902</v>
      </c>
      <c r="AF43" s="26">
        <f t="shared" si="0"/>
        <v>6845</v>
      </c>
    </row>
    <row r="44" spans="2:32" s="32" customFormat="1" ht="13.5" customHeight="1" x14ac:dyDescent="0.15">
      <c r="B44" s="91" t="s">
        <v>17</v>
      </c>
      <c r="C44" s="12" t="s">
        <v>111</v>
      </c>
      <c r="D44" s="16">
        <v>32</v>
      </c>
      <c r="E44" s="17">
        <v>51</v>
      </c>
      <c r="F44" s="17">
        <v>7</v>
      </c>
      <c r="G44" s="17">
        <v>52</v>
      </c>
      <c r="H44" s="17">
        <v>43</v>
      </c>
      <c r="I44" s="17">
        <v>5</v>
      </c>
      <c r="J44" s="17">
        <v>2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2</v>
      </c>
      <c r="Q44" s="17">
        <v>0</v>
      </c>
      <c r="R44" s="18">
        <f t="shared" si="1"/>
        <v>194</v>
      </c>
      <c r="S44" s="11"/>
      <c r="T44" s="11"/>
      <c r="U44" s="91" t="s">
        <v>17</v>
      </c>
      <c r="V44" s="12" t="s">
        <v>111</v>
      </c>
      <c r="W44" s="16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20</v>
      </c>
      <c r="AD44" s="17">
        <v>3</v>
      </c>
      <c r="AE44" s="17">
        <f>SUM(W44:AD44)</f>
        <v>23</v>
      </c>
      <c r="AF44" s="18">
        <f t="shared" si="0"/>
        <v>217</v>
      </c>
    </row>
    <row r="45" spans="2:32" s="32" customFormat="1" x14ac:dyDescent="0.15">
      <c r="B45" s="92"/>
      <c r="C45" s="19" t="s">
        <v>112</v>
      </c>
      <c r="D45" s="20">
        <v>15</v>
      </c>
      <c r="E45" s="21">
        <v>10</v>
      </c>
      <c r="F45" s="21">
        <v>0</v>
      </c>
      <c r="G45" s="21">
        <v>16</v>
      </c>
      <c r="H45" s="21">
        <v>3</v>
      </c>
      <c r="I45" s="21">
        <v>4</v>
      </c>
      <c r="J45" s="21">
        <v>2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2">
        <f t="shared" si="1"/>
        <v>50</v>
      </c>
      <c r="S45" s="11"/>
      <c r="T45" s="11"/>
      <c r="U45" s="92"/>
      <c r="V45" s="19" t="s">
        <v>112</v>
      </c>
      <c r="W45" s="20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6</v>
      </c>
      <c r="AD45" s="21">
        <v>0</v>
      </c>
      <c r="AE45" s="17">
        <f>SUM(W45:AD45)</f>
        <v>6</v>
      </c>
      <c r="AF45" s="18">
        <f t="shared" si="0"/>
        <v>56</v>
      </c>
    </row>
    <row r="46" spans="2:32" s="32" customFormat="1" x14ac:dyDescent="0.15">
      <c r="B46" s="92"/>
      <c r="C46" s="19" t="s">
        <v>113</v>
      </c>
      <c r="D46" s="20">
        <v>6</v>
      </c>
      <c r="E46" s="21">
        <v>20</v>
      </c>
      <c r="F46" s="21">
        <v>0</v>
      </c>
      <c r="G46" s="21">
        <v>14</v>
      </c>
      <c r="H46" s="21">
        <v>4</v>
      </c>
      <c r="I46" s="21">
        <v>5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1</v>
      </c>
      <c r="Q46" s="21">
        <v>0</v>
      </c>
      <c r="R46" s="22">
        <f t="shared" si="1"/>
        <v>50</v>
      </c>
      <c r="S46" s="11"/>
      <c r="T46" s="11"/>
      <c r="U46" s="92"/>
      <c r="V46" s="19" t="s">
        <v>113</v>
      </c>
      <c r="W46" s="20">
        <v>0</v>
      </c>
      <c r="X46" s="21">
        <v>0</v>
      </c>
      <c r="Y46" s="21">
        <v>3</v>
      </c>
      <c r="Z46" s="21">
        <v>0</v>
      </c>
      <c r="AA46" s="21">
        <v>0</v>
      </c>
      <c r="AB46" s="21">
        <v>1</v>
      </c>
      <c r="AC46" s="21">
        <v>25</v>
      </c>
      <c r="AD46" s="21">
        <v>3</v>
      </c>
      <c r="AE46" s="17">
        <f t="shared" ref="AE46:AE53" si="13">SUM(W46:AD46)</f>
        <v>32</v>
      </c>
      <c r="AF46" s="18">
        <f t="shared" si="0"/>
        <v>82</v>
      </c>
    </row>
    <row r="47" spans="2:32" s="32" customFormat="1" x14ac:dyDescent="0.15">
      <c r="B47" s="92"/>
      <c r="C47" s="19" t="s">
        <v>48</v>
      </c>
      <c r="D47" s="20">
        <v>13</v>
      </c>
      <c r="E47" s="21">
        <v>12</v>
      </c>
      <c r="F47" s="21">
        <v>0</v>
      </c>
      <c r="G47" s="21">
        <v>10</v>
      </c>
      <c r="H47" s="21">
        <v>7</v>
      </c>
      <c r="I47" s="21">
        <v>0</v>
      </c>
      <c r="J47" s="21">
        <v>1</v>
      </c>
      <c r="K47" s="21">
        <v>4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2">
        <f t="shared" si="1"/>
        <v>47</v>
      </c>
      <c r="S47" s="11"/>
      <c r="T47" s="11"/>
      <c r="U47" s="92"/>
      <c r="V47" s="19" t="s">
        <v>48</v>
      </c>
      <c r="W47" s="20">
        <v>0</v>
      </c>
      <c r="X47" s="21">
        <v>0</v>
      </c>
      <c r="Y47" s="21">
        <v>1</v>
      </c>
      <c r="Z47" s="21">
        <v>0</v>
      </c>
      <c r="AA47" s="21">
        <v>0</v>
      </c>
      <c r="AB47" s="21">
        <v>0</v>
      </c>
      <c r="AC47" s="21">
        <v>4</v>
      </c>
      <c r="AD47" s="21">
        <v>1</v>
      </c>
      <c r="AE47" s="17">
        <f t="shared" si="13"/>
        <v>6</v>
      </c>
      <c r="AF47" s="18">
        <f t="shared" si="0"/>
        <v>53</v>
      </c>
    </row>
    <row r="48" spans="2:32" s="32" customFormat="1" x14ac:dyDescent="0.15">
      <c r="B48" s="92"/>
      <c r="C48" s="19" t="s">
        <v>49</v>
      </c>
      <c r="D48" s="20">
        <v>45</v>
      </c>
      <c r="E48" s="21">
        <v>16</v>
      </c>
      <c r="F48" s="21">
        <v>1</v>
      </c>
      <c r="G48" s="21">
        <v>76</v>
      </c>
      <c r="H48" s="21">
        <v>0</v>
      </c>
      <c r="I48" s="21">
        <v>30</v>
      </c>
      <c r="J48" s="21">
        <v>1</v>
      </c>
      <c r="K48" s="21">
        <v>1</v>
      </c>
      <c r="L48" s="21">
        <v>0</v>
      </c>
      <c r="M48" s="21">
        <v>4</v>
      </c>
      <c r="N48" s="21">
        <v>4</v>
      </c>
      <c r="O48" s="21">
        <v>0</v>
      </c>
      <c r="P48" s="21">
        <v>1</v>
      </c>
      <c r="Q48" s="21">
        <v>0</v>
      </c>
      <c r="R48" s="22">
        <f t="shared" si="1"/>
        <v>179</v>
      </c>
      <c r="S48" s="11"/>
      <c r="T48" s="11"/>
      <c r="U48" s="92"/>
      <c r="V48" s="19" t="s">
        <v>49</v>
      </c>
      <c r="W48" s="20">
        <v>0</v>
      </c>
      <c r="X48" s="21">
        <v>0</v>
      </c>
      <c r="Y48" s="21">
        <v>3</v>
      </c>
      <c r="Z48" s="21">
        <v>0</v>
      </c>
      <c r="AA48" s="21">
        <v>0</v>
      </c>
      <c r="AB48" s="21">
        <v>0</v>
      </c>
      <c r="AC48" s="21">
        <v>9</v>
      </c>
      <c r="AD48" s="21">
        <v>4</v>
      </c>
      <c r="AE48" s="17">
        <f t="shared" si="13"/>
        <v>16</v>
      </c>
      <c r="AF48" s="18">
        <f t="shared" si="0"/>
        <v>195</v>
      </c>
    </row>
    <row r="49" spans="2:32" s="32" customFormat="1" x14ac:dyDescent="0.15">
      <c r="B49" s="92"/>
      <c r="C49" s="28" t="s">
        <v>114</v>
      </c>
      <c r="D49" s="20">
        <v>26</v>
      </c>
      <c r="E49" s="21">
        <v>33</v>
      </c>
      <c r="F49" s="21">
        <v>8</v>
      </c>
      <c r="G49" s="21">
        <v>38</v>
      </c>
      <c r="H49" s="21">
        <v>8</v>
      </c>
      <c r="I49" s="21">
        <v>2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3</v>
      </c>
      <c r="Q49" s="21">
        <v>0</v>
      </c>
      <c r="R49" s="22">
        <f t="shared" si="1"/>
        <v>118</v>
      </c>
      <c r="S49" s="11"/>
      <c r="T49" s="11"/>
      <c r="U49" s="92"/>
      <c r="V49" s="28" t="s">
        <v>114</v>
      </c>
      <c r="W49" s="20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29</v>
      </c>
      <c r="AD49" s="21">
        <v>1</v>
      </c>
      <c r="AE49" s="17">
        <f t="shared" si="13"/>
        <v>30</v>
      </c>
      <c r="AF49" s="18">
        <f t="shared" si="0"/>
        <v>148</v>
      </c>
    </row>
    <row r="50" spans="2:32" s="32" customFormat="1" x14ac:dyDescent="0.15">
      <c r="B50" s="92"/>
      <c r="C50" s="19" t="s">
        <v>115</v>
      </c>
      <c r="D50" s="20">
        <v>8</v>
      </c>
      <c r="E50" s="21">
        <v>2</v>
      </c>
      <c r="F50" s="21">
        <v>0</v>
      </c>
      <c r="G50" s="21">
        <v>12</v>
      </c>
      <c r="H50" s="21">
        <v>0</v>
      </c>
      <c r="I50" s="21">
        <v>4</v>
      </c>
      <c r="J50" s="21">
        <v>1</v>
      </c>
      <c r="K50" s="21">
        <v>1</v>
      </c>
      <c r="L50" s="21">
        <v>0</v>
      </c>
      <c r="M50" s="21">
        <v>2</v>
      </c>
      <c r="N50" s="21">
        <v>0</v>
      </c>
      <c r="O50" s="21">
        <v>1</v>
      </c>
      <c r="P50" s="21">
        <v>0</v>
      </c>
      <c r="Q50" s="21">
        <v>0</v>
      </c>
      <c r="R50" s="22">
        <f t="shared" si="1"/>
        <v>31</v>
      </c>
      <c r="S50" s="11"/>
      <c r="T50" s="11"/>
      <c r="U50" s="92"/>
      <c r="V50" s="19" t="s">
        <v>115</v>
      </c>
      <c r="W50" s="20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2</v>
      </c>
      <c r="AD50" s="21">
        <v>0</v>
      </c>
      <c r="AE50" s="17">
        <f t="shared" si="13"/>
        <v>2</v>
      </c>
      <c r="AF50" s="18">
        <f t="shared" si="0"/>
        <v>33</v>
      </c>
    </row>
    <row r="51" spans="2:32" s="32" customFormat="1" x14ac:dyDescent="0.15">
      <c r="B51" s="92"/>
      <c r="C51" s="19" t="s">
        <v>116</v>
      </c>
      <c r="D51" s="20">
        <v>2</v>
      </c>
      <c r="E51" s="21">
        <v>3</v>
      </c>
      <c r="F51" s="21">
        <v>0</v>
      </c>
      <c r="G51" s="21">
        <v>6</v>
      </c>
      <c r="H51" s="21">
        <v>1</v>
      </c>
      <c r="I51" s="21">
        <v>0</v>
      </c>
      <c r="J51" s="21">
        <v>1</v>
      </c>
      <c r="K51" s="21">
        <v>1</v>
      </c>
      <c r="L51" s="21">
        <v>0</v>
      </c>
      <c r="M51" s="21">
        <v>0</v>
      </c>
      <c r="N51" s="21">
        <v>1</v>
      </c>
      <c r="O51" s="21">
        <v>0</v>
      </c>
      <c r="P51" s="21">
        <v>0</v>
      </c>
      <c r="Q51" s="21">
        <v>0</v>
      </c>
      <c r="R51" s="22">
        <f t="shared" si="1"/>
        <v>15</v>
      </c>
      <c r="S51" s="11"/>
      <c r="T51" s="11"/>
      <c r="U51" s="92"/>
      <c r="V51" s="19" t="s">
        <v>116</v>
      </c>
      <c r="W51" s="20">
        <v>0</v>
      </c>
      <c r="X51" s="21">
        <v>0</v>
      </c>
      <c r="Y51" s="21">
        <v>2</v>
      </c>
      <c r="Z51" s="21">
        <v>0</v>
      </c>
      <c r="AA51" s="21">
        <v>1</v>
      </c>
      <c r="AB51" s="21">
        <v>1</v>
      </c>
      <c r="AC51" s="21">
        <v>11</v>
      </c>
      <c r="AD51" s="21">
        <v>2</v>
      </c>
      <c r="AE51" s="17">
        <f t="shared" si="13"/>
        <v>17</v>
      </c>
      <c r="AF51" s="18">
        <f t="shared" si="0"/>
        <v>32</v>
      </c>
    </row>
    <row r="52" spans="2:32" s="32" customFormat="1" x14ac:dyDescent="0.15">
      <c r="B52" s="92"/>
      <c r="C52" s="19" t="s">
        <v>117</v>
      </c>
      <c r="D52" s="20">
        <v>5</v>
      </c>
      <c r="E52" s="21">
        <v>7</v>
      </c>
      <c r="F52" s="21">
        <v>2</v>
      </c>
      <c r="G52" s="21">
        <v>5</v>
      </c>
      <c r="H52" s="21">
        <v>0</v>
      </c>
      <c r="I52" s="21">
        <v>6</v>
      </c>
      <c r="J52" s="21">
        <v>1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2">
        <f t="shared" si="1"/>
        <v>26</v>
      </c>
      <c r="S52" s="11"/>
      <c r="T52" s="11"/>
      <c r="U52" s="92"/>
      <c r="V52" s="19" t="s">
        <v>117</v>
      </c>
      <c r="W52" s="20">
        <v>0</v>
      </c>
      <c r="X52" s="21">
        <v>0</v>
      </c>
      <c r="Y52" s="21">
        <v>2</v>
      </c>
      <c r="Z52" s="21">
        <v>0</v>
      </c>
      <c r="AA52" s="21">
        <v>0</v>
      </c>
      <c r="AB52" s="21">
        <v>1</v>
      </c>
      <c r="AC52" s="21">
        <v>8</v>
      </c>
      <c r="AD52" s="21">
        <v>1</v>
      </c>
      <c r="AE52" s="17">
        <f t="shared" si="13"/>
        <v>12</v>
      </c>
      <c r="AF52" s="18">
        <f t="shared" si="0"/>
        <v>38</v>
      </c>
    </row>
    <row r="53" spans="2:32" s="32" customFormat="1" x14ac:dyDescent="0.15">
      <c r="B53" s="92"/>
      <c r="C53" s="19" t="s">
        <v>17</v>
      </c>
      <c r="D53" s="20">
        <v>382</v>
      </c>
      <c r="E53" s="21">
        <v>677</v>
      </c>
      <c r="F53" s="21">
        <v>62</v>
      </c>
      <c r="G53" s="21">
        <v>591</v>
      </c>
      <c r="H53" s="21">
        <v>168</v>
      </c>
      <c r="I53" s="21">
        <v>27</v>
      </c>
      <c r="J53" s="21">
        <v>7</v>
      </c>
      <c r="K53" s="21">
        <v>6</v>
      </c>
      <c r="L53" s="21">
        <v>1</v>
      </c>
      <c r="M53" s="21">
        <v>16</v>
      </c>
      <c r="N53" s="21">
        <v>3</v>
      </c>
      <c r="O53" s="21">
        <v>0</v>
      </c>
      <c r="P53" s="21">
        <v>10</v>
      </c>
      <c r="Q53" s="21">
        <v>0</v>
      </c>
      <c r="R53" s="22">
        <f t="shared" si="1"/>
        <v>1950</v>
      </c>
      <c r="S53" s="11"/>
      <c r="T53" s="11"/>
      <c r="U53" s="92"/>
      <c r="V53" s="19" t="s">
        <v>17</v>
      </c>
      <c r="W53" s="20">
        <v>0</v>
      </c>
      <c r="X53" s="21">
        <v>0</v>
      </c>
      <c r="Y53" s="21">
        <v>27</v>
      </c>
      <c r="Z53" s="21">
        <v>0</v>
      </c>
      <c r="AA53" s="21">
        <v>2</v>
      </c>
      <c r="AB53" s="21">
        <v>3</v>
      </c>
      <c r="AC53" s="21">
        <v>198</v>
      </c>
      <c r="AD53" s="21">
        <v>54</v>
      </c>
      <c r="AE53" s="17">
        <f t="shared" si="13"/>
        <v>284</v>
      </c>
      <c r="AF53" s="18">
        <f t="shared" si="0"/>
        <v>2234</v>
      </c>
    </row>
    <row r="54" spans="2:32" s="32" customFormat="1" ht="14.25" thickBot="1" x14ac:dyDescent="0.2">
      <c r="B54" s="93"/>
      <c r="C54" s="23" t="s">
        <v>18</v>
      </c>
      <c r="D54" s="29">
        <f>SUM(D44:D53)</f>
        <v>534</v>
      </c>
      <c r="E54" s="30">
        <f>SUM(E44:E53)</f>
        <v>831</v>
      </c>
      <c r="F54" s="30">
        <f>SUM(F44:F53)</f>
        <v>80</v>
      </c>
      <c r="G54" s="30">
        <f t="shared" ref="G54:Q54" si="14">SUM(G44:G53)</f>
        <v>820</v>
      </c>
      <c r="H54" s="30">
        <f t="shared" si="14"/>
        <v>234</v>
      </c>
      <c r="I54" s="30">
        <f t="shared" si="14"/>
        <v>83</v>
      </c>
      <c r="J54" s="30">
        <f t="shared" si="14"/>
        <v>16</v>
      </c>
      <c r="K54" s="30">
        <f t="shared" si="14"/>
        <v>13</v>
      </c>
      <c r="L54" s="30">
        <f t="shared" si="14"/>
        <v>1</v>
      </c>
      <c r="M54" s="30">
        <f t="shared" si="14"/>
        <v>22</v>
      </c>
      <c r="N54" s="30">
        <f t="shared" si="14"/>
        <v>8</v>
      </c>
      <c r="O54" s="30">
        <f t="shared" si="14"/>
        <v>1</v>
      </c>
      <c r="P54" s="30">
        <f t="shared" si="14"/>
        <v>17</v>
      </c>
      <c r="Q54" s="30">
        <f t="shared" si="14"/>
        <v>0</v>
      </c>
      <c r="R54" s="31">
        <f t="shared" si="1"/>
        <v>2660</v>
      </c>
      <c r="S54" s="11"/>
      <c r="T54" s="11"/>
      <c r="U54" s="93"/>
      <c r="V54" s="23" t="s">
        <v>18</v>
      </c>
      <c r="W54" s="24">
        <f t="shared" ref="W54:AD54" si="15">SUM(W44:W53)</f>
        <v>0</v>
      </c>
      <c r="X54" s="25">
        <f t="shared" si="15"/>
        <v>0</v>
      </c>
      <c r="Y54" s="25">
        <f t="shared" si="15"/>
        <v>38</v>
      </c>
      <c r="Z54" s="25">
        <f t="shared" si="15"/>
        <v>0</v>
      </c>
      <c r="AA54" s="25">
        <f t="shared" si="15"/>
        <v>3</v>
      </c>
      <c r="AB54" s="25">
        <f t="shared" si="15"/>
        <v>6</v>
      </c>
      <c r="AC54" s="25">
        <f t="shared" si="15"/>
        <v>312</v>
      </c>
      <c r="AD54" s="25">
        <f t="shared" si="15"/>
        <v>69</v>
      </c>
      <c r="AE54" s="25">
        <f>SUM(W54:AD54)</f>
        <v>428</v>
      </c>
      <c r="AF54" s="26">
        <f t="shared" si="0"/>
        <v>3088</v>
      </c>
    </row>
    <row r="55" spans="2:32" s="32" customFormat="1" ht="13.5" customHeight="1" x14ac:dyDescent="0.15">
      <c r="B55" s="91" t="s">
        <v>53</v>
      </c>
      <c r="C55" s="12" t="s">
        <v>54</v>
      </c>
      <c r="D55" s="13">
        <v>342</v>
      </c>
      <c r="E55" s="14">
        <v>515</v>
      </c>
      <c r="F55" s="14">
        <v>51</v>
      </c>
      <c r="G55" s="14">
        <v>444</v>
      </c>
      <c r="H55" s="14">
        <v>162</v>
      </c>
      <c r="I55" s="14">
        <v>38</v>
      </c>
      <c r="J55" s="14">
        <v>7</v>
      </c>
      <c r="K55" s="14">
        <v>9</v>
      </c>
      <c r="L55" s="14">
        <v>2</v>
      </c>
      <c r="M55" s="14">
        <v>8</v>
      </c>
      <c r="N55" s="14">
        <v>3</v>
      </c>
      <c r="O55" s="14">
        <v>1</v>
      </c>
      <c r="P55" s="14">
        <v>6</v>
      </c>
      <c r="Q55" s="14">
        <v>1</v>
      </c>
      <c r="R55" s="15">
        <f t="shared" si="1"/>
        <v>1589</v>
      </c>
      <c r="S55" s="11"/>
      <c r="T55" s="11"/>
      <c r="U55" s="91" t="s">
        <v>53</v>
      </c>
      <c r="V55" s="12" t="s">
        <v>54</v>
      </c>
      <c r="W55" s="16">
        <v>1</v>
      </c>
      <c r="X55" s="17">
        <v>1</v>
      </c>
      <c r="Y55" s="17">
        <v>25</v>
      </c>
      <c r="Z55" s="17">
        <v>0</v>
      </c>
      <c r="AA55" s="17">
        <v>2</v>
      </c>
      <c r="AB55" s="17">
        <v>7</v>
      </c>
      <c r="AC55" s="17">
        <v>198</v>
      </c>
      <c r="AD55" s="17">
        <v>41</v>
      </c>
      <c r="AE55" s="17">
        <f>SUM(W55:AD55)</f>
        <v>275</v>
      </c>
      <c r="AF55" s="18">
        <f t="shared" si="0"/>
        <v>1864</v>
      </c>
    </row>
    <row r="56" spans="2:32" s="32" customFormat="1" x14ac:dyDescent="0.15">
      <c r="B56" s="92"/>
      <c r="C56" s="19" t="s">
        <v>55</v>
      </c>
      <c r="D56" s="20">
        <v>15</v>
      </c>
      <c r="E56" s="21">
        <v>19</v>
      </c>
      <c r="F56" s="21">
        <v>3</v>
      </c>
      <c r="G56" s="21">
        <v>17</v>
      </c>
      <c r="H56" s="21">
        <v>6</v>
      </c>
      <c r="I56" s="21">
        <v>1</v>
      </c>
      <c r="J56" s="21">
        <v>0</v>
      </c>
      <c r="K56" s="21">
        <v>0</v>
      </c>
      <c r="L56" s="21">
        <v>0</v>
      </c>
      <c r="M56" s="21">
        <v>1</v>
      </c>
      <c r="N56" s="21">
        <v>0</v>
      </c>
      <c r="O56" s="21">
        <v>0</v>
      </c>
      <c r="P56" s="21">
        <v>0</v>
      </c>
      <c r="Q56" s="21">
        <v>0</v>
      </c>
      <c r="R56" s="22">
        <f t="shared" si="1"/>
        <v>62</v>
      </c>
      <c r="S56" s="11"/>
      <c r="T56" s="11"/>
      <c r="U56" s="92"/>
      <c r="V56" s="19" t="s">
        <v>55</v>
      </c>
      <c r="W56" s="20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10</v>
      </c>
      <c r="AD56" s="21">
        <v>4</v>
      </c>
      <c r="AE56" s="17">
        <f>SUM(W56:AD56)</f>
        <v>14</v>
      </c>
      <c r="AF56" s="18">
        <f t="shared" si="0"/>
        <v>76</v>
      </c>
    </row>
    <row r="57" spans="2:32" s="32" customFormat="1" x14ac:dyDescent="0.15">
      <c r="B57" s="92"/>
      <c r="C57" s="19" t="s">
        <v>56</v>
      </c>
      <c r="D57" s="20">
        <v>80</v>
      </c>
      <c r="E57" s="21">
        <v>182</v>
      </c>
      <c r="F57" s="21">
        <v>5</v>
      </c>
      <c r="G57" s="21">
        <v>72</v>
      </c>
      <c r="H57" s="21">
        <v>59</v>
      </c>
      <c r="I57" s="21">
        <v>3</v>
      </c>
      <c r="J57" s="21">
        <v>0</v>
      </c>
      <c r="K57" s="21">
        <v>0</v>
      </c>
      <c r="L57" s="21">
        <v>0</v>
      </c>
      <c r="M57" s="21">
        <v>0</v>
      </c>
      <c r="N57" s="21">
        <v>2</v>
      </c>
      <c r="O57" s="21">
        <v>0</v>
      </c>
      <c r="P57" s="21">
        <v>0</v>
      </c>
      <c r="Q57" s="21">
        <v>0</v>
      </c>
      <c r="R57" s="22">
        <f t="shared" si="1"/>
        <v>403</v>
      </c>
      <c r="S57" s="11"/>
      <c r="T57" s="11"/>
      <c r="U57" s="92"/>
      <c r="V57" s="19" t="s">
        <v>56</v>
      </c>
      <c r="W57" s="20">
        <v>0</v>
      </c>
      <c r="X57" s="21">
        <v>0</v>
      </c>
      <c r="Y57" s="21">
        <v>3</v>
      </c>
      <c r="Z57" s="21">
        <v>0</v>
      </c>
      <c r="AA57" s="21">
        <v>0</v>
      </c>
      <c r="AB57" s="21">
        <v>0</v>
      </c>
      <c r="AC57" s="21">
        <v>44</v>
      </c>
      <c r="AD57" s="21">
        <v>6</v>
      </c>
      <c r="AE57" s="17">
        <f t="shared" ref="AE57:AE59" si="16">SUM(W57:AD57)</f>
        <v>53</v>
      </c>
      <c r="AF57" s="18">
        <f t="shared" si="0"/>
        <v>456</v>
      </c>
    </row>
    <row r="58" spans="2:32" s="32" customFormat="1" x14ac:dyDescent="0.15">
      <c r="B58" s="92"/>
      <c r="C58" s="19" t="s">
        <v>57</v>
      </c>
      <c r="D58" s="20">
        <v>384</v>
      </c>
      <c r="E58" s="21">
        <v>421</v>
      </c>
      <c r="F58" s="21">
        <v>56</v>
      </c>
      <c r="G58" s="21">
        <v>520</v>
      </c>
      <c r="H58" s="21">
        <v>89</v>
      </c>
      <c r="I58" s="21">
        <v>69</v>
      </c>
      <c r="J58" s="21">
        <v>9</v>
      </c>
      <c r="K58" s="21">
        <v>5</v>
      </c>
      <c r="L58" s="21">
        <v>2</v>
      </c>
      <c r="M58" s="21">
        <v>19</v>
      </c>
      <c r="N58" s="21">
        <v>5</v>
      </c>
      <c r="O58" s="21">
        <v>3</v>
      </c>
      <c r="P58" s="21">
        <v>23</v>
      </c>
      <c r="Q58" s="21">
        <v>0</v>
      </c>
      <c r="R58" s="22">
        <f t="shared" si="1"/>
        <v>1605</v>
      </c>
      <c r="S58" s="11"/>
      <c r="T58" s="11"/>
      <c r="U58" s="92"/>
      <c r="V58" s="19" t="s">
        <v>57</v>
      </c>
      <c r="W58" s="20">
        <v>0</v>
      </c>
      <c r="X58" s="21">
        <v>0</v>
      </c>
      <c r="Y58" s="21">
        <v>24</v>
      </c>
      <c r="Z58" s="21">
        <v>0</v>
      </c>
      <c r="AA58" s="21">
        <v>3</v>
      </c>
      <c r="AB58" s="21">
        <v>6</v>
      </c>
      <c r="AC58" s="21">
        <v>400</v>
      </c>
      <c r="AD58" s="21">
        <v>47</v>
      </c>
      <c r="AE58" s="17">
        <f t="shared" si="16"/>
        <v>480</v>
      </c>
      <c r="AF58" s="18">
        <f t="shared" si="0"/>
        <v>2085</v>
      </c>
    </row>
    <row r="59" spans="2:32" s="32" customFormat="1" x14ac:dyDescent="0.15">
      <c r="B59" s="92"/>
      <c r="C59" s="19" t="s">
        <v>17</v>
      </c>
      <c r="D59" s="20">
        <v>212</v>
      </c>
      <c r="E59" s="21">
        <v>305</v>
      </c>
      <c r="F59" s="21">
        <v>26</v>
      </c>
      <c r="G59" s="21">
        <v>256</v>
      </c>
      <c r="H59" s="21">
        <v>101</v>
      </c>
      <c r="I59" s="21">
        <v>27</v>
      </c>
      <c r="J59" s="21">
        <v>8</v>
      </c>
      <c r="K59" s="21">
        <v>5</v>
      </c>
      <c r="L59" s="21">
        <v>0</v>
      </c>
      <c r="M59" s="21">
        <v>4</v>
      </c>
      <c r="N59" s="21">
        <v>7</v>
      </c>
      <c r="O59" s="21">
        <v>0</v>
      </c>
      <c r="P59" s="21">
        <v>6</v>
      </c>
      <c r="Q59" s="21">
        <v>1</v>
      </c>
      <c r="R59" s="22">
        <f t="shared" si="1"/>
        <v>958</v>
      </c>
      <c r="S59" s="11"/>
      <c r="T59" s="11"/>
      <c r="U59" s="92"/>
      <c r="V59" s="19" t="s">
        <v>17</v>
      </c>
      <c r="W59" s="20">
        <v>0</v>
      </c>
      <c r="X59" s="21">
        <v>0</v>
      </c>
      <c r="Y59" s="21">
        <v>35</v>
      </c>
      <c r="Z59" s="21">
        <v>0</v>
      </c>
      <c r="AA59" s="21">
        <v>1</v>
      </c>
      <c r="AB59" s="21">
        <v>4</v>
      </c>
      <c r="AC59" s="21">
        <v>124</v>
      </c>
      <c r="AD59" s="21">
        <v>23</v>
      </c>
      <c r="AE59" s="17">
        <f t="shared" si="16"/>
        <v>187</v>
      </c>
      <c r="AF59" s="18">
        <f t="shared" si="0"/>
        <v>1145</v>
      </c>
    </row>
    <row r="60" spans="2:32" s="32" customFormat="1" ht="14.25" thickBot="1" x14ac:dyDescent="0.2">
      <c r="B60" s="93"/>
      <c r="C60" s="23" t="s">
        <v>18</v>
      </c>
      <c r="D60" s="24">
        <f>SUM(D55:D59)</f>
        <v>1033</v>
      </c>
      <c r="E60" s="25">
        <f>SUM(E55:E59)</f>
        <v>1442</v>
      </c>
      <c r="F60" s="25">
        <f t="shared" ref="F60:Q60" si="17">SUM(F55:F59)</f>
        <v>141</v>
      </c>
      <c r="G60" s="25">
        <f t="shared" si="17"/>
        <v>1309</v>
      </c>
      <c r="H60" s="25">
        <f t="shared" si="17"/>
        <v>417</v>
      </c>
      <c r="I60" s="25">
        <f t="shared" si="17"/>
        <v>138</v>
      </c>
      <c r="J60" s="25">
        <f t="shared" si="17"/>
        <v>24</v>
      </c>
      <c r="K60" s="25">
        <f t="shared" si="17"/>
        <v>19</v>
      </c>
      <c r="L60" s="25">
        <f t="shared" si="17"/>
        <v>4</v>
      </c>
      <c r="M60" s="25">
        <f t="shared" si="17"/>
        <v>32</v>
      </c>
      <c r="N60" s="25">
        <f t="shared" si="17"/>
        <v>17</v>
      </c>
      <c r="O60" s="25">
        <f t="shared" si="17"/>
        <v>4</v>
      </c>
      <c r="P60" s="25">
        <f t="shared" si="17"/>
        <v>35</v>
      </c>
      <c r="Q60" s="25">
        <f t="shared" si="17"/>
        <v>2</v>
      </c>
      <c r="R60" s="26">
        <f t="shared" si="1"/>
        <v>4617</v>
      </c>
      <c r="S60" s="11"/>
      <c r="T60" s="11"/>
      <c r="U60" s="93"/>
      <c r="V60" s="23" t="s">
        <v>18</v>
      </c>
      <c r="W60" s="24">
        <f>SUM(W55:W59)</f>
        <v>1</v>
      </c>
      <c r="X60" s="25">
        <f>SUM(X55:X59)</f>
        <v>1</v>
      </c>
      <c r="Y60" s="25">
        <f t="shared" ref="Y60:AD60" si="18">SUM(Y55:Y59)</f>
        <v>87</v>
      </c>
      <c r="Z60" s="25">
        <f t="shared" si="18"/>
        <v>0</v>
      </c>
      <c r="AA60" s="25">
        <f t="shared" si="18"/>
        <v>6</v>
      </c>
      <c r="AB60" s="25">
        <f t="shared" si="18"/>
        <v>17</v>
      </c>
      <c r="AC60" s="25">
        <f t="shared" si="18"/>
        <v>776</v>
      </c>
      <c r="AD60" s="25">
        <f t="shared" si="18"/>
        <v>121</v>
      </c>
      <c r="AE60" s="25">
        <f>SUM(W60:AD60)</f>
        <v>1009</v>
      </c>
      <c r="AF60" s="26">
        <f t="shared" si="0"/>
        <v>5626</v>
      </c>
    </row>
    <row r="61" spans="2:32" s="32" customFormat="1" ht="14.25" thickBot="1" x14ac:dyDescent="0.2">
      <c r="B61" s="97" t="s">
        <v>58</v>
      </c>
      <c r="C61" s="98"/>
      <c r="D61" s="39">
        <f>D4+D9+D17+D32+D43+D54+D60</f>
        <v>42941</v>
      </c>
      <c r="E61" s="40">
        <f t="shared" ref="E61:R61" si="19">E4+E9+E17+E32+E43+E54+E60</f>
        <v>37347</v>
      </c>
      <c r="F61" s="40">
        <f t="shared" si="19"/>
        <v>5635</v>
      </c>
      <c r="G61" s="40">
        <f t="shared" si="19"/>
        <v>37249</v>
      </c>
      <c r="H61" s="40">
        <f t="shared" si="19"/>
        <v>13768</v>
      </c>
      <c r="I61" s="40">
        <f t="shared" si="19"/>
        <v>2381</v>
      </c>
      <c r="J61" s="40">
        <f t="shared" si="19"/>
        <v>417</v>
      </c>
      <c r="K61" s="40">
        <f t="shared" si="19"/>
        <v>200</v>
      </c>
      <c r="L61" s="40">
        <f t="shared" si="19"/>
        <v>61</v>
      </c>
      <c r="M61" s="40">
        <f t="shared" si="19"/>
        <v>823</v>
      </c>
      <c r="N61" s="40">
        <f t="shared" si="19"/>
        <v>286</v>
      </c>
      <c r="O61" s="40">
        <f t="shared" si="19"/>
        <v>27</v>
      </c>
      <c r="P61" s="40">
        <f t="shared" si="19"/>
        <v>665</v>
      </c>
      <c r="Q61" s="40">
        <f t="shared" si="19"/>
        <v>18</v>
      </c>
      <c r="R61" s="41">
        <f t="shared" si="19"/>
        <v>141818</v>
      </c>
      <c r="S61" s="11"/>
      <c r="T61" s="11"/>
      <c r="U61" s="97" t="s">
        <v>58</v>
      </c>
      <c r="V61" s="98"/>
      <c r="W61" s="8">
        <f>W4+W9+W17+W32+W43+W54+W60</f>
        <v>12</v>
      </c>
      <c r="X61" s="40">
        <f t="shared" ref="X61:AD61" si="20">X4+X9+X17+X32+X43+X54+X60</f>
        <v>5</v>
      </c>
      <c r="Y61" s="40">
        <f t="shared" si="20"/>
        <v>1270</v>
      </c>
      <c r="Z61" s="40">
        <f t="shared" si="20"/>
        <v>2</v>
      </c>
      <c r="AA61" s="40">
        <f t="shared" si="20"/>
        <v>70</v>
      </c>
      <c r="AB61" s="40">
        <f t="shared" si="20"/>
        <v>152</v>
      </c>
      <c r="AC61" s="40">
        <f t="shared" si="20"/>
        <v>10711</v>
      </c>
      <c r="AD61" s="40">
        <f t="shared" si="20"/>
        <v>2538</v>
      </c>
      <c r="AE61" s="9">
        <f>SUM(W61:AD61)</f>
        <v>14760</v>
      </c>
      <c r="AF61" s="64">
        <f>R61+AE61</f>
        <v>156578</v>
      </c>
    </row>
    <row r="62" spans="2:32" x14ac:dyDescent="0.15">
      <c r="B62" s="78" t="s">
        <v>132</v>
      </c>
      <c r="AF62" s="75"/>
    </row>
  </sheetData>
  <mergeCells count="21">
    <mergeCell ref="W2:AE2"/>
    <mergeCell ref="AF2:AF3"/>
    <mergeCell ref="B5:B9"/>
    <mergeCell ref="U5:U9"/>
    <mergeCell ref="B10:B17"/>
    <mergeCell ref="U10:U17"/>
    <mergeCell ref="B4:C4"/>
    <mergeCell ref="U4:V4"/>
    <mergeCell ref="B2:C3"/>
    <mergeCell ref="D2:R2"/>
    <mergeCell ref="U2:V3"/>
    <mergeCell ref="B18:B32"/>
    <mergeCell ref="U18:U32"/>
    <mergeCell ref="B61:C61"/>
    <mergeCell ref="U61:V61"/>
    <mergeCell ref="B33:B43"/>
    <mergeCell ref="U33:U43"/>
    <mergeCell ref="B44:B54"/>
    <mergeCell ref="U44:U54"/>
    <mergeCell ref="B55:B60"/>
    <mergeCell ref="U55:U60"/>
  </mergeCells>
  <phoneticPr fontId="1"/>
  <pageMargins left="0" right="0" top="0.74803149606299213" bottom="0.74803149606299213" header="0.31496062992125984" footer="0.31496062992125984"/>
  <pageSetup paperSize="8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3"/>
  <sheetViews>
    <sheetView zoomScale="85" zoomScaleNormal="85" zoomScaleSheetLayoutView="160" workbookViewId="0">
      <selection activeCell="V32" sqref="V32"/>
    </sheetView>
  </sheetViews>
  <sheetFormatPr defaultRowHeight="13.5" x14ac:dyDescent="0.15"/>
  <cols>
    <col min="1" max="1" width="2.875" customWidth="1"/>
    <col min="2" max="2" width="5.5" customWidth="1"/>
    <col min="3" max="3" width="22.625" bestFit="1" customWidth="1"/>
    <col min="19" max="20" width="1" customWidth="1"/>
    <col min="21" max="21" width="4.75" customWidth="1"/>
    <col min="22" max="22" width="22.625" bestFit="1" customWidth="1"/>
    <col min="23" max="23" width="9.625" customWidth="1"/>
    <col min="24" max="24" width="10.75" customWidth="1"/>
    <col min="25" max="28" width="9.625" customWidth="1"/>
    <col min="29" max="29" width="11.875" customWidth="1"/>
    <col min="30" max="30" width="12.375" customWidth="1"/>
    <col min="31" max="32" width="9.625" customWidth="1"/>
  </cols>
  <sheetData>
    <row r="1" spans="2:32" ht="14.25" thickBot="1" x14ac:dyDescent="0.2">
      <c r="B1" s="77" t="s">
        <v>130</v>
      </c>
      <c r="AF1" s="76"/>
    </row>
    <row r="2" spans="2:32" s="32" customFormat="1" ht="13.5" customHeight="1" x14ac:dyDescent="0.15">
      <c r="B2" s="110" t="s">
        <v>0</v>
      </c>
      <c r="C2" s="117"/>
      <c r="D2" s="115" t="s">
        <v>1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  <c r="S2" s="1"/>
      <c r="T2" s="1"/>
      <c r="U2" s="110" t="s">
        <v>0</v>
      </c>
      <c r="V2" s="117"/>
      <c r="W2" s="101" t="s">
        <v>2</v>
      </c>
      <c r="X2" s="101"/>
      <c r="Y2" s="101"/>
      <c r="Z2" s="101"/>
      <c r="AA2" s="101"/>
      <c r="AB2" s="101"/>
      <c r="AC2" s="101"/>
      <c r="AD2" s="101"/>
      <c r="AE2" s="102"/>
      <c r="AF2" s="103" t="s">
        <v>3</v>
      </c>
    </row>
    <row r="3" spans="2:32" s="32" customFormat="1" ht="43.5" thickBot="1" x14ac:dyDescent="0.2">
      <c r="B3" s="112"/>
      <c r="C3" s="118"/>
      <c r="D3" s="6" t="s">
        <v>4</v>
      </c>
      <c r="E3" s="3" t="s">
        <v>5</v>
      </c>
      <c r="F3" s="3" t="s">
        <v>6</v>
      </c>
      <c r="G3" s="3" t="s">
        <v>118</v>
      </c>
      <c r="H3" s="3" t="s">
        <v>59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127</v>
      </c>
      <c r="P3" s="3" t="s">
        <v>60</v>
      </c>
      <c r="Q3" s="3" t="s">
        <v>17</v>
      </c>
      <c r="R3" s="4" t="s">
        <v>18</v>
      </c>
      <c r="S3" s="5"/>
      <c r="T3" s="5"/>
      <c r="U3" s="112"/>
      <c r="V3" s="118"/>
      <c r="W3" s="6" t="s">
        <v>19</v>
      </c>
      <c r="X3" s="3" t="s">
        <v>61</v>
      </c>
      <c r="Y3" s="3" t="s">
        <v>21</v>
      </c>
      <c r="Z3" s="3" t="s">
        <v>22</v>
      </c>
      <c r="AA3" s="3" t="s">
        <v>62</v>
      </c>
      <c r="AB3" s="3" t="s">
        <v>24</v>
      </c>
      <c r="AC3" s="7" t="s">
        <v>134</v>
      </c>
      <c r="AD3" s="3" t="s">
        <v>63</v>
      </c>
      <c r="AE3" s="3" t="s">
        <v>18</v>
      </c>
      <c r="AF3" s="104"/>
    </row>
    <row r="4" spans="2:32" s="32" customFormat="1" ht="14.25" thickBot="1" x14ac:dyDescent="0.2">
      <c r="B4" s="108" t="s">
        <v>64</v>
      </c>
      <c r="C4" s="109"/>
      <c r="D4" s="66">
        <v>107</v>
      </c>
      <c r="E4" s="9">
        <v>76</v>
      </c>
      <c r="F4" s="9">
        <v>21</v>
      </c>
      <c r="G4" s="9">
        <v>149</v>
      </c>
      <c r="H4" s="9">
        <v>15</v>
      </c>
      <c r="I4" s="9">
        <v>22</v>
      </c>
      <c r="J4" s="9">
        <v>7</v>
      </c>
      <c r="K4" s="9">
        <v>2</v>
      </c>
      <c r="L4" s="9">
        <v>0</v>
      </c>
      <c r="M4" s="9">
        <v>4</v>
      </c>
      <c r="N4" s="9">
        <v>2</v>
      </c>
      <c r="O4" s="9">
        <v>1</v>
      </c>
      <c r="P4" s="9">
        <v>7</v>
      </c>
      <c r="Q4" s="9">
        <v>0</v>
      </c>
      <c r="R4" s="10">
        <f>SUM(D4:Q4)</f>
        <v>413</v>
      </c>
      <c r="S4" s="11"/>
      <c r="T4" s="11"/>
      <c r="U4" s="108" t="s">
        <v>64</v>
      </c>
      <c r="V4" s="109"/>
      <c r="W4" s="8">
        <v>0</v>
      </c>
      <c r="X4" s="9">
        <v>1</v>
      </c>
      <c r="Y4" s="9">
        <v>6</v>
      </c>
      <c r="Z4" s="9">
        <v>2</v>
      </c>
      <c r="AA4" s="9">
        <v>5</v>
      </c>
      <c r="AB4" s="9">
        <v>5</v>
      </c>
      <c r="AC4" s="9">
        <v>71</v>
      </c>
      <c r="AD4" s="9">
        <v>11</v>
      </c>
      <c r="AE4" s="9">
        <f>SUM(W4:AD4)</f>
        <v>101</v>
      </c>
      <c r="AF4" s="33">
        <f>R4+AE4</f>
        <v>514</v>
      </c>
    </row>
    <row r="5" spans="2:32" s="32" customFormat="1" ht="14.25" thickBot="1" x14ac:dyDescent="0.2">
      <c r="B5" s="108" t="s">
        <v>65</v>
      </c>
      <c r="C5" s="109"/>
      <c r="D5" s="66">
        <v>229</v>
      </c>
      <c r="E5" s="9">
        <v>222</v>
      </c>
      <c r="F5" s="9">
        <v>22</v>
      </c>
      <c r="G5" s="9">
        <v>191</v>
      </c>
      <c r="H5" s="9">
        <v>94</v>
      </c>
      <c r="I5" s="9">
        <v>11</v>
      </c>
      <c r="J5" s="9">
        <v>2</v>
      </c>
      <c r="K5" s="9">
        <v>1</v>
      </c>
      <c r="L5" s="9">
        <v>1</v>
      </c>
      <c r="M5" s="9">
        <v>3</v>
      </c>
      <c r="N5" s="9">
        <v>2</v>
      </c>
      <c r="O5" s="9">
        <v>0</v>
      </c>
      <c r="P5" s="9">
        <v>2</v>
      </c>
      <c r="Q5" s="9">
        <v>0</v>
      </c>
      <c r="R5" s="10">
        <f>SUM(D5:Q5)</f>
        <v>780</v>
      </c>
      <c r="S5" s="11"/>
      <c r="T5" s="11"/>
      <c r="U5" s="108" t="s">
        <v>65</v>
      </c>
      <c r="V5" s="109"/>
      <c r="W5" s="8">
        <v>0</v>
      </c>
      <c r="X5" s="9">
        <v>0</v>
      </c>
      <c r="Y5" s="9">
        <v>2</v>
      </c>
      <c r="Z5" s="9">
        <v>0</v>
      </c>
      <c r="AA5" s="9">
        <v>0</v>
      </c>
      <c r="AB5" s="9">
        <v>0</v>
      </c>
      <c r="AC5" s="9">
        <v>96</v>
      </c>
      <c r="AD5" s="9">
        <v>25</v>
      </c>
      <c r="AE5" s="9">
        <f>SUM(W5:AD5)</f>
        <v>123</v>
      </c>
      <c r="AF5" s="33">
        <f>R5+AE5</f>
        <v>903</v>
      </c>
    </row>
    <row r="6" spans="2:32" s="32" customFormat="1" ht="14.25" thickBot="1" x14ac:dyDescent="0.2">
      <c r="B6" s="108" t="s">
        <v>66</v>
      </c>
      <c r="C6" s="109"/>
      <c r="D6" s="66">
        <v>994</v>
      </c>
      <c r="E6" s="9">
        <v>1127</v>
      </c>
      <c r="F6" s="9">
        <v>54</v>
      </c>
      <c r="G6" s="9">
        <v>1606</v>
      </c>
      <c r="H6" s="9">
        <v>306</v>
      </c>
      <c r="I6" s="9">
        <v>94</v>
      </c>
      <c r="J6" s="9">
        <v>11</v>
      </c>
      <c r="K6" s="9">
        <v>20</v>
      </c>
      <c r="L6" s="9">
        <v>2</v>
      </c>
      <c r="M6" s="9">
        <v>16</v>
      </c>
      <c r="N6" s="9">
        <v>8</v>
      </c>
      <c r="O6" s="9">
        <v>4</v>
      </c>
      <c r="P6" s="9">
        <v>16</v>
      </c>
      <c r="Q6" s="9">
        <v>4</v>
      </c>
      <c r="R6" s="10">
        <f>SUM(D6:Q6)</f>
        <v>4262</v>
      </c>
      <c r="S6" s="11"/>
      <c r="T6" s="11"/>
      <c r="U6" s="108" t="s">
        <v>66</v>
      </c>
      <c r="V6" s="109"/>
      <c r="W6" s="8">
        <v>1</v>
      </c>
      <c r="X6" s="9">
        <v>0</v>
      </c>
      <c r="Y6" s="9">
        <v>104</v>
      </c>
      <c r="Z6" s="9">
        <v>0</v>
      </c>
      <c r="AA6" s="9">
        <v>1</v>
      </c>
      <c r="AB6" s="9">
        <v>14</v>
      </c>
      <c r="AC6" s="9">
        <v>903</v>
      </c>
      <c r="AD6" s="9">
        <v>124</v>
      </c>
      <c r="AE6" s="9">
        <f>SUM(W6:AD6)</f>
        <v>1147</v>
      </c>
      <c r="AF6" s="33">
        <f>R6+AE6</f>
        <v>5409</v>
      </c>
    </row>
    <row r="7" spans="2:32" s="32" customFormat="1" ht="13.5" customHeight="1" x14ac:dyDescent="0.15">
      <c r="B7" s="95" t="s">
        <v>38</v>
      </c>
      <c r="C7" s="71" t="s">
        <v>67</v>
      </c>
      <c r="D7" s="56">
        <v>7076</v>
      </c>
      <c r="E7" s="17">
        <v>4836</v>
      </c>
      <c r="F7" s="17">
        <v>575</v>
      </c>
      <c r="G7" s="17">
        <v>5722</v>
      </c>
      <c r="H7" s="17">
        <v>2206</v>
      </c>
      <c r="I7" s="17">
        <v>308</v>
      </c>
      <c r="J7" s="17">
        <v>51</v>
      </c>
      <c r="K7" s="17">
        <v>25</v>
      </c>
      <c r="L7" s="17">
        <v>13</v>
      </c>
      <c r="M7" s="17">
        <v>96</v>
      </c>
      <c r="N7" s="17">
        <v>30</v>
      </c>
      <c r="O7" s="17">
        <v>5</v>
      </c>
      <c r="P7" s="17">
        <v>83</v>
      </c>
      <c r="Q7" s="17">
        <v>4</v>
      </c>
      <c r="R7" s="18">
        <f>SUM(D7:Q7)</f>
        <v>21030</v>
      </c>
      <c r="S7" s="11"/>
      <c r="T7" s="11"/>
      <c r="U7" s="94" t="s">
        <v>38</v>
      </c>
      <c r="V7" s="35" t="s">
        <v>67</v>
      </c>
      <c r="W7" s="13">
        <v>1</v>
      </c>
      <c r="X7" s="14">
        <v>0</v>
      </c>
      <c r="Y7" s="14">
        <v>191</v>
      </c>
      <c r="Z7" s="14">
        <v>0</v>
      </c>
      <c r="AA7" s="14">
        <v>9</v>
      </c>
      <c r="AB7" s="14">
        <v>24</v>
      </c>
      <c r="AC7" s="14">
        <v>1438</v>
      </c>
      <c r="AD7" s="14">
        <v>353</v>
      </c>
      <c r="AE7" s="51">
        <f>SUM(W7:AD7)</f>
        <v>2016</v>
      </c>
      <c r="AF7" s="68">
        <f>R7+AE7</f>
        <v>23046</v>
      </c>
    </row>
    <row r="8" spans="2:32" s="32" customFormat="1" x14ac:dyDescent="0.15">
      <c r="B8" s="95"/>
      <c r="C8" s="63" t="s">
        <v>68</v>
      </c>
      <c r="D8" s="54">
        <v>545</v>
      </c>
      <c r="E8" s="21">
        <v>994</v>
      </c>
      <c r="F8" s="21">
        <v>68</v>
      </c>
      <c r="G8" s="21">
        <v>1134</v>
      </c>
      <c r="H8" s="21">
        <v>244</v>
      </c>
      <c r="I8" s="21">
        <v>87</v>
      </c>
      <c r="J8" s="21">
        <v>27</v>
      </c>
      <c r="K8" s="21">
        <v>29</v>
      </c>
      <c r="L8" s="21">
        <v>1</v>
      </c>
      <c r="M8" s="21">
        <v>18</v>
      </c>
      <c r="N8" s="21">
        <v>14</v>
      </c>
      <c r="O8" s="21">
        <v>2</v>
      </c>
      <c r="P8" s="21">
        <v>14</v>
      </c>
      <c r="Q8" s="21">
        <v>1</v>
      </c>
      <c r="R8" s="22">
        <f t="shared" ref="R8:R41" si="0">SUM(D8:Q8)</f>
        <v>3178</v>
      </c>
      <c r="S8" s="11"/>
      <c r="T8" s="11"/>
      <c r="U8" s="95"/>
      <c r="V8" s="28" t="s">
        <v>68</v>
      </c>
      <c r="W8" s="20">
        <v>0</v>
      </c>
      <c r="X8" s="21">
        <v>0</v>
      </c>
      <c r="Y8" s="21">
        <v>102</v>
      </c>
      <c r="Z8" s="21">
        <v>0</v>
      </c>
      <c r="AA8" s="21">
        <v>0</v>
      </c>
      <c r="AB8" s="21">
        <v>19</v>
      </c>
      <c r="AC8" s="21">
        <v>518</v>
      </c>
      <c r="AD8" s="21">
        <v>94</v>
      </c>
      <c r="AE8" s="67">
        <f>SUM(W8:AD8)</f>
        <v>733</v>
      </c>
      <c r="AF8" s="22">
        <f>R8+AE8</f>
        <v>3911</v>
      </c>
    </row>
    <row r="9" spans="2:32" s="32" customFormat="1" x14ac:dyDescent="0.15">
      <c r="B9" s="95"/>
      <c r="C9" s="59" t="s">
        <v>69</v>
      </c>
      <c r="D9" s="54">
        <v>616</v>
      </c>
      <c r="E9" s="21">
        <v>443</v>
      </c>
      <c r="F9" s="21">
        <v>68</v>
      </c>
      <c r="G9" s="21">
        <v>745</v>
      </c>
      <c r="H9" s="21">
        <v>126</v>
      </c>
      <c r="I9" s="21">
        <v>38</v>
      </c>
      <c r="J9" s="21">
        <v>3</v>
      </c>
      <c r="K9" s="21">
        <v>12</v>
      </c>
      <c r="L9" s="21">
        <v>1</v>
      </c>
      <c r="M9" s="21">
        <v>11</v>
      </c>
      <c r="N9" s="21">
        <v>4</v>
      </c>
      <c r="O9" s="21">
        <v>0</v>
      </c>
      <c r="P9" s="21">
        <v>1</v>
      </c>
      <c r="Q9" s="21">
        <v>0</v>
      </c>
      <c r="R9" s="22">
        <f t="shared" si="0"/>
        <v>2068</v>
      </c>
      <c r="S9" s="11"/>
      <c r="T9" s="11"/>
      <c r="U9" s="95"/>
      <c r="V9" s="59" t="s">
        <v>69</v>
      </c>
      <c r="W9" s="54">
        <v>0</v>
      </c>
      <c r="X9" s="21">
        <v>0</v>
      </c>
      <c r="Y9" s="21">
        <v>33</v>
      </c>
      <c r="Z9" s="21">
        <v>0</v>
      </c>
      <c r="AA9" s="21">
        <v>1</v>
      </c>
      <c r="AB9" s="21">
        <v>4</v>
      </c>
      <c r="AC9" s="21">
        <v>224</v>
      </c>
      <c r="AD9" s="21">
        <v>39</v>
      </c>
      <c r="AE9" s="67">
        <f t="shared" ref="AE9:AE42" si="1">SUM(W9:AD9)</f>
        <v>301</v>
      </c>
      <c r="AF9" s="22">
        <f t="shared" ref="AF9:AF42" si="2">R9+AE9</f>
        <v>2369</v>
      </c>
    </row>
    <row r="10" spans="2:32" s="32" customFormat="1" x14ac:dyDescent="0.15">
      <c r="B10" s="95"/>
      <c r="C10" s="59" t="s">
        <v>70</v>
      </c>
      <c r="D10" s="54">
        <v>4141</v>
      </c>
      <c r="E10" s="21">
        <v>1568</v>
      </c>
      <c r="F10" s="21">
        <v>550</v>
      </c>
      <c r="G10" s="21">
        <v>4976</v>
      </c>
      <c r="H10" s="21">
        <v>642</v>
      </c>
      <c r="I10" s="21">
        <v>377</v>
      </c>
      <c r="J10" s="21">
        <v>60</v>
      </c>
      <c r="K10" s="21">
        <v>29</v>
      </c>
      <c r="L10" s="21">
        <v>7</v>
      </c>
      <c r="M10" s="21">
        <v>146</v>
      </c>
      <c r="N10" s="21">
        <v>35</v>
      </c>
      <c r="O10" s="21">
        <v>5</v>
      </c>
      <c r="P10" s="21">
        <v>69</v>
      </c>
      <c r="Q10" s="21">
        <v>2</v>
      </c>
      <c r="R10" s="22">
        <f t="shared" si="0"/>
        <v>12607</v>
      </c>
      <c r="S10" s="11"/>
      <c r="T10" s="11"/>
      <c r="U10" s="95"/>
      <c r="V10" s="59" t="s">
        <v>70</v>
      </c>
      <c r="W10" s="54">
        <v>0</v>
      </c>
      <c r="X10" s="21">
        <v>1</v>
      </c>
      <c r="Y10" s="21">
        <v>249</v>
      </c>
      <c r="Z10" s="21">
        <v>0</v>
      </c>
      <c r="AA10" s="21">
        <v>8</v>
      </c>
      <c r="AB10" s="21">
        <v>20</v>
      </c>
      <c r="AC10" s="21">
        <v>1503</v>
      </c>
      <c r="AD10" s="21">
        <v>239</v>
      </c>
      <c r="AE10" s="67">
        <f t="shared" si="1"/>
        <v>2020</v>
      </c>
      <c r="AF10" s="22">
        <f t="shared" si="2"/>
        <v>14627</v>
      </c>
    </row>
    <row r="11" spans="2:32" s="32" customFormat="1" x14ac:dyDescent="0.15">
      <c r="B11" s="95"/>
      <c r="C11" s="59" t="s">
        <v>71</v>
      </c>
      <c r="D11" s="54">
        <v>1224</v>
      </c>
      <c r="E11" s="21">
        <v>1263</v>
      </c>
      <c r="F11" s="21">
        <v>222</v>
      </c>
      <c r="G11" s="21">
        <v>1178</v>
      </c>
      <c r="H11" s="21">
        <v>559</v>
      </c>
      <c r="I11" s="21">
        <v>88</v>
      </c>
      <c r="J11" s="21">
        <v>23</v>
      </c>
      <c r="K11" s="21">
        <v>10</v>
      </c>
      <c r="L11" s="21">
        <v>1</v>
      </c>
      <c r="M11" s="21">
        <v>62</v>
      </c>
      <c r="N11" s="21">
        <v>7</v>
      </c>
      <c r="O11" s="21">
        <v>0</v>
      </c>
      <c r="P11" s="21">
        <v>34</v>
      </c>
      <c r="Q11" s="21">
        <v>0</v>
      </c>
      <c r="R11" s="22">
        <f t="shared" si="0"/>
        <v>4671</v>
      </c>
      <c r="S11" s="11"/>
      <c r="T11" s="11"/>
      <c r="U11" s="95"/>
      <c r="V11" s="59" t="s">
        <v>71</v>
      </c>
      <c r="W11" s="54">
        <v>0</v>
      </c>
      <c r="X11" s="21">
        <v>0</v>
      </c>
      <c r="Y11" s="21">
        <v>38</v>
      </c>
      <c r="Z11" s="21">
        <v>0</v>
      </c>
      <c r="AA11" s="21">
        <v>6</v>
      </c>
      <c r="AB11" s="21">
        <v>3</v>
      </c>
      <c r="AC11" s="21">
        <v>341</v>
      </c>
      <c r="AD11" s="21">
        <v>81</v>
      </c>
      <c r="AE11" s="67">
        <f t="shared" si="1"/>
        <v>469</v>
      </c>
      <c r="AF11" s="22">
        <f t="shared" si="2"/>
        <v>5140</v>
      </c>
    </row>
    <row r="12" spans="2:32" s="32" customFormat="1" x14ac:dyDescent="0.15">
      <c r="B12" s="95"/>
      <c r="C12" s="59" t="s">
        <v>72</v>
      </c>
      <c r="D12" s="54">
        <v>2231</v>
      </c>
      <c r="E12" s="21">
        <v>3311</v>
      </c>
      <c r="F12" s="21">
        <v>364</v>
      </c>
      <c r="G12" s="21">
        <v>1646</v>
      </c>
      <c r="H12" s="21">
        <v>1229</v>
      </c>
      <c r="I12" s="21">
        <v>134</v>
      </c>
      <c r="J12" s="21">
        <v>30</v>
      </c>
      <c r="K12" s="21">
        <v>9</v>
      </c>
      <c r="L12" s="21">
        <v>7</v>
      </c>
      <c r="M12" s="21">
        <v>43</v>
      </c>
      <c r="N12" s="21">
        <v>5</v>
      </c>
      <c r="O12" s="21">
        <v>5</v>
      </c>
      <c r="P12" s="21">
        <v>83</v>
      </c>
      <c r="Q12" s="21">
        <v>2</v>
      </c>
      <c r="R12" s="22">
        <f t="shared" si="0"/>
        <v>9099</v>
      </c>
      <c r="S12" s="11"/>
      <c r="T12" s="11"/>
      <c r="U12" s="95"/>
      <c r="V12" s="59" t="s">
        <v>72</v>
      </c>
      <c r="W12" s="54">
        <v>4</v>
      </c>
      <c r="X12" s="21">
        <v>0</v>
      </c>
      <c r="Y12" s="21">
        <v>75</v>
      </c>
      <c r="Z12" s="21">
        <v>0</v>
      </c>
      <c r="AA12" s="21">
        <v>0</v>
      </c>
      <c r="AB12" s="21">
        <v>0</v>
      </c>
      <c r="AC12" s="21">
        <v>730</v>
      </c>
      <c r="AD12" s="21">
        <v>177</v>
      </c>
      <c r="AE12" s="67">
        <f t="shared" si="1"/>
        <v>986</v>
      </c>
      <c r="AF12" s="22">
        <f t="shared" si="2"/>
        <v>10085</v>
      </c>
    </row>
    <row r="13" spans="2:32" s="32" customFormat="1" x14ac:dyDescent="0.15">
      <c r="B13" s="95"/>
      <c r="C13" s="59" t="s">
        <v>73</v>
      </c>
      <c r="D13" s="54">
        <v>4792</v>
      </c>
      <c r="E13" s="21">
        <v>5351</v>
      </c>
      <c r="F13" s="21">
        <v>715</v>
      </c>
      <c r="G13" s="21">
        <v>3565</v>
      </c>
      <c r="H13" s="21">
        <v>2575</v>
      </c>
      <c r="I13" s="21">
        <v>313</v>
      </c>
      <c r="J13" s="21">
        <v>71</v>
      </c>
      <c r="K13" s="21">
        <v>7</v>
      </c>
      <c r="L13" s="21">
        <v>13</v>
      </c>
      <c r="M13" s="21">
        <v>177</v>
      </c>
      <c r="N13" s="21">
        <v>9</v>
      </c>
      <c r="O13" s="21">
        <v>1</v>
      </c>
      <c r="P13" s="21">
        <v>119</v>
      </c>
      <c r="Q13" s="21">
        <v>1</v>
      </c>
      <c r="R13" s="22">
        <f t="shared" si="0"/>
        <v>17709</v>
      </c>
      <c r="S13" s="11"/>
      <c r="T13" s="11"/>
      <c r="U13" s="95"/>
      <c r="V13" s="59" t="s">
        <v>73</v>
      </c>
      <c r="W13" s="54">
        <v>0</v>
      </c>
      <c r="X13" s="21">
        <v>0</v>
      </c>
      <c r="Y13" s="21">
        <v>88</v>
      </c>
      <c r="Z13" s="21">
        <v>0</v>
      </c>
      <c r="AA13" s="21">
        <v>2</v>
      </c>
      <c r="AB13" s="21">
        <v>10</v>
      </c>
      <c r="AC13" s="21">
        <v>1076</v>
      </c>
      <c r="AD13" s="21">
        <v>243</v>
      </c>
      <c r="AE13" s="67">
        <f t="shared" si="1"/>
        <v>1419</v>
      </c>
      <c r="AF13" s="22">
        <f t="shared" si="2"/>
        <v>19128</v>
      </c>
    </row>
    <row r="14" spans="2:32" s="32" customFormat="1" x14ac:dyDescent="0.15">
      <c r="B14" s="95"/>
      <c r="C14" s="59" t="s">
        <v>74</v>
      </c>
      <c r="D14" s="54">
        <v>1528</v>
      </c>
      <c r="E14" s="21">
        <v>1091</v>
      </c>
      <c r="F14" s="21">
        <v>452</v>
      </c>
      <c r="G14" s="21">
        <v>1350</v>
      </c>
      <c r="H14" s="21">
        <v>510</v>
      </c>
      <c r="I14" s="21">
        <v>141</v>
      </c>
      <c r="J14" s="21">
        <v>21</v>
      </c>
      <c r="K14" s="21">
        <v>6</v>
      </c>
      <c r="L14" s="21">
        <v>1</v>
      </c>
      <c r="M14" s="21">
        <v>38</v>
      </c>
      <c r="N14" s="21">
        <v>27</v>
      </c>
      <c r="O14" s="21">
        <v>0</v>
      </c>
      <c r="P14" s="21">
        <v>16</v>
      </c>
      <c r="Q14" s="21">
        <v>0</v>
      </c>
      <c r="R14" s="22">
        <f t="shared" si="0"/>
        <v>5181</v>
      </c>
      <c r="S14" s="11"/>
      <c r="T14" s="11"/>
      <c r="U14" s="95"/>
      <c r="V14" s="59" t="s">
        <v>74</v>
      </c>
      <c r="W14" s="54">
        <v>0</v>
      </c>
      <c r="X14" s="21">
        <v>0</v>
      </c>
      <c r="Y14" s="21">
        <v>30</v>
      </c>
      <c r="Z14" s="21">
        <v>0</v>
      </c>
      <c r="AA14" s="21">
        <v>2</v>
      </c>
      <c r="AB14" s="21">
        <v>11</v>
      </c>
      <c r="AC14" s="21">
        <v>344</v>
      </c>
      <c r="AD14" s="21">
        <v>147</v>
      </c>
      <c r="AE14" s="67">
        <f t="shared" si="1"/>
        <v>534</v>
      </c>
      <c r="AF14" s="22">
        <f t="shared" si="2"/>
        <v>5715</v>
      </c>
    </row>
    <row r="15" spans="2:32" s="32" customFormat="1" x14ac:dyDescent="0.15">
      <c r="B15" s="95"/>
      <c r="C15" s="59" t="s">
        <v>75</v>
      </c>
      <c r="D15" s="54">
        <v>108</v>
      </c>
      <c r="E15" s="21">
        <v>166</v>
      </c>
      <c r="F15" s="21">
        <v>15</v>
      </c>
      <c r="G15" s="21">
        <v>206</v>
      </c>
      <c r="H15" s="21">
        <v>38</v>
      </c>
      <c r="I15" s="21">
        <v>14</v>
      </c>
      <c r="J15" s="21">
        <v>1</v>
      </c>
      <c r="K15" s="21">
        <v>2</v>
      </c>
      <c r="L15" s="21">
        <v>0</v>
      </c>
      <c r="M15" s="21">
        <v>8</v>
      </c>
      <c r="N15" s="21">
        <v>1</v>
      </c>
      <c r="O15" s="21">
        <v>0</v>
      </c>
      <c r="P15" s="21">
        <v>0</v>
      </c>
      <c r="Q15" s="21">
        <v>1</v>
      </c>
      <c r="R15" s="22">
        <f t="shared" si="0"/>
        <v>560</v>
      </c>
      <c r="S15" s="11"/>
      <c r="T15" s="11"/>
      <c r="U15" s="95"/>
      <c r="V15" s="59" t="s">
        <v>75</v>
      </c>
      <c r="W15" s="54">
        <v>9</v>
      </c>
      <c r="X15" s="21">
        <v>0</v>
      </c>
      <c r="Y15" s="21">
        <v>20</v>
      </c>
      <c r="Z15" s="21">
        <v>0</v>
      </c>
      <c r="AA15" s="21">
        <v>1</v>
      </c>
      <c r="AB15" s="21">
        <v>4</v>
      </c>
      <c r="AC15" s="21">
        <v>134</v>
      </c>
      <c r="AD15" s="21">
        <v>24</v>
      </c>
      <c r="AE15" s="67">
        <f t="shared" si="1"/>
        <v>192</v>
      </c>
      <c r="AF15" s="22">
        <f t="shared" si="2"/>
        <v>752</v>
      </c>
    </row>
    <row r="16" spans="2:32" s="32" customFormat="1" x14ac:dyDescent="0.15">
      <c r="B16" s="95"/>
      <c r="C16" s="59" t="s">
        <v>76</v>
      </c>
      <c r="D16" s="54">
        <v>496</v>
      </c>
      <c r="E16" s="21">
        <v>1412</v>
      </c>
      <c r="F16" s="21">
        <v>74</v>
      </c>
      <c r="G16" s="21">
        <v>1205</v>
      </c>
      <c r="H16" s="21">
        <v>475</v>
      </c>
      <c r="I16" s="21">
        <v>48</v>
      </c>
      <c r="J16" s="21">
        <v>13</v>
      </c>
      <c r="K16" s="21">
        <v>9</v>
      </c>
      <c r="L16" s="21">
        <v>1</v>
      </c>
      <c r="M16" s="21">
        <v>5</v>
      </c>
      <c r="N16" s="21">
        <v>4</v>
      </c>
      <c r="O16" s="21">
        <v>1</v>
      </c>
      <c r="P16" s="21">
        <v>15</v>
      </c>
      <c r="Q16" s="21">
        <v>1</v>
      </c>
      <c r="R16" s="22">
        <f t="shared" si="0"/>
        <v>3759</v>
      </c>
      <c r="S16" s="11"/>
      <c r="T16" s="11"/>
      <c r="U16" s="95"/>
      <c r="V16" s="59" t="s">
        <v>76</v>
      </c>
      <c r="W16" s="54">
        <v>0</v>
      </c>
      <c r="X16" s="21">
        <v>0</v>
      </c>
      <c r="Y16" s="21">
        <v>60</v>
      </c>
      <c r="Z16" s="21">
        <v>0</v>
      </c>
      <c r="AA16" s="21">
        <v>4</v>
      </c>
      <c r="AB16" s="21">
        <v>5</v>
      </c>
      <c r="AC16" s="21">
        <v>569</v>
      </c>
      <c r="AD16" s="21">
        <v>122</v>
      </c>
      <c r="AE16" s="67">
        <f t="shared" si="1"/>
        <v>760</v>
      </c>
      <c r="AF16" s="22">
        <f t="shared" si="2"/>
        <v>4519</v>
      </c>
    </row>
    <row r="17" spans="2:32" s="32" customFormat="1" x14ac:dyDescent="0.15">
      <c r="B17" s="95"/>
      <c r="C17" s="59" t="s">
        <v>77</v>
      </c>
      <c r="D17" s="54">
        <v>105</v>
      </c>
      <c r="E17" s="21">
        <v>49</v>
      </c>
      <c r="F17" s="21">
        <v>14</v>
      </c>
      <c r="G17" s="21">
        <v>124</v>
      </c>
      <c r="H17" s="21">
        <v>13</v>
      </c>
      <c r="I17" s="21">
        <v>15</v>
      </c>
      <c r="J17" s="21">
        <v>4</v>
      </c>
      <c r="K17" s="21">
        <v>0</v>
      </c>
      <c r="L17" s="21">
        <v>0</v>
      </c>
      <c r="M17" s="21">
        <v>11</v>
      </c>
      <c r="N17" s="21">
        <v>1</v>
      </c>
      <c r="O17" s="21">
        <v>0</v>
      </c>
      <c r="P17" s="21">
        <v>5</v>
      </c>
      <c r="Q17" s="21">
        <v>0</v>
      </c>
      <c r="R17" s="22">
        <f t="shared" si="0"/>
        <v>341</v>
      </c>
      <c r="S17" s="11"/>
      <c r="T17" s="11"/>
      <c r="U17" s="95"/>
      <c r="V17" s="59" t="s">
        <v>77</v>
      </c>
      <c r="W17" s="54">
        <v>0</v>
      </c>
      <c r="X17" s="21">
        <v>0</v>
      </c>
      <c r="Y17" s="21">
        <v>6</v>
      </c>
      <c r="Z17" s="21">
        <v>0</v>
      </c>
      <c r="AA17" s="21">
        <v>0</v>
      </c>
      <c r="AB17" s="21">
        <v>0</v>
      </c>
      <c r="AC17" s="21">
        <v>18</v>
      </c>
      <c r="AD17" s="21">
        <v>7</v>
      </c>
      <c r="AE17" s="67">
        <f t="shared" si="1"/>
        <v>31</v>
      </c>
      <c r="AF17" s="22">
        <f t="shared" si="2"/>
        <v>372</v>
      </c>
    </row>
    <row r="18" spans="2:32" s="32" customFormat="1" x14ac:dyDescent="0.15">
      <c r="B18" s="95"/>
      <c r="C18" s="59" t="s">
        <v>17</v>
      </c>
      <c r="D18" s="54">
        <v>276</v>
      </c>
      <c r="E18" s="21">
        <v>224</v>
      </c>
      <c r="F18" s="21">
        <v>59</v>
      </c>
      <c r="G18" s="21">
        <v>274</v>
      </c>
      <c r="H18" s="21">
        <v>84</v>
      </c>
      <c r="I18" s="21">
        <v>13</v>
      </c>
      <c r="J18" s="21">
        <v>2</v>
      </c>
      <c r="K18" s="21">
        <v>1</v>
      </c>
      <c r="L18" s="21">
        <v>1</v>
      </c>
      <c r="M18" s="21">
        <v>2</v>
      </c>
      <c r="N18" s="21">
        <v>0</v>
      </c>
      <c r="O18" s="21">
        <v>0</v>
      </c>
      <c r="P18" s="21">
        <v>2</v>
      </c>
      <c r="Q18" s="21">
        <v>1</v>
      </c>
      <c r="R18" s="22">
        <f t="shared" si="0"/>
        <v>939</v>
      </c>
      <c r="S18" s="11"/>
      <c r="T18" s="11"/>
      <c r="U18" s="95"/>
      <c r="V18" s="59" t="s">
        <v>17</v>
      </c>
      <c r="W18" s="54">
        <v>0</v>
      </c>
      <c r="X18" s="21">
        <v>0</v>
      </c>
      <c r="Y18" s="21">
        <v>10</v>
      </c>
      <c r="Z18" s="21">
        <v>0</v>
      </c>
      <c r="AA18" s="21">
        <v>0</v>
      </c>
      <c r="AB18" s="21">
        <v>1</v>
      </c>
      <c r="AC18" s="21">
        <v>83</v>
      </c>
      <c r="AD18" s="21">
        <v>25</v>
      </c>
      <c r="AE18" s="67">
        <f t="shared" si="1"/>
        <v>119</v>
      </c>
      <c r="AF18" s="22">
        <f t="shared" si="2"/>
        <v>1058</v>
      </c>
    </row>
    <row r="19" spans="2:32" s="32" customFormat="1" ht="14.25" thickBot="1" x14ac:dyDescent="0.2">
      <c r="B19" s="95"/>
      <c r="C19" s="60" t="s">
        <v>18</v>
      </c>
      <c r="D19" s="55">
        <f>SUM(D7:D18)</f>
        <v>23138</v>
      </c>
      <c r="E19" s="25">
        <f>SUM(E7:E18)</f>
        <v>20708</v>
      </c>
      <c r="F19" s="25">
        <f t="shared" ref="F19:Q19" si="3">SUM(F7:F18)</f>
        <v>3176</v>
      </c>
      <c r="G19" s="25">
        <f t="shared" si="3"/>
        <v>22125</v>
      </c>
      <c r="H19" s="25">
        <f t="shared" si="3"/>
        <v>8701</v>
      </c>
      <c r="I19" s="25">
        <f t="shared" si="3"/>
        <v>1576</v>
      </c>
      <c r="J19" s="25">
        <f t="shared" si="3"/>
        <v>306</v>
      </c>
      <c r="K19" s="25">
        <f t="shared" si="3"/>
        <v>139</v>
      </c>
      <c r="L19" s="25">
        <f t="shared" si="3"/>
        <v>46</v>
      </c>
      <c r="M19" s="25">
        <f t="shared" si="3"/>
        <v>617</v>
      </c>
      <c r="N19" s="25">
        <f t="shared" si="3"/>
        <v>137</v>
      </c>
      <c r="O19" s="25">
        <f t="shared" si="3"/>
        <v>19</v>
      </c>
      <c r="P19" s="25">
        <f t="shared" si="3"/>
        <v>441</v>
      </c>
      <c r="Q19" s="25">
        <f t="shared" si="3"/>
        <v>13</v>
      </c>
      <c r="R19" s="26">
        <f t="shared" si="0"/>
        <v>81142</v>
      </c>
      <c r="S19" s="11"/>
      <c r="T19" s="11"/>
      <c r="U19" s="96"/>
      <c r="V19" s="60" t="s">
        <v>18</v>
      </c>
      <c r="W19" s="55">
        <f t="shared" ref="W19:AD19" si="4">SUM(W7:W18)</f>
        <v>14</v>
      </c>
      <c r="X19" s="25">
        <f t="shared" si="4"/>
        <v>1</v>
      </c>
      <c r="Y19" s="25">
        <f t="shared" si="4"/>
        <v>902</v>
      </c>
      <c r="Z19" s="25">
        <f t="shared" si="4"/>
        <v>0</v>
      </c>
      <c r="AA19" s="25">
        <f t="shared" si="4"/>
        <v>33</v>
      </c>
      <c r="AB19" s="25">
        <f t="shared" si="4"/>
        <v>101</v>
      </c>
      <c r="AC19" s="25">
        <f t="shared" si="4"/>
        <v>6978</v>
      </c>
      <c r="AD19" s="25">
        <f t="shared" si="4"/>
        <v>1551</v>
      </c>
      <c r="AE19" s="46">
        <f t="shared" si="1"/>
        <v>9580</v>
      </c>
      <c r="AF19" s="26">
        <f t="shared" si="2"/>
        <v>90722</v>
      </c>
    </row>
    <row r="20" spans="2:32" s="32" customFormat="1" ht="13.5" customHeight="1" x14ac:dyDescent="0.15">
      <c r="B20" s="94" t="s">
        <v>42</v>
      </c>
      <c r="C20" s="58" t="s">
        <v>78</v>
      </c>
      <c r="D20" s="56">
        <v>498</v>
      </c>
      <c r="E20" s="17">
        <v>609</v>
      </c>
      <c r="F20" s="17">
        <v>203</v>
      </c>
      <c r="G20" s="17">
        <v>632</v>
      </c>
      <c r="H20" s="17">
        <v>361</v>
      </c>
      <c r="I20" s="17">
        <v>32</v>
      </c>
      <c r="J20" s="17">
        <v>4</v>
      </c>
      <c r="K20" s="17">
        <v>1</v>
      </c>
      <c r="L20" s="17">
        <v>0</v>
      </c>
      <c r="M20" s="17">
        <v>9</v>
      </c>
      <c r="N20" s="17">
        <v>3</v>
      </c>
      <c r="O20" s="17">
        <v>0</v>
      </c>
      <c r="P20" s="17">
        <v>6</v>
      </c>
      <c r="Q20" s="17">
        <v>0</v>
      </c>
      <c r="R20" s="18">
        <f t="shared" si="0"/>
        <v>2358</v>
      </c>
      <c r="S20" s="11"/>
      <c r="T20" s="11"/>
      <c r="U20" s="95" t="s">
        <v>42</v>
      </c>
      <c r="V20" s="61" t="s">
        <v>78</v>
      </c>
      <c r="W20" s="56">
        <v>0</v>
      </c>
      <c r="X20" s="17">
        <v>0</v>
      </c>
      <c r="Y20" s="17">
        <v>24</v>
      </c>
      <c r="Z20" s="17">
        <v>0</v>
      </c>
      <c r="AA20" s="17">
        <v>1</v>
      </c>
      <c r="AB20" s="17">
        <v>7</v>
      </c>
      <c r="AC20" s="17">
        <v>164</v>
      </c>
      <c r="AD20" s="17">
        <v>46</v>
      </c>
      <c r="AE20" s="45">
        <f>SUM(W20:AD20)</f>
        <v>242</v>
      </c>
      <c r="AF20" s="18">
        <f t="shared" si="2"/>
        <v>2600</v>
      </c>
    </row>
    <row r="21" spans="2:32" s="32" customFormat="1" x14ac:dyDescent="0.15">
      <c r="B21" s="95"/>
      <c r="C21" s="59" t="s">
        <v>79</v>
      </c>
      <c r="D21" s="54">
        <v>261</v>
      </c>
      <c r="E21" s="21">
        <v>252</v>
      </c>
      <c r="F21" s="21">
        <v>20</v>
      </c>
      <c r="G21" s="21">
        <v>404</v>
      </c>
      <c r="H21" s="21">
        <v>45</v>
      </c>
      <c r="I21" s="21">
        <v>27</v>
      </c>
      <c r="J21" s="21">
        <v>4</v>
      </c>
      <c r="K21" s="21">
        <v>7</v>
      </c>
      <c r="L21" s="21">
        <v>1</v>
      </c>
      <c r="M21" s="21">
        <v>4</v>
      </c>
      <c r="N21" s="21">
        <v>1</v>
      </c>
      <c r="O21" s="21">
        <v>0</v>
      </c>
      <c r="P21" s="21">
        <v>3</v>
      </c>
      <c r="Q21" s="21">
        <v>0</v>
      </c>
      <c r="R21" s="22">
        <f t="shared" si="0"/>
        <v>1029</v>
      </c>
      <c r="S21" s="11"/>
      <c r="T21" s="11"/>
      <c r="U21" s="95"/>
      <c r="V21" s="59" t="s">
        <v>79</v>
      </c>
      <c r="W21" s="54">
        <v>0</v>
      </c>
      <c r="X21" s="21">
        <v>0</v>
      </c>
      <c r="Y21" s="21">
        <v>25</v>
      </c>
      <c r="Z21" s="21">
        <v>0</v>
      </c>
      <c r="AA21" s="21">
        <v>1</v>
      </c>
      <c r="AB21" s="21">
        <v>2</v>
      </c>
      <c r="AC21" s="21">
        <v>208</v>
      </c>
      <c r="AD21" s="21">
        <v>52</v>
      </c>
      <c r="AE21" s="67">
        <f>SUM(W21:AD21)</f>
        <v>288</v>
      </c>
      <c r="AF21" s="22">
        <f t="shared" si="2"/>
        <v>1317</v>
      </c>
    </row>
    <row r="22" spans="2:32" s="32" customFormat="1" x14ac:dyDescent="0.15">
      <c r="B22" s="95"/>
      <c r="C22" s="59" t="s">
        <v>80</v>
      </c>
      <c r="D22" s="54">
        <v>26</v>
      </c>
      <c r="E22" s="21">
        <v>21</v>
      </c>
      <c r="F22" s="21">
        <v>7</v>
      </c>
      <c r="G22" s="21">
        <v>34</v>
      </c>
      <c r="H22" s="21">
        <v>12</v>
      </c>
      <c r="I22" s="21">
        <v>4</v>
      </c>
      <c r="J22" s="21">
        <v>0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f t="shared" si="0"/>
        <v>105</v>
      </c>
      <c r="S22" s="11"/>
      <c r="T22" s="11"/>
      <c r="U22" s="95"/>
      <c r="V22" s="59" t="s">
        <v>80</v>
      </c>
      <c r="W22" s="54">
        <v>0</v>
      </c>
      <c r="X22" s="21">
        <v>0</v>
      </c>
      <c r="Y22" s="21">
        <v>3</v>
      </c>
      <c r="Z22" s="21">
        <v>0</v>
      </c>
      <c r="AA22" s="21">
        <v>1</v>
      </c>
      <c r="AB22" s="21">
        <v>3</v>
      </c>
      <c r="AC22" s="21">
        <v>17</v>
      </c>
      <c r="AD22" s="21">
        <v>9</v>
      </c>
      <c r="AE22" s="67">
        <f t="shared" ref="AE22:AE29" si="5">SUM(W22:AD22)</f>
        <v>33</v>
      </c>
      <c r="AF22" s="22">
        <f t="shared" si="2"/>
        <v>138</v>
      </c>
    </row>
    <row r="23" spans="2:32" s="32" customFormat="1" x14ac:dyDescent="0.15">
      <c r="B23" s="95"/>
      <c r="C23" s="59" t="s">
        <v>81</v>
      </c>
      <c r="D23" s="54">
        <v>251</v>
      </c>
      <c r="E23" s="21">
        <v>168</v>
      </c>
      <c r="F23" s="21">
        <v>41</v>
      </c>
      <c r="G23" s="21">
        <v>222</v>
      </c>
      <c r="H23" s="21">
        <v>45</v>
      </c>
      <c r="I23" s="21">
        <v>20</v>
      </c>
      <c r="J23" s="21">
        <v>5</v>
      </c>
      <c r="K23" s="21">
        <v>0</v>
      </c>
      <c r="L23" s="21">
        <v>0</v>
      </c>
      <c r="M23" s="21">
        <v>6</v>
      </c>
      <c r="N23" s="21">
        <v>0</v>
      </c>
      <c r="O23" s="21">
        <v>0</v>
      </c>
      <c r="P23" s="21">
        <v>11</v>
      </c>
      <c r="Q23" s="21">
        <v>1</v>
      </c>
      <c r="R23" s="22">
        <f t="shared" si="0"/>
        <v>770</v>
      </c>
      <c r="S23" s="11"/>
      <c r="T23" s="11"/>
      <c r="U23" s="95"/>
      <c r="V23" s="59" t="s">
        <v>81</v>
      </c>
      <c r="W23" s="54">
        <v>0</v>
      </c>
      <c r="X23" s="21">
        <v>0</v>
      </c>
      <c r="Y23" s="21">
        <v>4</v>
      </c>
      <c r="Z23" s="21">
        <v>0</v>
      </c>
      <c r="AA23" s="21">
        <v>0</v>
      </c>
      <c r="AB23" s="21">
        <v>0</v>
      </c>
      <c r="AC23" s="21">
        <v>73</v>
      </c>
      <c r="AD23" s="21">
        <v>19</v>
      </c>
      <c r="AE23" s="67">
        <f t="shared" si="5"/>
        <v>96</v>
      </c>
      <c r="AF23" s="22">
        <f t="shared" si="2"/>
        <v>866</v>
      </c>
    </row>
    <row r="24" spans="2:32" s="32" customFormat="1" x14ac:dyDescent="0.15">
      <c r="B24" s="95"/>
      <c r="C24" s="59" t="s">
        <v>82</v>
      </c>
      <c r="D24" s="54">
        <v>49</v>
      </c>
      <c r="E24" s="21">
        <v>71</v>
      </c>
      <c r="F24" s="21">
        <v>12</v>
      </c>
      <c r="G24" s="21">
        <v>85</v>
      </c>
      <c r="H24" s="21">
        <v>9</v>
      </c>
      <c r="I24" s="21">
        <v>20</v>
      </c>
      <c r="J24" s="21">
        <v>11</v>
      </c>
      <c r="K24" s="21">
        <v>14</v>
      </c>
      <c r="L24" s="21">
        <v>0</v>
      </c>
      <c r="M24" s="21">
        <v>7</v>
      </c>
      <c r="N24" s="21">
        <v>2</v>
      </c>
      <c r="O24" s="21">
        <v>1</v>
      </c>
      <c r="P24" s="21">
        <v>1</v>
      </c>
      <c r="Q24" s="21">
        <v>0</v>
      </c>
      <c r="R24" s="22">
        <f t="shared" si="0"/>
        <v>282</v>
      </c>
      <c r="S24" s="11"/>
      <c r="T24" s="11"/>
      <c r="U24" s="95"/>
      <c r="V24" s="59" t="s">
        <v>82</v>
      </c>
      <c r="W24" s="54">
        <v>0</v>
      </c>
      <c r="X24" s="21">
        <v>0</v>
      </c>
      <c r="Y24" s="21">
        <v>8</v>
      </c>
      <c r="Z24" s="21">
        <v>0</v>
      </c>
      <c r="AA24" s="21">
        <v>2</v>
      </c>
      <c r="AB24" s="21">
        <v>4</v>
      </c>
      <c r="AC24" s="21">
        <v>52</v>
      </c>
      <c r="AD24" s="21">
        <v>18</v>
      </c>
      <c r="AE24" s="67">
        <f t="shared" si="5"/>
        <v>84</v>
      </c>
      <c r="AF24" s="22">
        <f t="shared" si="2"/>
        <v>366</v>
      </c>
    </row>
    <row r="25" spans="2:32" s="32" customFormat="1" x14ac:dyDescent="0.15">
      <c r="B25" s="95"/>
      <c r="C25" s="59" t="s">
        <v>83</v>
      </c>
      <c r="D25" s="54">
        <v>9</v>
      </c>
      <c r="E25" s="21">
        <v>9</v>
      </c>
      <c r="F25" s="21">
        <v>0</v>
      </c>
      <c r="G25" s="21">
        <v>28</v>
      </c>
      <c r="H25" s="21">
        <v>3</v>
      </c>
      <c r="I25" s="21">
        <v>1</v>
      </c>
      <c r="J25" s="21">
        <v>0</v>
      </c>
      <c r="K25" s="21">
        <v>0</v>
      </c>
      <c r="L25" s="21">
        <v>0</v>
      </c>
      <c r="M25" s="21">
        <v>1</v>
      </c>
      <c r="N25" s="21">
        <v>1</v>
      </c>
      <c r="O25" s="21">
        <v>0</v>
      </c>
      <c r="P25" s="21">
        <v>0</v>
      </c>
      <c r="Q25" s="21">
        <v>0</v>
      </c>
      <c r="R25" s="22">
        <f t="shared" si="0"/>
        <v>52</v>
      </c>
      <c r="S25" s="11"/>
      <c r="T25" s="11"/>
      <c r="U25" s="95"/>
      <c r="V25" s="59" t="s">
        <v>83</v>
      </c>
      <c r="W25" s="54">
        <v>0</v>
      </c>
      <c r="X25" s="21">
        <v>0</v>
      </c>
      <c r="Y25" s="21">
        <v>3</v>
      </c>
      <c r="Z25" s="21">
        <v>0</v>
      </c>
      <c r="AA25" s="21">
        <v>1</v>
      </c>
      <c r="AB25" s="21">
        <v>0</v>
      </c>
      <c r="AC25" s="21">
        <v>4</v>
      </c>
      <c r="AD25" s="21">
        <v>3</v>
      </c>
      <c r="AE25" s="67">
        <f t="shared" si="5"/>
        <v>11</v>
      </c>
      <c r="AF25" s="22">
        <f t="shared" si="2"/>
        <v>63</v>
      </c>
    </row>
    <row r="26" spans="2:32" s="32" customFormat="1" x14ac:dyDescent="0.15">
      <c r="B26" s="95"/>
      <c r="C26" s="59" t="s">
        <v>84</v>
      </c>
      <c r="D26" s="54">
        <v>57</v>
      </c>
      <c r="E26" s="21">
        <v>27</v>
      </c>
      <c r="F26" s="21">
        <v>8</v>
      </c>
      <c r="G26" s="21">
        <v>51</v>
      </c>
      <c r="H26" s="21">
        <v>10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2</v>
      </c>
      <c r="Q26" s="21">
        <v>0</v>
      </c>
      <c r="R26" s="22">
        <f t="shared" si="0"/>
        <v>155</v>
      </c>
      <c r="S26" s="11"/>
      <c r="T26" s="11"/>
      <c r="U26" s="95"/>
      <c r="V26" s="59" t="s">
        <v>84</v>
      </c>
      <c r="W26" s="54">
        <v>0</v>
      </c>
      <c r="X26" s="21">
        <v>0</v>
      </c>
      <c r="Y26" s="21">
        <v>1</v>
      </c>
      <c r="Z26" s="21">
        <v>0</v>
      </c>
      <c r="AA26" s="21">
        <v>0</v>
      </c>
      <c r="AB26" s="21">
        <v>0</v>
      </c>
      <c r="AC26" s="21">
        <v>21</v>
      </c>
      <c r="AD26" s="21">
        <v>4</v>
      </c>
      <c r="AE26" s="67">
        <f t="shared" si="5"/>
        <v>26</v>
      </c>
      <c r="AF26" s="22">
        <f t="shared" si="2"/>
        <v>181</v>
      </c>
    </row>
    <row r="27" spans="2:32" s="32" customFormat="1" x14ac:dyDescent="0.15">
      <c r="B27" s="95"/>
      <c r="C27" s="59" t="s">
        <v>85</v>
      </c>
      <c r="D27" s="54">
        <v>74</v>
      </c>
      <c r="E27" s="21">
        <v>92</v>
      </c>
      <c r="F27" s="21">
        <v>42</v>
      </c>
      <c r="G27" s="21">
        <v>79</v>
      </c>
      <c r="H27" s="21">
        <v>37</v>
      </c>
      <c r="I27" s="21">
        <v>8</v>
      </c>
      <c r="J27" s="21">
        <v>3</v>
      </c>
      <c r="K27" s="21">
        <v>0</v>
      </c>
      <c r="L27" s="21">
        <v>0</v>
      </c>
      <c r="M27" s="21">
        <v>4</v>
      </c>
      <c r="N27" s="21">
        <v>0</v>
      </c>
      <c r="O27" s="21">
        <v>0</v>
      </c>
      <c r="P27" s="21">
        <v>5</v>
      </c>
      <c r="Q27" s="21">
        <v>0</v>
      </c>
      <c r="R27" s="22">
        <f t="shared" si="0"/>
        <v>344</v>
      </c>
      <c r="S27" s="11"/>
      <c r="T27" s="11"/>
      <c r="U27" s="95"/>
      <c r="V27" s="59" t="s">
        <v>85</v>
      </c>
      <c r="W27" s="54">
        <v>0</v>
      </c>
      <c r="X27" s="21">
        <v>0</v>
      </c>
      <c r="Y27" s="21">
        <v>1</v>
      </c>
      <c r="Z27" s="21">
        <v>0</v>
      </c>
      <c r="AA27" s="21">
        <v>0</v>
      </c>
      <c r="AB27" s="21">
        <v>4</v>
      </c>
      <c r="AC27" s="21">
        <v>33</v>
      </c>
      <c r="AD27" s="21">
        <v>18</v>
      </c>
      <c r="AE27" s="67">
        <f t="shared" si="5"/>
        <v>56</v>
      </c>
      <c r="AF27" s="22">
        <f t="shared" si="2"/>
        <v>400</v>
      </c>
    </row>
    <row r="28" spans="2:32" s="32" customFormat="1" x14ac:dyDescent="0.15">
      <c r="B28" s="95"/>
      <c r="C28" s="59" t="s">
        <v>86</v>
      </c>
      <c r="D28" s="54">
        <v>24</v>
      </c>
      <c r="E28" s="21">
        <v>36</v>
      </c>
      <c r="F28" s="21">
        <v>8</v>
      </c>
      <c r="G28" s="21">
        <v>37</v>
      </c>
      <c r="H28" s="21">
        <v>6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2">
        <f t="shared" si="0"/>
        <v>113</v>
      </c>
      <c r="S28" s="11"/>
      <c r="T28" s="11"/>
      <c r="U28" s="95"/>
      <c r="V28" s="59" t="s">
        <v>86</v>
      </c>
      <c r="W28" s="54">
        <v>0</v>
      </c>
      <c r="X28" s="21">
        <v>0</v>
      </c>
      <c r="Y28" s="21">
        <v>1</v>
      </c>
      <c r="Z28" s="21">
        <v>0</v>
      </c>
      <c r="AA28" s="21">
        <v>0</v>
      </c>
      <c r="AB28" s="21">
        <v>0</v>
      </c>
      <c r="AC28" s="21">
        <v>26</v>
      </c>
      <c r="AD28" s="21">
        <v>3</v>
      </c>
      <c r="AE28" s="67">
        <f t="shared" si="5"/>
        <v>30</v>
      </c>
      <c r="AF28" s="22">
        <f t="shared" si="2"/>
        <v>143</v>
      </c>
    </row>
    <row r="29" spans="2:32" s="32" customFormat="1" x14ac:dyDescent="0.15">
      <c r="B29" s="95"/>
      <c r="C29" s="59" t="s">
        <v>17</v>
      </c>
      <c r="D29" s="54">
        <v>55</v>
      </c>
      <c r="E29" s="21">
        <v>49</v>
      </c>
      <c r="F29" s="21">
        <v>9</v>
      </c>
      <c r="G29" s="21">
        <v>75</v>
      </c>
      <c r="H29" s="21">
        <v>14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1</v>
      </c>
      <c r="Q29" s="21">
        <v>0</v>
      </c>
      <c r="R29" s="22">
        <f t="shared" si="0"/>
        <v>205</v>
      </c>
      <c r="S29" s="11"/>
      <c r="T29" s="11"/>
      <c r="U29" s="95"/>
      <c r="V29" s="59" t="s">
        <v>17</v>
      </c>
      <c r="W29" s="54">
        <v>0</v>
      </c>
      <c r="X29" s="21">
        <v>0</v>
      </c>
      <c r="Y29" s="21">
        <v>2</v>
      </c>
      <c r="Z29" s="21">
        <v>0</v>
      </c>
      <c r="AA29" s="21">
        <v>0</v>
      </c>
      <c r="AB29" s="21">
        <v>0</v>
      </c>
      <c r="AC29" s="21">
        <v>25</v>
      </c>
      <c r="AD29" s="21">
        <v>5</v>
      </c>
      <c r="AE29" s="67">
        <f t="shared" si="5"/>
        <v>32</v>
      </c>
      <c r="AF29" s="22">
        <f t="shared" si="2"/>
        <v>237</v>
      </c>
    </row>
    <row r="30" spans="2:32" s="32" customFormat="1" ht="14.25" thickBot="1" x14ac:dyDescent="0.2">
      <c r="B30" s="96"/>
      <c r="C30" s="60" t="s">
        <v>18</v>
      </c>
      <c r="D30" s="55">
        <f>SUM(D20:D29)</f>
        <v>1304</v>
      </c>
      <c r="E30" s="25">
        <f>SUM(E20:E29)</f>
        <v>1334</v>
      </c>
      <c r="F30" s="25">
        <f t="shared" ref="F30:Q30" si="6">SUM(F20:F29)</f>
        <v>350</v>
      </c>
      <c r="G30" s="25">
        <f t="shared" si="6"/>
        <v>1647</v>
      </c>
      <c r="H30" s="25">
        <f t="shared" si="6"/>
        <v>542</v>
      </c>
      <c r="I30" s="25">
        <f t="shared" si="6"/>
        <v>115</v>
      </c>
      <c r="J30" s="25">
        <f t="shared" si="6"/>
        <v>28</v>
      </c>
      <c r="K30" s="25">
        <f t="shared" si="6"/>
        <v>22</v>
      </c>
      <c r="L30" s="25">
        <f t="shared" si="6"/>
        <v>2</v>
      </c>
      <c r="M30" s="25">
        <f t="shared" si="6"/>
        <v>31</v>
      </c>
      <c r="N30" s="25">
        <f t="shared" si="6"/>
        <v>7</v>
      </c>
      <c r="O30" s="25">
        <f t="shared" si="6"/>
        <v>1</v>
      </c>
      <c r="P30" s="25">
        <f t="shared" si="6"/>
        <v>29</v>
      </c>
      <c r="Q30" s="25">
        <f t="shared" si="6"/>
        <v>1</v>
      </c>
      <c r="R30" s="26">
        <f t="shared" si="0"/>
        <v>5413</v>
      </c>
      <c r="S30" s="11"/>
      <c r="T30" s="11"/>
      <c r="U30" s="95"/>
      <c r="V30" s="62" t="s">
        <v>18</v>
      </c>
      <c r="W30" s="57">
        <f t="shared" ref="W30:AD30" si="7">SUM(W20:W29)</f>
        <v>0</v>
      </c>
      <c r="X30" s="30">
        <f t="shared" si="7"/>
        <v>0</v>
      </c>
      <c r="Y30" s="30">
        <f t="shared" si="7"/>
        <v>72</v>
      </c>
      <c r="Z30" s="30">
        <f t="shared" si="7"/>
        <v>0</v>
      </c>
      <c r="AA30" s="30">
        <f t="shared" si="7"/>
        <v>6</v>
      </c>
      <c r="AB30" s="30">
        <f t="shared" si="7"/>
        <v>20</v>
      </c>
      <c r="AC30" s="30">
        <f t="shared" si="7"/>
        <v>623</v>
      </c>
      <c r="AD30" s="30">
        <f t="shared" si="7"/>
        <v>177</v>
      </c>
      <c r="AE30" s="69">
        <f t="shared" si="1"/>
        <v>898</v>
      </c>
      <c r="AF30" s="31">
        <f t="shared" si="2"/>
        <v>6311</v>
      </c>
    </row>
    <row r="31" spans="2:32" s="32" customFormat="1" ht="13.5" customHeight="1" x14ac:dyDescent="0.15">
      <c r="B31" s="120" t="s">
        <v>17</v>
      </c>
      <c r="C31" s="58" t="s">
        <v>87</v>
      </c>
      <c r="D31" s="56">
        <v>28</v>
      </c>
      <c r="E31" s="17">
        <v>24</v>
      </c>
      <c r="F31" s="17">
        <v>4</v>
      </c>
      <c r="G31" s="17">
        <v>27</v>
      </c>
      <c r="H31" s="17">
        <v>20</v>
      </c>
      <c r="I31" s="17">
        <v>2</v>
      </c>
      <c r="J31" s="17">
        <v>0</v>
      </c>
      <c r="K31" s="17">
        <v>0</v>
      </c>
      <c r="L31" s="17">
        <v>0</v>
      </c>
      <c r="M31" s="17">
        <v>0</v>
      </c>
      <c r="N31" s="17">
        <v>1</v>
      </c>
      <c r="O31" s="17">
        <v>0</v>
      </c>
      <c r="P31" s="17">
        <v>0</v>
      </c>
      <c r="Q31" s="17">
        <v>0</v>
      </c>
      <c r="R31" s="18">
        <f t="shared" si="0"/>
        <v>106</v>
      </c>
      <c r="S31" s="11"/>
      <c r="T31" s="11"/>
      <c r="U31" s="122" t="s">
        <v>17</v>
      </c>
      <c r="V31" s="58" t="s">
        <v>87</v>
      </c>
      <c r="W31" s="53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15</v>
      </c>
      <c r="AD31" s="14">
        <v>3</v>
      </c>
      <c r="AE31" s="70">
        <f>SUM(W31:AD31)</f>
        <v>18</v>
      </c>
      <c r="AF31" s="15">
        <f t="shared" si="2"/>
        <v>124</v>
      </c>
    </row>
    <row r="32" spans="2:32" s="32" customFormat="1" x14ac:dyDescent="0.15">
      <c r="B32" s="121"/>
      <c r="C32" s="59" t="s">
        <v>88</v>
      </c>
      <c r="D32" s="54">
        <v>3</v>
      </c>
      <c r="E32" s="21">
        <v>4</v>
      </c>
      <c r="F32" s="21">
        <v>0</v>
      </c>
      <c r="G32" s="21">
        <v>12</v>
      </c>
      <c r="H32" s="21">
        <v>3</v>
      </c>
      <c r="I32" s="21">
        <v>1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2">
        <f t="shared" si="0"/>
        <v>25</v>
      </c>
      <c r="S32" s="11"/>
      <c r="T32" s="11"/>
      <c r="U32" s="123"/>
      <c r="V32" s="59" t="s">
        <v>88</v>
      </c>
      <c r="W32" s="54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6</v>
      </c>
      <c r="AD32" s="21">
        <v>0</v>
      </c>
      <c r="AE32" s="67">
        <f>SUM(W32:AD32)</f>
        <v>6</v>
      </c>
      <c r="AF32" s="22">
        <f t="shared" si="2"/>
        <v>31</v>
      </c>
    </row>
    <row r="33" spans="2:32" s="32" customFormat="1" x14ac:dyDescent="0.15">
      <c r="B33" s="121"/>
      <c r="C33" s="59" t="s">
        <v>89</v>
      </c>
      <c r="D33" s="54">
        <v>16</v>
      </c>
      <c r="E33" s="21">
        <v>27</v>
      </c>
      <c r="F33" s="21">
        <v>1</v>
      </c>
      <c r="G33" s="21">
        <v>27</v>
      </c>
      <c r="H33" s="21">
        <v>5</v>
      </c>
      <c r="I33" s="21">
        <v>8</v>
      </c>
      <c r="J33" s="21">
        <v>2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1</v>
      </c>
      <c r="Q33" s="21">
        <v>0</v>
      </c>
      <c r="R33" s="22">
        <f t="shared" si="0"/>
        <v>88</v>
      </c>
      <c r="S33" s="11"/>
      <c r="T33" s="11"/>
      <c r="U33" s="123"/>
      <c r="V33" s="59" t="s">
        <v>89</v>
      </c>
      <c r="W33" s="54">
        <v>0</v>
      </c>
      <c r="X33" s="21">
        <v>0</v>
      </c>
      <c r="Y33" s="21">
        <v>4</v>
      </c>
      <c r="Z33" s="21">
        <v>0</v>
      </c>
      <c r="AA33" s="21">
        <v>0</v>
      </c>
      <c r="AB33" s="21">
        <v>1</v>
      </c>
      <c r="AC33" s="21">
        <v>37</v>
      </c>
      <c r="AD33" s="21">
        <v>3</v>
      </c>
      <c r="AE33" s="67">
        <f t="shared" ref="AE33:AE40" si="8">SUM(W33:AD33)</f>
        <v>45</v>
      </c>
      <c r="AF33" s="22">
        <f t="shared" si="2"/>
        <v>133</v>
      </c>
    </row>
    <row r="34" spans="2:32" s="32" customFormat="1" x14ac:dyDescent="0.15">
      <c r="B34" s="121"/>
      <c r="C34" s="59" t="s">
        <v>90</v>
      </c>
      <c r="D34" s="54">
        <v>17</v>
      </c>
      <c r="E34" s="21">
        <v>19</v>
      </c>
      <c r="F34" s="21">
        <v>1</v>
      </c>
      <c r="G34" s="21">
        <v>15</v>
      </c>
      <c r="H34" s="21">
        <v>9</v>
      </c>
      <c r="I34" s="21">
        <v>4</v>
      </c>
      <c r="J34" s="21">
        <v>1</v>
      </c>
      <c r="K34" s="21">
        <v>2</v>
      </c>
      <c r="L34" s="21">
        <v>0</v>
      </c>
      <c r="M34" s="21">
        <v>0</v>
      </c>
      <c r="N34" s="21">
        <v>1</v>
      </c>
      <c r="O34" s="21">
        <v>0</v>
      </c>
      <c r="P34" s="21">
        <v>0</v>
      </c>
      <c r="Q34" s="21">
        <v>0</v>
      </c>
      <c r="R34" s="22">
        <f t="shared" si="0"/>
        <v>69</v>
      </c>
      <c r="S34" s="11"/>
      <c r="T34" s="11"/>
      <c r="U34" s="123"/>
      <c r="V34" s="59" t="s">
        <v>90</v>
      </c>
      <c r="W34" s="54">
        <v>1</v>
      </c>
      <c r="X34" s="21">
        <v>0</v>
      </c>
      <c r="Y34" s="21">
        <v>2</v>
      </c>
      <c r="Z34" s="21">
        <v>0</v>
      </c>
      <c r="AA34" s="21">
        <v>0</v>
      </c>
      <c r="AB34" s="21">
        <v>0</v>
      </c>
      <c r="AC34" s="21">
        <v>4</v>
      </c>
      <c r="AD34" s="21">
        <v>1</v>
      </c>
      <c r="AE34" s="67">
        <f t="shared" si="8"/>
        <v>8</v>
      </c>
      <c r="AF34" s="22">
        <f t="shared" si="2"/>
        <v>77</v>
      </c>
    </row>
    <row r="35" spans="2:32" s="32" customFormat="1" x14ac:dyDescent="0.15">
      <c r="B35" s="121"/>
      <c r="C35" s="59" t="s">
        <v>91</v>
      </c>
      <c r="D35" s="54">
        <v>48</v>
      </c>
      <c r="E35" s="21">
        <v>16</v>
      </c>
      <c r="F35" s="21">
        <v>1</v>
      </c>
      <c r="G35" s="21">
        <v>79</v>
      </c>
      <c r="H35" s="21">
        <v>0</v>
      </c>
      <c r="I35" s="21">
        <v>32</v>
      </c>
      <c r="J35" s="21">
        <v>1</v>
      </c>
      <c r="K35" s="21">
        <v>1</v>
      </c>
      <c r="L35" s="21">
        <v>0</v>
      </c>
      <c r="M35" s="21">
        <v>4</v>
      </c>
      <c r="N35" s="21">
        <v>4</v>
      </c>
      <c r="O35" s="21">
        <v>0</v>
      </c>
      <c r="P35" s="21">
        <v>1</v>
      </c>
      <c r="Q35" s="21">
        <v>1</v>
      </c>
      <c r="R35" s="22">
        <f t="shared" si="0"/>
        <v>188</v>
      </c>
      <c r="S35" s="11"/>
      <c r="T35" s="11"/>
      <c r="U35" s="123"/>
      <c r="V35" s="59" t="s">
        <v>91</v>
      </c>
      <c r="W35" s="54">
        <v>0</v>
      </c>
      <c r="X35" s="21">
        <v>0</v>
      </c>
      <c r="Y35" s="21">
        <v>3</v>
      </c>
      <c r="Z35" s="21">
        <v>0</v>
      </c>
      <c r="AA35" s="21">
        <v>0</v>
      </c>
      <c r="AB35" s="21">
        <v>0</v>
      </c>
      <c r="AC35" s="21">
        <v>11</v>
      </c>
      <c r="AD35" s="21">
        <v>5</v>
      </c>
      <c r="AE35" s="67">
        <f t="shared" si="8"/>
        <v>19</v>
      </c>
      <c r="AF35" s="22">
        <f t="shared" si="2"/>
        <v>207</v>
      </c>
    </row>
    <row r="36" spans="2:32" s="32" customFormat="1" x14ac:dyDescent="0.15">
      <c r="B36" s="121"/>
      <c r="C36" s="63" t="s">
        <v>92</v>
      </c>
      <c r="D36" s="54">
        <v>30</v>
      </c>
      <c r="E36" s="21">
        <v>32</v>
      </c>
      <c r="F36" s="21">
        <v>8</v>
      </c>
      <c r="G36" s="21">
        <v>38</v>
      </c>
      <c r="H36" s="21">
        <v>9</v>
      </c>
      <c r="I36" s="21">
        <v>3</v>
      </c>
      <c r="J36" s="21">
        <v>0</v>
      </c>
      <c r="K36" s="21">
        <v>0</v>
      </c>
      <c r="L36" s="21">
        <v>0</v>
      </c>
      <c r="M36" s="21">
        <v>1</v>
      </c>
      <c r="N36" s="21">
        <v>0</v>
      </c>
      <c r="O36" s="21">
        <v>0</v>
      </c>
      <c r="P36" s="21">
        <v>3</v>
      </c>
      <c r="Q36" s="21">
        <v>0</v>
      </c>
      <c r="R36" s="22">
        <f t="shared" si="0"/>
        <v>124</v>
      </c>
      <c r="S36" s="11"/>
      <c r="T36" s="11"/>
      <c r="U36" s="123"/>
      <c r="V36" s="63" t="s">
        <v>92</v>
      </c>
      <c r="W36" s="54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29</v>
      </c>
      <c r="AD36" s="21">
        <v>1</v>
      </c>
      <c r="AE36" s="67">
        <f t="shared" si="8"/>
        <v>30</v>
      </c>
      <c r="AF36" s="22">
        <f t="shared" si="2"/>
        <v>154</v>
      </c>
    </row>
    <row r="37" spans="2:32" s="32" customFormat="1" x14ac:dyDescent="0.15">
      <c r="B37" s="121"/>
      <c r="C37" s="59" t="s">
        <v>93</v>
      </c>
      <c r="D37" s="54">
        <v>9</v>
      </c>
      <c r="E37" s="21">
        <v>2</v>
      </c>
      <c r="F37" s="21">
        <v>0</v>
      </c>
      <c r="G37" s="21">
        <v>12</v>
      </c>
      <c r="H37" s="21">
        <v>0</v>
      </c>
      <c r="I37" s="21">
        <v>4</v>
      </c>
      <c r="J37" s="21">
        <v>2</v>
      </c>
      <c r="K37" s="21">
        <v>1</v>
      </c>
      <c r="L37" s="21">
        <v>1</v>
      </c>
      <c r="M37" s="21">
        <v>2</v>
      </c>
      <c r="N37" s="21">
        <v>0</v>
      </c>
      <c r="O37" s="21">
        <v>1</v>
      </c>
      <c r="P37" s="21">
        <v>0</v>
      </c>
      <c r="Q37" s="21">
        <v>0</v>
      </c>
      <c r="R37" s="22">
        <f t="shared" si="0"/>
        <v>34</v>
      </c>
      <c r="S37" s="11"/>
      <c r="T37" s="11"/>
      <c r="U37" s="123"/>
      <c r="V37" s="59" t="s">
        <v>93</v>
      </c>
      <c r="W37" s="54">
        <v>0</v>
      </c>
      <c r="X37" s="21">
        <v>0</v>
      </c>
      <c r="Y37" s="21">
        <v>1</v>
      </c>
      <c r="Z37" s="21">
        <v>0</v>
      </c>
      <c r="AA37" s="21">
        <v>0</v>
      </c>
      <c r="AB37" s="21">
        <v>0</v>
      </c>
      <c r="AC37" s="21">
        <v>2</v>
      </c>
      <c r="AD37" s="21">
        <v>0</v>
      </c>
      <c r="AE37" s="67">
        <f t="shared" si="8"/>
        <v>3</v>
      </c>
      <c r="AF37" s="22">
        <f t="shared" si="2"/>
        <v>37</v>
      </c>
    </row>
    <row r="38" spans="2:32" s="32" customFormat="1" x14ac:dyDescent="0.15">
      <c r="B38" s="121"/>
      <c r="C38" s="59" t="s">
        <v>94</v>
      </c>
      <c r="D38" s="54">
        <v>3</v>
      </c>
      <c r="E38" s="21">
        <v>5</v>
      </c>
      <c r="F38" s="21">
        <v>0</v>
      </c>
      <c r="G38" s="21">
        <v>8</v>
      </c>
      <c r="H38" s="21">
        <v>3</v>
      </c>
      <c r="I38" s="21">
        <v>2</v>
      </c>
      <c r="J38" s="21">
        <v>1</v>
      </c>
      <c r="K38" s="21">
        <v>1</v>
      </c>
      <c r="L38" s="21">
        <v>0</v>
      </c>
      <c r="M38" s="21">
        <v>1</v>
      </c>
      <c r="N38" s="21">
        <v>1</v>
      </c>
      <c r="O38" s="21">
        <v>0</v>
      </c>
      <c r="P38" s="21">
        <v>0</v>
      </c>
      <c r="Q38" s="21">
        <v>0</v>
      </c>
      <c r="R38" s="22">
        <f t="shared" si="0"/>
        <v>25</v>
      </c>
      <c r="S38" s="11"/>
      <c r="T38" s="11"/>
      <c r="U38" s="123"/>
      <c r="V38" s="59" t="s">
        <v>94</v>
      </c>
      <c r="W38" s="54">
        <v>0</v>
      </c>
      <c r="X38" s="21">
        <v>0</v>
      </c>
      <c r="Y38" s="21">
        <v>2</v>
      </c>
      <c r="Z38" s="21">
        <v>0</v>
      </c>
      <c r="AA38" s="21">
        <v>1</v>
      </c>
      <c r="AB38" s="21">
        <v>1</v>
      </c>
      <c r="AC38" s="21">
        <v>15</v>
      </c>
      <c r="AD38" s="21">
        <v>2</v>
      </c>
      <c r="AE38" s="67">
        <f t="shared" si="8"/>
        <v>21</v>
      </c>
      <c r="AF38" s="22">
        <f t="shared" si="2"/>
        <v>46</v>
      </c>
    </row>
    <row r="39" spans="2:32" s="32" customFormat="1" x14ac:dyDescent="0.15">
      <c r="B39" s="121"/>
      <c r="C39" s="59" t="s">
        <v>95</v>
      </c>
      <c r="D39" s="54">
        <v>9</v>
      </c>
      <c r="E39" s="21">
        <v>12</v>
      </c>
      <c r="F39" s="21">
        <v>2</v>
      </c>
      <c r="G39" s="21">
        <v>7</v>
      </c>
      <c r="H39" s="21">
        <v>0</v>
      </c>
      <c r="I39" s="21">
        <v>7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2">
        <f t="shared" si="0"/>
        <v>38</v>
      </c>
      <c r="S39" s="11"/>
      <c r="T39" s="11"/>
      <c r="U39" s="123"/>
      <c r="V39" s="59" t="s">
        <v>95</v>
      </c>
      <c r="W39" s="54">
        <v>0</v>
      </c>
      <c r="X39" s="21">
        <v>0</v>
      </c>
      <c r="Y39" s="21">
        <v>2</v>
      </c>
      <c r="Z39" s="21">
        <v>0</v>
      </c>
      <c r="AA39" s="21">
        <v>1</v>
      </c>
      <c r="AB39" s="21">
        <v>1</v>
      </c>
      <c r="AC39" s="21">
        <v>13</v>
      </c>
      <c r="AD39" s="21">
        <v>1</v>
      </c>
      <c r="AE39" s="67">
        <f t="shared" si="8"/>
        <v>18</v>
      </c>
      <c r="AF39" s="22">
        <f t="shared" si="2"/>
        <v>56</v>
      </c>
    </row>
    <row r="40" spans="2:32" s="32" customFormat="1" x14ac:dyDescent="0.15">
      <c r="B40" s="121"/>
      <c r="C40" s="59" t="s">
        <v>17</v>
      </c>
      <c r="D40" s="54">
        <v>309</v>
      </c>
      <c r="E40" s="21">
        <v>491</v>
      </c>
      <c r="F40" s="21">
        <v>48</v>
      </c>
      <c r="G40" s="21">
        <v>482</v>
      </c>
      <c r="H40" s="21">
        <v>114</v>
      </c>
      <c r="I40" s="21">
        <v>22</v>
      </c>
      <c r="J40" s="21">
        <v>7</v>
      </c>
      <c r="K40" s="21">
        <v>7</v>
      </c>
      <c r="L40" s="21">
        <v>1</v>
      </c>
      <c r="M40" s="21">
        <v>12</v>
      </c>
      <c r="N40" s="21">
        <v>3</v>
      </c>
      <c r="O40" s="21">
        <v>1</v>
      </c>
      <c r="P40" s="21">
        <v>6</v>
      </c>
      <c r="Q40" s="21">
        <v>0</v>
      </c>
      <c r="R40" s="22">
        <f t="shared" si="0"/>
        <v>1503</v>
      </c>
      <c r="S40" s="11"/>
      <c r="T40" s="11"/>
      <c r="U40" s="123"/>
      <c r="V40" s="59" t="s">
        <v>17</v>
      </c>
      <c r="W40" s="54">
        <v>0</v>
      </c>
      <c r="X40" s="21">
        <v>0</v>
      </c>
      <c r="Y40" s="21">
        <v>21</v>
      </c>
      <c r="Z40" s="21">
        <v>0</v>
      </c>
      <c r="AA40" s="21">
        <v>2</v>
      </c>
      <c r="AB40" s="21">
        <v>4</v>
      </c>
      <c r="AC40" s="21">
        <v>198</v>
      </c>
      <c r="AD40" s="21">
        <v>43</v>
      </c>
      <c r="AE40" s="67">
        <f t="shared" si="8"/>
        <v>268</v>
      </c>
      <c r="AF40" s="22">
        <f t="shared" si="2"/>
        <v>1771</v>
      </c>
    </row>
    <row r="41" spans="2:32" s="32" customFormat="1" ht="14.25" thickBot="1" x14ac:dyDescent="0.2">
      <c r="B41" s="121"/>
      <c r="C41" s="62" t="s">
        <v>18</v>
      </c>
      <c r="D41" s="57">
        <f>SUM(D31:D40)</f>
        <v>472</v>
      </c>
      <c r="E41" s="30">
        <f>SUM(E31:E40)</f>
        <v>632</v>
      </c>
      <c r="F41" s="30">
        <f t="shared" ref="F41:Q41" si="9">SUM(F31:F40)</f>
        <v>65</v>
      </c>
      <c r="G41" s="30">
        <f t="shared" si="9"/>
        <v>707</v>
      </c>
      <c r="H41" s="30">
        <f t="shared" si="9"/>
        <v>163</v>
      </c>
      <c r="I41" s="30">
        <f t="shared" si="9"/>
        <v>85</v>
      </c>
      <c r="J41" s="30">
        <f t="shared" si="9"/>
        <v>17</v>
      </c>
      <c r="K41" s="30">
        <f t="shared" si="9"/>
        <v>12</v>
      </c>
      <c r="L41" s="30">
        <f t="shared" si="9"/>
        <v>2</v>
      </c>
      <c r="M41" s="30">
        <f t="shared" si="9"/>
        <v>21</v>
      </c>
      <c r="N41" s="30">
        <f t="shared" si="9"/>
        <v>10</v>
      </c>
      <c r="O41" s="30">
        <f t="shared" si="9"/>
        <v>2</v>
      </c>
      <c r="P41" s="30">
        <f t="shared" si="9"/>
        <v>11</v>
      </c>
      <c r="Q41" s="30">
        <f t="shared" si="9"/>
        <v>1</v>
      </c>
      <c r="R41" s="31">
        <f t="shared" si="0"/>
        <v>2200</v>
      </c>
      <c r="S41" s="11"/>
      <c r="T41" s="11"/>
      <c r="U41" s="124"/>
      <c r="V41" s="60" t="s">
        <v>18</v>
      </c>
      <c r="W41" s="55">
        <f t="shared" ref="W41:AD41" si="10">SUM(W31:W40)</f>
        <v>1</v>
      </c>
      <c r="X41" s="25">
        <f t="shared" si="10"/>
        <v>0</v>
      </c>
      <c r="Y41" s="25">
        <f t="shared" si="10"/>
        <v>35</v>
      </c>
      <c r="Z41" s="25">
        <f t="shared" si="10"/>
        <v>0</v>
      </c>
      <c r="AA41" s="25">
        <f t="shared" si="10"/>
        <v>4</v>
      </c>
      <c r="AB41" s="25">
        <f t="shared" si="10"/>
        <v>7</v>
      </c>
      <c r="AC41" s="25">
        <f t="shared" si="10"/>
        <v>330</v>
      </c>
      <c r="AD41" s="25">
        <f t="shared" si="10"/>
        <v>59</v>
      </c>
      <c r="AE41" s="46">
        <f t="shared" si="1"/>
        <v>436</v>
      </c>
      <c r="AF41" s="26">
        <f t="shared" si="2"/>
        <v>2636</v>
      </c>
    </row>
    <row r="42" spans="2:32" s="32" customFormat="1" ht="14.25" thickBot="1" x14ac:dyDescent="0.2">
      <c r="B42" s="99" t="s">
        <v>58</v>
      </c>
      <c r="C42" s="100"/>
      <c r="D42" s="66">
        <f>D4+D5+D6+D19+D30+D41</f>
        <v>26244</v>
      </c>
      <c r="E42" s="9">
        <f t="shared" ref="E42:R42" si="11">E4+E5+E6+E19+E30+E41</f>
        <v>24099</v>
      </c>
      <c r="F42" s="9">
        <f t="shared" si="11"/>
        <v>3688</v>
      </c>
      <c r="G42" s="9">
        <f t="shared" si="11"/>
        <v>26425</v>
      </c>
      <c r="H42" s="136">
        <f t="shared" si="11"/>
        <v>9821</v>
      </c>
      <c r="I42" s="9">
        <f t="shared" si="11"/>
        <v>1903</v>
      </c>
      <c r="J42" s="9">
        <f t="shared" si="11"/>
        <v>371</v>
      </c>
      <c r="K42" s="9">
        <f t="shared" si="11"/>
        <v>196</v>
      </c>
      <c r="L42" s="9">
        <f t="shared" si="11"/>
        <v>53</v>
      </c>
      <c r="M42" s="9">
        <f t="shared" si="11"/>
        <v>692</v>
      </c>
      <c r="N42" s="9">
        <f t="shared" si="11"/>
        <v>166</v>
      </c>
      <c r="O42" s="9">
        <f t="shared" si="11"/>
        <v>27</v>
      </c>
      <c r="P42" s="9">
        <f t="shared" si="11"/>
        <v>506</v>
      </c>
      <c r="Q42" s="9">
        <f t="shared" si="11"/>
        <v>19</v>
      </c>
      <c r="R42" s="87">
        <f t="shared" si="11"/>
        <v>94210</v>
      </c>
      <c r="S42" s="11"/>
      <c r="T42" s="11"/>
      <c r="U42" s="97" t="s">
        <v>58</v>
      </c>
      <c r="V42" s="98"/>
      <c r="W42" s="39">
        <f t="shared" ref="W42:AD42" si="12">W4+W5+W6+W19+W30+W41</f>
        <v>16</v>
      </c>
      <c r="X42" s="40">
        <f t="shared" si="12"/>
        <v>2</v>
      </c>
      <c r="Y42" s="40">
        <f t="shared" si="12"/>
        <v>1121</v>
      </c>
      <c r="Z42" s="40">
        <f t="shared" si="12"/>
        <v>2</v>
      </c>
      <c r="AA42" s="40">
        <f t="shared" si="12"/>
        <v>49</v>
      </c>
      <c r="AB42" s="40">
        <f t="shared" si="12"/>
        <v>147</v>
      </c>
      <c r="AC42" s="40">
        <f t="shared" si="12"/>
        <v>9001</v>
      </c>
      <c r="AD42" s="40">
        <f t="shared" si="12"/>
        <v>1947</v>
      </c>
      <c r="AE42" s="47">
        <f t="shared" si="1"/>
        <v>12285</v>
      </c>
      <c r="AF42" s="86">
        <f t="shared" si="2"/>
        <v>106495</v>
      </c>
    </row>
    <row r="43" spans="2:32" x14ac:dyDescent="0.15">
      <c r="B43" s="78" t="s">
        <v>132</v>
      </c>
    </row>
  </sheetData>
  <mergeCells count="19">
    <mergeCell ref="W2:AE2"/>
    <mergeCell ref="AF2:AF3"/>
    <mergeCell ref="B5:C5"/>
    <mergeCell ref="U5:V5"/>
    <mergeCell ref="B6:C6"/>
    <mergeCell ref="U6:V6"/>
    <mergeCell ref="B4:C4"/>
    <mergeCell ref="U4:V4"/>
    <mergeCell ref="B2:C3"/>
    <mergeCell ref="D2:R2"/>
    <mergeCell ref="U2:V3"/>
    <mergeCell ref="B42:C42"/>
    <mergeCell ref="U42:V42"/>
    <mergeCell ref="B7:B19"/>
    <mergeCell ref="U7:U19"/>
    <mergeCell ref="B20:B30"/>
    <mergeCell ref="U20:U30"/>
    <mergeCell ref="B31:B41"/>
    <mergeCell ref="U31:U41"/>
  </mergeCells>
  <phoneticPr fontId="1"/>
  <pageMargins left="0" right="0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62"/>
  <sheetViews>
    <sheetView zoomScaleNormal="100" zoomScaleSheetLayoutView="100" workbookViewId="0">
      <selection activeCell="B61" sqref="B61:C61"/>
    </sheetView>
  </sheetViews>
  <sheetFormatPr defaultRowHeight="13.5" x14ac:dyDescent="0.15"/>
  <cols>
    <col min="1" max="1" width="3.25" customWidth="1"/>
    <col min="2" max="2" width="4.875" customWidth="1"/>
    <col min="3" max="3" width="20.625" bestFit="1" customWidth="1"/>
    <col min="4" max="18" width="7.875" customWidth="1"/>
    <col min="19" max="20" width="2.125" customWidth="1"/>
    <col min="21" max="21" width="5.375" customWidth="1"/>
    <col min="22" max="22" width="20.625" bestFit="1" customWidth="1"/>
    <col min="23" max="32" width="8" customWidth="1"/>
  </cols>
  <sheetData>
    <row r="1" spans="2:32" ht="14.25" thickBot="1" x14ac:dyDescent="0.2">
      <c r="B1" t="s">
        <v>138</v>
      </c>
      <c r="AF1" s="76"/>
    </row>
    <row r="2" spans="2:32" ht="13.5" customHeight="1" x14ac:dyDescent="0.15">
      <c r="B2" s="110" t="s">
        <v>0</v>
      </c>
      <c r="C2" s="111"/>
      <c r="D2" s="114" t="s">
        <v>1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  <c r="S2" s="1"/>
      <c r="T2" s="1"/>
      <c r="U2" s="110" t="s">
        <v>0</v>
      </c>
      <c r="V2" s="117"/>
      <c r="W2" s="101" t="s">
        <v>2</v>
      </c>
      <c r="X2" s="101"/>
      <c r="Y2" s="101"/>
      <c r="Z2" s="101"/>
      <c r="AA2" s="101"/>
      <c r="AB2" s="101"/>
      <c r="AC2" s="101"/>
      <c r="AD2" s="101"/>
      <c r="AE2" s="102"/>
      <c r="AF2" s="103" t="s">
        <v>3</v>
      </c>
    </row>
    <row r="3" spans="2:32" ht="57" thickBot="1" x14ac:dyDescent="0.2">
      <c r="B3" s="112"/>
      <c r="C3" s="113"/>
      <c r="D3" s="2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4" t="s">
        <v>18</v>
      </c>
      <c r="S3" s="5"/>
      <c r="T3" s="5"/>
      <c r="U3" s="112"/>
      <c r="V3" s="118"/>
      <c r="W3" s="6" t="s">
        <v>19</v>
      </c>
      <c r="X3" s="3" t="s">
        <v>20</v>
      </c>
      <c r="Y3" s="3" t="s">
        <v>21</v>
      </c>
      <c r="Z3" s="3" t="s">
        <v>22</v>
      </c>
      <c r="AA3" s="3" t="s">
        <v>23</v>
      </c>
      <c r="AB3" s="3" t="s">
        <v>24</v>
      </c>
      <c r="AC3" s="7" t="s">
        <v>134</v>
      </c>
      <c r="AD3" s="73" t="s">
        <v>25</v>
      </c>
      <c r="AE3" s="3" t="s">
        <v>18</v>
      </c>
      <c r="AF3" s="104"/>
    </row>
    <row r="4" spans="2:32" ht="14.25" thickBot="1" x14ac:dyDescent="0.2">
      <c r="B4" s="108" t="s">
        <v>26</v>
      </c>
      <c r="C4" s="109"/>
      <c r="D4" s="8">
        <v>1</v>
      </c>
      <c r="E4" s="9">
        <v>0</v>
      </c>
      <c r="F4" s="9">
        <v>0</v>
      </c>
      <c r="G4" s="9">
        <v>1</v>
      </c>
      <c r="H4" s="9">
        <v>0</v>
      </c>
      <c r="I4" s="9">
        <v>1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10">
        <f>SUM(D4:Q4)</f>
        <v>3</v>
      </c>
      <c r="S4" s="11"/>
      <c r="T4" s="11"/>
      <c r="U4" s="108" t="s">
        <v>26</v>
      </c>
      <c r="V4" s="109"/>
      <c r="W4" s="8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f>SUM(W4:AD4)</f>
        <v>0</v>
      </c>
      <c r="AF4" s="10">
        <f>R4+AE4</f>
        <v>3</v>
      </c>
    </row>
    <row r="5" spans="2:32" ht="13.5" customHeight="1" x14ac:dyDescent="0.15">
      <c r="B5" s="127" t="s">
        <v>27</v>
      </c>
      <c r="C5" s="12" t="s">
        <v>28</v>
      </c>
      <c r="D5" s="13">
        <v>0</v>
      </c>
      <c r="E5" s="14">
        <v>1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42">
        <f>SUM(D5:Q5)</f>
        <v>1</v>
      </c>
      <c r="S5" s="11"/>
      <c r="T5" s="11"/>
      <c r="U5" s="127" t="s">
        <v>27</v>
      </c>
      <c r="V5" s="12" t="s">
        <v>28</v>
      </c>
      <c r="W5" s="16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f>SUM(W5:AD5)</f>
        <v>0</v>
      </c>
      <c r="AF5" s="18">
        <f>R5+AE5</f>
        <v>1</v>
      </c>
    </row>
    <row r="6" spans="2:32" x14ac:dyDescent="0.15">
      <c r="B6" s="92"/>
      <c r="C6" s="19" t="s">
        <v>29</v>
      </c>
      <c r="D6" s="20">
        <v>0</v>
      </c>
      <c r="E6" s="21">
        <v>1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2">
        <f>SUM(D6:Q6)</f>
        <v>1</v>
      </c>
      <c r="S6" s="11"/>
      <c r="T6" s="11"/>
      <c r="U6" s="92"/>
      <c r="V6" s="19" t="s">
        <v>29</v>
      </c>
      <c r="W6" s="20">
        <v>0</v>
      </c>
      <c r="X6" s="21">
        <v>0</v>
      </c>
      <c r="Y6" s="21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17">
        <f>SUM(W6:AD6)</f>
        <v>0</v>
      </c>
      <c r="AF6" s="18">
        <f t="shared" ref="AF6:AF60" si="0">R6+AE6</f>
        <v>1</v>
      </c>
    </row>
    <row r="7" spans="2:32" x14ac:dyDescent="0.15">
      <c r="B7" s="92"/>
      <c r="C7" s="19" t="s">
        <v>30</v>
      </c>
      <c r="D7" s="20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2">
        <f t="shared" ref="R7:R60" si="1">SUM(D7:Q7)</f>
        <v>0</v>
      </c>
      <c r="S7" s="11"/>
      <c r="T7" s="11"/>
      <c r="U7" s="92"/>
      <c r="V7" s="19" t="s">
        <v>30</v>
      </c>
      <c r="W7" s="20">
        <v>0</v>
      </c>
      <c r="X7" s="21">
        <v>0</v>
      </c>
      <c r="Y7" s="21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17">
        <f t="shared" ref="AE7:AE59" si="2">SUM(W7:AD7)</f>
        <v>0</v>
      </c>
      <c r="AF7" s="18">
        <f t="shared" si="0"/>
        <v>0</v>
      </c>
    </row>
    <row r="8" spans="2:32" x14ac:dyDescent="0.15">
      <c r="B8" s="92"/>
      <c r="C8" s="19" t="s">
        <v>17</v>
      </c>
      <c r="D8" s="20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2">
        <f t="shared" si="1"/>
        <v>0</v>
      </c>
      <c r="S8" s="11"/>
      <c r="T8" s="11"/>
      <c r="U8" s="92"/>
      <c r="V8" s="19" t="s">
        <v>17</v>
      </c>
      <c r="W8" s="20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17">
        <f t="shared" si="2"/>
        <v>0</v>
      </c>
      <c r="AF8" s="18">
        <f t="shared" si="0"/>
        <v>0</v>
      </c>
    </row>
    <row r="9" spans="2:32" ht="14.25" thickBot="1" x14ac:dyDescent="0.2">
      <c r="B9" s="93"/>
      <c r="C9" s="23" t="s">
        <v>18</v>
      </c>
      <c r="D9" s="29">
        <f>SUM(D5:D8)</f>
        <v>0</v>
      </c>
      <c r="E9" s="30">
        <f>SUM(E5:E8)</f>
        <v>2</v>
      </c>
      <c r="F9" s="30">
        <f t="shared" ref="F9:Q9" si="3">SUM(F5:F8)</f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30">
        <f t="shared" si="3"/>
        <v>0</v>
      </c>
      <c r="O9" s="30">
        <f t="shared" si="3"/>
        <v>0</v>
      </c>
      <c r="P9" s="30">
        <f t="shared" si="3"/>
        <v>0</v>
      </c>
      <c r="Q9" s="30">
        <f t="shared" si="3"/>
        <v>0</v>
      </c>
      <c r="R9" s="31">
        <f t="shared" si="1"/>
        <v>2</v>
      </c>
      <c r="S9" s="11"/>
      <c r="T9" s="11"/>
      <c r="U9" s="93"/>
      <c r="V9" s="23" t="s">
        <v>18</v>
      </c>
      <c r="W9" s="24">
        <f>SUM(W5:W8)</f>
        <v>0</v>
      </c>
      <c r="X9" s="25">
        <f t="shared" ref="X9:AD9" si="4">SUM(X5:X8)</f>
        <v>0</v>
      </c>
      <c r="Y9" s="25">
        <f t="shared" si="4"/>
        <v>0</v>
      </c>
      <c r="Z9" s="25">
        <f t="shared" si="4"/>
        <v>0</v>
      </c>
      <c r="AA9" s="25">
        <f t="shared" si="4"/>
        <v>0</v>
      </c>
      <c r="AB9" s="25">
        <f t="shared" si="4"/>
        <v>0</v>
      </c>
      <c r="AC9" s="25">
        <f t="shared" si="4"/>
        <v>0</v>
      </c>
      <c r="AD9" s="25">
        <f t="shared" si="4"/>
        <v>0</v>
      </c>
      <c r="AE9" s="25">
        <f t="shared" si="2"/>
        <v>0</v>
      </c>
      <c r="AF9" s="26">
        <f t="shared" si="0"/>
        <v>2</v>
      </c>
    </row>
    <row r="10" spans="2:32" ht="13.5" customHeight="1" x14ac:dyDescent="0.15">
      <c r="B10" s="91" t="s">
        <v>31</v>
      </c>
      <c r="C10" s="12" t="s">
        <v>32</v>
      </c>
      <c r="D10" s="13">
        <v>3</v>
      </c>
      <c r="E10" s="14">
        <v>1</v>
      </c>
      <c r="F10" s="14">
        <v>0</v>
      </c>
      <c r="G10" s="14">
        <v>5</v>
      </c>
      <c r="H10" s="14">
        <v>1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5">
        <f t="shared" si="1"/>
        <v>10</v>
      </c>
      <c r="S10" s="11"/>
      <c r="T10" s="11"/>
      <c r="U10" s="129" t="s">
        <v>31</v>
      </c>
      <c r="V10" s="27" t="s">
        <v>32</v>
      </c>
      <c r="W10" s="16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3</v>
      </c>
      <c r="AD10" s="17">
        <v>0</v>
      </c>
      <c r="AE10" s="17">
        <f t="shared" si="2"/>
        <v>3</v>
      </c>
      <c r="AF10" s="18">
        <f t="shared" si="0"/>
        <v>13</v>
      </c>
    </row>
    <row r="11" spans="2:32" x14ac:dyDescent="0.15">
      <c r="B11" s="92"/>
      <c r="C11" s="19" t="s">
        <v>33</v>
      </c>
      <c r="D11" s="20">
        <v>0</v>
      </c>
      <c r="E11" s="21">
        <v>0</v>
      </c>
      <c r="F11" s="21">
        <v>0</v>
      </c>
      <c r="G11" s="21">
        <v>3</v>
      </c>
      <c r="H11" s="21">
        <v>0</v>
      </c>
      <c r="I11" s="21">
        <v>0</v>
      </c>
      <c r="J11" s="21">
        <v>0</v>
      </c>
      <c r="K11" s="21">
        <v>1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2">
        <f t="shared" si="1"/>
        <v>4</v>
      </c>
      <c r="S11" s="11"/>
      <c r="T11" s="11"/>
      <c r="U11" s="92"/>
      <c r="V11" s="19" t="s">
        <v>33</v>
      </c>
      <c r="W11" s="20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1</v>
      </c>
      <c r="AD11" s="21">
        <v>0</v>
      </c>
      <c r="AE11" s="17">
        <f t="shared" si="2"/>
        <v>1</v>
      </c>
      <c r="AF11" s="18">
        <f t="shared" si="0"/>
        <v>5</v>
      </c>
    </row>
    <row r="12" spans="2:32" x14ac:dyDescent="0.15">
      <c r="B12" s="92"/>
      <c r="C12" s="19" t="s">
        <v>34</v>
      </c>
      <c r="D12" s="20">
        <v>0</v>
      </c>
      <c r="E12" s="21">
        <v>1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2">
        <f t="shared" si="1"/>
        <v>1</v>
      </c>
      <c r="S12" s="11"/>
      <c r="T12" s="11"/>
      <c r="U12" s="92"/>
      <c r="V12" s="19" t="s">
        <v>34</v>
      </c>
      <c r="W12" s="20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17">
        <f t="shared" si="2"/>
        <v>0</v>
      </c>
      <c r="AF12" s="18">
        <f t="shared" si="0"/>
        <v>1</v>
      </c>
    </row>
    <row r="13" spans="2:32" x14ac:dyDescent="0.15">
      <c r="B13" s="92"/>
      <c r="C13" s="19" t="s">
        <v>35</v>
      </c>
      <c r="D13" s="20">
        <v>0</v>
      </c>
      <c r="E13" s="21">
        <v>0</v>
      </c>
      <c r="F13" s="21">
        <v>0</v>
      </c>
      <c r="G13" s="21">
        <v>0</v>
      </c>
      <c r="H13" s="21">
        <v>0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2">
        <f t="shared" si="1"/>
        <v>1</v>
      </c>
      <c r="S13" s="11"/>
      <c r="T13" s="11"/>
      <c r="U13" s="92"/>
      <c r="V13" s="19" t="s">
        <v>35</v>
      </c>
      <c r="W13" s="20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17">
        <f t="shared" si="2"/>
        <v>0</v>
      </c>
      <c r="AF13" s="18">
        <f t="shared" si="0"/>
        <v>1</v>
      </c>
    </row>
    <row r="14" spans="2:32" x14ac:dyDescent="0.15">
      <c r="B14" s="92"/>
      <c r="C14" s="19" t="s">
        <v>36</v>
      </c>
      <c r="D14" s="20">
        <v>1</v>
      </c>
      <c r="E14" s="21">
        <v>0</v>
      </c>
      <c r="F14" s="21">
        <v>0</v>
      </c>
      <c r="G14" s="21">
        <v>0</v>
      </c>
      <c r="H14" s="21">
        <v>0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2">
        <f t="shared" si="1"/>
        <v>2</v>
      </c>
      <c r="S14" s="11"/>
      <c r="T14" s="11"/>
      <c r="U14" s="92"/>
      <c r="V14" s="19" t="s">
        <v>36</v>
      </c>
      <c r="W14" s="20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17">
        <f t="shared" si="2"/>
        <v>0</v>
      </c>
      <c r="AF14" s="18">
        <f t="shared" si="0"/>
        <v>2</v>
      </c>
    </row>
    <row r="15" spans="2:32" x14ac:dyDescent="0.15">
      <c r="B15" s="92"/>
      <c r="C15" s="19" t="s">
        <v>37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f t="shared" si="1"/>
        <v>0</v>
      </c>
      <c r="S15" s="11"/>
      <c r="T15" s="11"/>
      <c r="U15" s="92"/>
      <c r="V15" s="19" t="s">
        <v>37</v>
      </c>
      <c r="W15" s="20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1</v>
      </c>
      <c r="AD15" s="21">
        <v>0</v>
      </c>
      <c r="AE15" s="17">
        <f t="shared" si="2"/>
        <v>1</v>
      </c>
      <c r="AF15" s="18">
        <f t="shared" si="0"/>
        <v>1</v>
      </c>
    </row>
    <row r="16" spans="2:32" x14ac:dyDescent="0.15">
      <c r="B16" s="92"/>
      <c r="C16" s="19" t="s">
        <v>17</v>
      </c>
      <c r="D16" s="20">
        <v>1</v>
      </c>
      <c r="E16" s="21">
        <v>2</v>
      </c>
      <c r="F16" s="21">
        <v>0</v>
      </c>
      <c r="G16" s="21">
        <v>0</v>
      </c>
      <c r="H16" s="21">
        <v>1</v>
      </c>
      <c r="I16" s="21">
        <v>0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2">
        <f t="shared" si="1"/>
        <v>5</v>
      </c>
      <c r="S16" s="11"/>
      <c r="T16" s="11"/>
      <c r="U16" s="92"/>
      <c r="V16" s="19" t="s">
        <v>17</v>
      </c>
      <c r="W16" s="20">
        <v>0</v>
      </c>
      <c r="X16" s="21">
        <v>0</v>
      </c>
      <c r="Y16" s="21">
        <v>0</v>
      </c>
      <c r="Z16" s="21">
        <v>0</v>
      </c>
      <c r="AA16" s="21">
        <v>1</v>
      </c>
      <c r="AB16" s="21">
        <v>0</v>
      </c>
      <c r="AC16" s="21">
        <v>3</v>
      </c>
      <c r="AD16" s="21">
        <v>0</v>
      </c>
      <c r="AE16" s="17">
        <f t="shared" si="2"/>
        <v>4</v>
      </c>
      <c r="AF16" s="18">
        <f t="shared" si="0"/>
        <v>9</v>
      </c>
    </row>
    <row r="17" spans="2:32" ht="14.25" thickBot="1" x14ac:dyDescent="0.2">
      <c r="B17" s="93"/>
      <c r="C17" s="23" t="s">
        <v>18</v>
      </c>
      <c r="D17" s="24">
        <f>SUM(D10:D16)</f>
        <v>5</v>
      </c>
      <c r="E17" s="25">
        <f>SUM(E10:E16)</f>
        <v>4</v>
      </c>
      <c r="F17" s="25">
        <f t="shared" ref="F17:Q17" si="5">SUM(F10:F16)</f>
        <v>0</v>
      </c>
      <c r="G17" s="25">
        <f t="shared" si="5"/>
        <v>8</v>
      </c>
      <c r="H17" s="25">
        <f t="shared" si="5"/>
        <v>2</v>
      </c>
      <c r="I17" s="25">
        <f t="shared" si="5"/>
        <v>2</v>
      </c>
      <c r="J17" s="25">
        <f t="shared" si="5"/>
        <v>1</v>
      </c>
      <c r="K17" s="25">
        <f t="shared" si="5"/>
        <v>1</v>
      </c>
      <c r="L17" s="25">
        <f t="shared" si="5"/>
        <v>0</v>
      </c>
      <c r="M17" s="25">
        <f t="shared" si="5"/>
        <v>0</v>
      </c>
      <c r="N17" s="25">
        <f t="shared" si="5"/>
        <v>0</v>
      </c>
      <c r="O17" s="25">
        <f t="shared" si="5"/>
        <v>0</v>
      </c>
      <c r="P17" s="25">
        <f t="shared" si="5"/>
        <v>0</v>
      </c>
      <c r="Q17" s="25">
        <f t="shared" si="5"/>
        <v>0</v>
      </c>
      <c r="R17" s="26">
        <f t="shared" si="1"/>
        <v>23</v>
      </c>
      <c r="S17" s="11"/>
      <c r="T17" s="11"/>
      <c r="U17" s="128"/>
      <c r="V17" s="23" t="s">
        <v>18</v>
      </c>
      <c r="W17" s="24">
        <f t="shared" ref="W17:AD17" si="6">SUM(W10:W16)</f>
        <v>0</v>
      </c>
      <c r="X17" s="25">
        <f t="shared" si="6"/>
        <v>0</v>
      </c>
      <c r="Y17" s="25">
        <f t="shared" si="6"/>
        <v>0</v>
      </c>
      <c r="Z17" s="25">
        <f t="shared" si="6"/>
        <v>0</v>
      </c>
      <c r="AA17" s="25">
        <f t="shared" si="6"/>
        <v>1</v>
      </c>
      <c r="AB17" s="25">
        <f t="shared" si="6"/>
        <v>0</v>
      </c>
      <c r="AC17" s="25">
        <f t="shared" si="6"/>
        <v>8</v>
      </c>
      <c r="AD17" s="25">
        <f t="shared" si="6"/>
        <v>0</v>
      </c>
      <c r="AE17" s="25">
        <f t="shared" si="2"/>
        <v>9</v>
      </c>
      <c r="AF17" s="26">
        <f t="shared" si="0"/>
        <v>32</v>
      </c>
    </row>
    <row r="18" spans="2:32" ht="13.5" customHeight="1" x14ac:dyDescent="0.15">
      <c r="B18" s="91" t="s">
        <v>38</v>
      </c>
      <c r="C18" s="12" t="s">
        <v>97</v>
      </c>
      <c r="D18" s="13">
        <v>7</v>
      </c>
      <c r="E18" s="14">
        <v>2</v>
      </c>
      <c r="F18" s="14">
        <v>2</v>
      </c>
      <c r="G18" s="14">
        <v>1</v>
      </c>
      <c r="H18" s="14">
        <v>1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8">
        <f t="shared" si="1"/>
        <v>13</v>
      </c>
      <c r="S18" s="11"/>
      <c r="T18" s="11"/>
      <c r="U18" s="91" t="s">
        <v>38</v>
      </c>
      <c r="V18" s="12" t="s">
        <v>97</v>
      </c>
      <c r="W18" s="16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f t="shared" si="2"/>
        <v>0</v>
      </c>
      <c r="AF18" s="18">
        <f t="shared" si="0"/>
        <v>13</v>
      </c>
    </row>
    <row r="19" spans="2:32" x14ac:dyDescent="0.15">
      <c r="B19" s="92"/>
      <c r="C19" s="28" t="s">
        <v>98</v>
      </c>
      <c r="D19" s="20">
        <v>61</v>
      </c>
      <c r="E19" s="21">
        <v>39</v>
      </c>
      <c r="F19" s="21">
        <v>3</v>
      </c>
      <c r="G19" s="21">
        <v>35</v>
      </c>
      <c r="H19" s="21">
        <v>15</v>
      </c>
      <c r="I19" s="21">
        <v>3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1</v>
      </c>
      <c r="Q19" s="21">
        <v>0</v>
      </c>
      <c r="R19" s="22">
        <f t="shared" si="1"/>
        <v>157</v>
      </c>
      <c r="S19" s="11"/>
      <c r="T19" s="11"/>
      <c r="U19" s="92"/>
      <c r="V19" s="28" t="s">
        <v>98</v>
      </c>
      <c r="W19" s="20">
        <v>0</v>
      </c>
      <c r="X19" s="21">
        <v>0</v>
      </c>
      <c r="Y19" s="21">
        <v>1</v>
      </c>
      <c r="Z19" s="21">
        <v>0</v>
      </c>
      <c r="AA19" s="21">
        <v>0</v>
      </c>
      <c r="AB19" s="21">
        <v>0</v>
      </c>
      <c r="AC19" s="21">
        <v>5</v>
      </c>
      <c r="AD19" s="21">
        <v>1</v>
      </c>
      <c r="AE19" s="17">
        <f t="shared" si="2"/>
        <v>7</v>
      </c>
      <c r="AF19" s="18">
        <f t="shared" si="0"/>
        <v>164</v>
      </c>
    </row>
    <row r="20" spans="2:32" x14ac:dyDescent="0.15">
      <c r="B20" s="92"/>
      <c r="C20" s="28" t="s">
        <v>39</v>
      </c>
      <c r="D20" s="20">
        <v>1</v>
      </c>
      <c r="E20" s="21">
        <v>5</v>
      </c>
      <c r="F20" s="21">
        <v>1</v>
      </c>
      <c r="G20" s="21">
        <v>6</v>
      </c>
      <c r="H20" s="21">
        <v>3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2">
        <f t="shared" si="1"/>
        <v>17</v>
      </c>
      <c r="S20" s="11"/>
      <c r="T20" s="11"/>
      <c r="U20" s="92"/>
      <c r="V20" s="28" t="s">
        <v>39</v>
      </c>
      <c r="W20" s="20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3</v>
      </c>
      <c r="AD20" s="21">
        <v>0</v>
      </c>
      <c r="AE20" s="17">
        <f t="shared" si="2"/>
        <v>3</v>
      </c>
      <c r="AF20" s="18">
        <f t="shared" si="0"/>
        <v>20</v>
      </c>
    </row>
    <row r="21" spans="2:32" x14ac:dyDescent="0.15">
      <c r="B21" s="92"/>
      <c r="C21" s="19" t="s">
        <v>99</v>
      </c>
      <c r="D21" s="20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2">
        <f t="shared" si="1"/>
        <v>0</v>
      </c>
      <c r="S21" s="11"/>
      <c r="T21" s="11"/>
      <c r="U21" s="92"/>
      <c r="V21" s="19" t="s">
        <v>99</v>
      </c>
      <c r="W21" s="20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17">
        <f t="shared" si="2"/>
        <v>0</v>
      </c>
      <c r="AF21" s="18">
        <f t="shared" si="0"/>
        <v>0</v>
      </c>
    </row>
    <row r="22" spans="2:32" x14ac:dyDescent="0.15">
      <c r="B22" s="92"/>
      <c r="C22" s="19" t="s">
        <v>100</v>
      </c>
      <c r="D22" s="20">
        <v>7</v>
      </c>
      <c r="E22" s="21">
        <v>1</v>
      </c>
      <c r="F22" s="21">
        <v>0</v>
      </c>
      <c r="G22" s="21">
        <v>7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f t="shared" si="1"/>
        <v>15</v>
      </c>
      <c r="S22" s="11"/>
      <c r="T22" s="11"/>
      <c r="U22" s="92"/>
      <c r="V22" s="19" t="s">
        <v>100</v>
      </c>
      <c r="W22" s="20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1</v>
      </c>
      <c r="AD22" s="21">
        <v>0</v>
      </c>
      <c r="AE22" s="17">
        <f t="shared" si="2"/>
        <v>1</v>
      </c>
      <c r="AF22" s="18">
        <f t="shared" si="0"/>
        <v>16</v>
      </c>
    </row>
    <row r="23" spans="2:32" x14ac:dyDescent="0.15">
      <c r="B23" s="92"/>
      <c r="C23" s="19" t="s">
        <v>40</v>
      </c>
      <c r="D23" s="20">
        <v>22</v>
      </c>
      <c r="E23" s="21">
        <v>7</v>
      </c>
      <c r="F23" s="21">
        <v>5</v>
      </c>
      <c r="G23" s="21">
        <v>33</v>
      </c>
      <c r="H23" s="21">
        <v>3</v>
      </c>
      <c r="I23" s="21">
        <v>3</v>
      </c>
      <c r="J23" s="21">
        <v>0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1">
        <v>0</v>
      </c>
      <c r="R23" s="22">
        <f t="shared" si="1"/>
        <v>74</v>
      </c>
      <c r="S23" s="11"/>
      <c r="T23" s="11"/>
      <c r="U23" s="92"/>
      <c r="V23" s="19" t="s">
        <v>40</v>
      </c>
      <c r="W23" s="20">
        <v>0</v>
      </c>
      <c r="X23" s="21">
        <v>0</v>
      </c>
      <c r="Y23" s="21">
        <v>2</v>
      </c>
      <c r="Z23" s="21">
        <v>0</v>
      </c>
      <c r="AA23" s="21">
        <v>0</v>
      </c>
      <c r="AB23" s="21">
        <v>0</v>
      </c>
      <c r="AC23" s="21">
        <v>7</v>
      </c>
      <c r="AD23" s="21">
        <v>5</v>
      </c>
      <c r="AE23" s="17">
        <f t="shared" si="2"/>
        <v>14</v>
      </c>
      <c r="AF23" s="18">
        <f t="shared" si="0"/>
        <v>88</v>
      </c>
    </row>
    <row r="24" spans="2:32" x14ac:dyDescent="0.15">
      <c r="B24" s="92"/>
      <c r="C24" s="19" t="s">
        <v>101</v>
      </c>
      <c r="D24" s="20">
        <v>6</v>
      </c>
      <c r="E24" s="21">
        <v>10</v>
      </c>
      <c r="F24" s="21">
        <v>1</v>
      </c>
      <c r="G24" s="21">
        <v>9</v>
      </c>
      <c r="H24" s="21">
        <v>3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</v>
      </c>
      <c r="O24" s="21">
        <v>0</v>
      </c>
      <c r="P24" s="21">
        <v>0</v>
      </c>
      <c r="Q24" s="21">
        <v>0</v>
      </c>
      <c r="R24" s="22">
        <f t="shared" si="1"/>
        <v>30</v>
      </c>
      <c r="S24" s="11"/>
      <c r="T24" s="11"/>
      <c r="U24" s="92"/>
      <c r="V24" s="19" t="s">
        <v>101</v>
      </c>
      <c r="W24" s="20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3</v>
      </c>
      <c r="AD24" s="21">
        <v>1</v>
      </c>
      <c r="AE24" s="17">
        <f t="shared" si="2"/>
        <v>4</v>
      </c>
      <c r="AF24" s="18">
        <f t="shared" si="0"/>
        <v>34</v>
      </c>
    </row>
    <row r="25" spans="2:32" x14ac:dyDescent="0.15">
      <c r="B25" s="92"/>
      <c r="C25" s="19" t="s">
        <v>102</v>
      </c>
      <c r="D25" s="20">
        <v>40</v>
      </c>
      <c r="E25" s="21">
        <v>39</v>
      </c>
      <c r="F25" s="21">
        <v>1</v>
      </c>
      <c r="G25" s="21">
        <v>19</v>
      </c>
      <c r="H25" s="21">
        <v>9</v>
      </c>
      <c r="I25" s="21">
        <v>4</v>
      </c>
      <c r="J25" s="21">
        <v>0</v>
      </c>
      <c r="K25" s="21">
        <v>0</v>
      </c>
      <c r="L25" s="21">
        <v>0</v>
      </c>
      <c r="M25" s="21">
        <v>1</v>
      </c>
      <c r="N25" s="21">
        <v>0</v>
      </c>
      <c r="O25" s="21">
        <v>0</v>
      </c>
      <c r="P25" s="21">
        <v>1</v>
      </c>
      <c r="Q25" s="21">
        <v>0</v>
      </c>
      <c r="R25" s="22">
        <f t="shared" si="1"/>
        <v>114</v>
      </c>
      <c r="S25" s="11"/>
      <c r="T25" s="11"/>
      <c r="U25" s="92"/>
      <c r="V25" s="19" t="s">
        <v>102</v>
      </c>
      <c r="W25" s="20">
        <v>0</v>
      </c>
      <c r="X25" s="21">
        <v>0</v>
      </c>
      <c r="Y25" s="21">
        <v>0</v>
      </c>
      <c r="Z25" s="21">
        <v>0</v>
      </c>
      <c r="AA25" s="21">
        <v>1</v>
      </c>
      <c r="AB25" s="21">
        <v>0</v>
      </c>
      <c r="AC25" s="21">
        <v>5</v>
      </c>
      <c r="AD25" s="21">
        <v>2</v>
      </c>
      <c r="AE25" s="17">
        <f t="shared" si="2"/>
        <v>8</v>
      </c>
      <c r="AF25" s="18">
        <f t="shared" si="0"/>
        <v>122</v>
      </c>
    </row>
    <row r="26" spans="2:32" x14ac:dyDescent="0.15">
      <c r="B26" s="92"/>
      <c r="C26" s="19" t="s">
        <v>103</v>
      </c>
      <c r="D26" s="20">
        <v>80</v>
      </c>
      <c r="E26" s="21">
        <v>58</v>
      </c>
      <c r="F26" s="21">
        <v>6</v>
      </c>
      <c r="G26" s="21">
        <v>24</v>
      </c>
      <c r="H26" s="21">
        <v>18</v>
      </c>
      <c r="I26" s="21">
        <v>5</v>
      </c>
      <c r="J26" s="21">
        <v>1</v>
      </c>
      <c r="K26" s="21">
        <v>0</v>
      </c>
      <c r="L26" s="21">
        <v>0</v>
      </c>
      <c r="M26" s="21">
        <v>4</v>
      </c>
      <c r="N26" s="21">
        <v>0</v>
      </c>
      <c r="O26" s="21">
        <v>0</v>
      </c>
      <c r="P26" s="21">
        <v>2</v>
      </c>
      <c r="Q26" s="21">
        <v>0</v>
      </c>
      <c r="R26" s="22">
        <f t="shared" si="1"/>
        <v>198</v>
      </c>
      <c r="S26" s="11"/>
      <c r="T26" s="11"/>
      <c r="U26" s="92"/>
      <c r="V26" s="19" t="s">
        <v>103</v>
      </c>
      <c r="W26" s="20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6</v>
      </c>
      <c r="AD26" s="21">
        <v>1</v>
      </c>
      <c r="AE26" s="17">
        <f t="shared" si="2"/>
        <v>7</v>
      </c>
      <c r="AF26" s="18">
        <f t="shared" si="0"/>
        <v>205</v>
      </c>
    </row>
    <row r="27" spans="2:32" x14ac:dyDescent="0.15">
      <c r="B27" s="92"/>
      <c r="C27" s="19" t="s">
        <v>104</v>
      </c>
      <c r="D27" s="20">
        <v>27</v>
      </c>
      <c r="E27" s="21">
        <v>10</v>
      </c>
      <c r="F27" s="21">
        <v>7</v>
      </c>
      <c r="G27" s="21">
        <v>13</v>
      </c>
      <c r="H27" s="21">
        <v>3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1</v>
      </c>
      <c r="Q27" s="21">
        <v>0</v>
      </c>
      <c r="R27" s="22">
        <f t="shared" si="1"/>
        <v>63</v>
      </c>
      <c r="S27" s="11"/>
      <c r="T27" s="11"/>
      <c r="U27" s="92"/>
      <c r="V27" s="19" t="s">
        <v>122</v>
      </c>
      <c r="W27" s="20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4</v>
      </c>
      <c r="AD27" s="21">
        <v>2</v>
      </c>
      <c r="AE27" s="17">
        <f t="shared" si="2"/>
        <v>6</v>
      </c>
      <c r="AF27" s="18">
        <f t="shared" si="0"/>
        <v>69</v>
      </c>
    </row>
    <row r="28" spans="2:32" x14ac:dyDescent="0.15">
      <c r="B28" s="92"/>
      <c r="C28" s="19" t="s">
        <v>41</v>
      </c>
      <c r="D28" s="20">
        <v>2</v>
      </c>
      <c r="E28" s="21">
        <v>0</v>
      </c>
      <c r="F28" s="21">
        <v>0</v>
      </c>
      <c r="G28" s="21">
        <v>2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2">
        <f t="shared" si="1"/>
        <v>4</v>
      </c>
      <c r="S28" s="11"/>
      <c r="T28" s="11"/>
      <c r="U28" s="92"/>
      <c r="V28" s="19" t="s">
        <v>41</v>
      </c>
      <c r="W28" s="20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1</v>
      </c>
      <c r="AD28" s="21">
        <v>0</v>
      </c>
      <c r="AE28" s="17">
        <f t="shared" si="2"/>
        <v>1</v>
      </c>
      <c r="AF28" s="18">
        <f t="shared" si="0"/>
        <v>5</v>
      </c>
    </row>
    <row r="29" spans="2:32" x14ac:dyDescent="0.15">
      <c r="B29" s="92"/>
      <c r="C29" s="19" t="s">
        <v>123</v>
      </c>
      <c r="D29" s="20">
        <v>6</v>
      </c>
      <c r="E29" s="21">
        <v>11</v>
      </c>
      <c r="F29" s="21">
        <v>3</v>
      </c>
      <c r="G29" s="21">
        <v>14</v>
      </c>
      <c r="H29" s="21">
        <v>4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2">
        <f t="shared" si="1"/>
        <v>39</v>
      </c>
      <c r="S29" s="11"/>
      <c r="T29" s="11"/>
      <c r="U29" s="92"/>
      <c r="V29" s="19" t="s">
        <v>124</v>
      </c>
      <c r="W29" s="20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1</v>
      </c>
      <c r="AD29" s="21">
        <v>0</v>
      </c>
      <c r="AE29" s="17">
        <f t="shared" si="2"/>
        <v>1</v>
      </c>
      <c r="AF29" s="18">
        <f t="shared" si="0"/>
        <v>40</v>
      </c>
    </row>
    <row r="30" spans="2:32" x14ac:dyDescent="0.15">
      <c r="B30" s="92"/>
      <c r="C30" s="19" t="s">
        <v>125</v>
      </c>
      <c r="D30" s="20">
        <v>0</v>
      </c>
      <c r="E30" s="21">
        <v>0</v>
      </c>
      <c r="F30" s="21">
        <v>0</v>
      </c>
      <c r="G30" s="21">
        <v>1</v>
      </c>
      <c r="H30" s="21">
        <v>1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2">
        <f t="shared" si="1"/>
        <v>2</v>
      </c>
      <c r="S30" s="11"/>
      <c r="T30" s="11"/>
      <c r="U30" s="92"/>
      <c r="V30" s="19" t="s">
        <v>126</v>
      </c>
      <c r="W30" s="20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</v>
      </c>
      <c r="AD30" s="21">
        <v>0</v>
      </c>
      <c r="AE30" s="17">
        <f t="shared" si="2"/>
        <v>0</v>
      </c>
      <c r="AF30" s="18">
        <f t="shared" si="0"/>
        <v>2</v>
      </c>
    </row>
    <row r="31" spans="2:32" x14ac:dyDescent="0.15">
      <c r="B31" s="92"/>
      <c r="C31" s="19" t="s">
        <v>17</v>
      </c>
      <c r="D31" s="20">
        <v>0</v>
      </c>
      <c r="E31" s="21">
        <v>1</v>
      </c>
      <c r="F31" s="21">
        <v>1</v>
      </c>
      <c r="G31" s="21">
        <v>1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2">
        <f t="shared" si="1"/>
        <v>3</v>
      </c>
      <c r="S31" s="11"/>
      <c r="T31" s="11"/>
      <c r="U31" s="92"/>
      <c r="V31" s="19" t="s">
        <v>17</v>
      </c>
      <c r="W31" s="20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0</v>
      </c>
      <c r="AE31" s="17">
        <f t="shared" si="2"/>
        <v>0</v>
      </c>
      <c r="AF31" s="18">
        <f t="shared" si="0"/>
        <v>3</v>
      </c>
    </row>
    <row r="32" spans="2:32" ht="14.25" thickBot="1" x14ac:dyDescent="0.2">
      <c r="B32" s="93"/>
      <c r="C32" s="23" t="s">
        <v>18</v>
      </c>
      <c r="D32" s="24">
        <f>SUM(D18:D31)</f>
        <v>259</v>
      </c>
      <c r="E32" s="25">
        <f>SUM(E18:E31)</f>
        <v>183</v>
      </c>
      <c r="F32" s="25">
        <f t="shared" ref="F32:Q32" si="7">SUM(F18:F31)</f>
        <v>30</v>
      </c>
      <c r="G32" s="25">
        <f t="shared" si="7"/>
        <v>165</v>
      </c>
      <c r="H32" s="25">
        <f t="shared" si="7"/>
        <v>60</v>
      </c>
      <c r="I32" s="25">
        <f t="shared" si="7"/>
        <v>19</v>
      </c>
      <c r="J32" s="25">
        <f t="shared" si="7"/>
        <v>1</v>
      </c>
      <c r="K32" s="25">
        <f t="shared" si="7"/>
        <v>0</v>
      </c>
      <c r="L32" s="25">
        <f t="shared" si="7"/>
        <v>0</v>
      </c>
      <c r="M32" s="25">
        <f t="shared" si="7"/>
        <v>6</v>
      </c>
      <c r="N32" s="25">
        <f t="shared" si="7"/>
        <v>1</v>
      </c>
      <c r="O32" s="25">
        <f t="shared" si="7"/>
        <v>0</v>
      </c>
      <c r="P32" s="25">
        <f t="shared" si="7"/>
        <v>5</v>
      </c>
      <c r="Q32" s="25">
        <f t="shared" si="7"/>
        <v>0</v>
      </c>
      <c r="R32" s="31">
        <f t="shared" si="1"/>
        <v>729</v>
      </c>
      <c r="S32" s="11"/>
      <c r="T32" s="11"/>
      <c r="U32" s="93"/>
      <c r="V32" s="23" t="s">
        <v>18</v>
      </c>
      <c r="W32" s="24">
        <f t="shared" ref="W32:AD32" si="8">SUM(W18:W31)</f>
        <v>0</v>
      </c>
      <c r="X32" s="25">
        <f t="shared" si="8"/>
        <v>0</v>
      </c>
      <c r="Y32" s="25">
        <f t="shared" si="8"/>
        <v>3</v>
      </c>
      <c r="Z32" s="25">
        <f t="shared" si="8"/>
        <v>0</v>
      </c>
      <c r="AA32" s="25">
        <f t="shared" si="8"/>
        <v>1</v>
      </c>
      <c r="AB32" s="25">
        <f t="shared" si="8"/>
        <v>0</v>
      </c>
      <c r="AC32" s="25">
        <f t="shared" si="8"/>
        <v>36</v>
      </c>
      <c r="AD32" s="25">
        <f t="shared" si="8"/>
        <v>12</v>
      </c>
      <c r="AE32" s="25">
        <f>SUM(W32:AD32)</f>
        <v>52</v>
      </c>
      <c r="AF32" s="26">
        <f t="shared" si="0"/>
        <v>781</v>
      </c>
    </row>
    <row r="33" spans="2:32" ht="13.5" customHeight="1" x14ac:dyDescent="0.15">
      <c r="B33" s="95" t="s">
        <v>42</v>
      </c>
      <c r="C33" s="27" t="s">
        <v>43</v>
      </c>
      <c r="D33" s="16">
        <v>8</v>
      </c>
      <c r="E33" s="17">
        <v>4</v>
      </c>
      <c r="F33" s="17">
        <v>3</v>
      </c>
      <c r="G33" s="17">
        <v>3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1</v>
      </c>
      <c r="N33" s="17">
        <v>0</v>
      </c>
      <c r="O33" s="17">
        <v>0</v>
      </c>
      <c r="P33" s="17">
        <v>0</v>
      </c>
      <c r="Q33" s="17">
        <v>0</v>
      </c>
      <c r="R33" s="15">
        <f t="shared" si="1"/>
        <v>19</v>
      </c>
      <c r="S33" s="11"/>
      <c r="T33" s="11"/>
      <c r="U33" s="95" t="s">
        <v>42</v>
      </c>
      <c r="V33" s="27" t="s">
        <v>43</v>
      </c>
      <c r="W33" s="16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f t="shared" si="2"/>
        <v>0</v>
      </c>
      <c r="AF33" s="18">
        <f t="shared" si="0"/>
        <v>19</v>
      </c>
    </row>
    <row r="34" spans="2:32" x14ac:dyDescent="0.15">
      <c r="B34" s="95"/>
      <c r="C34" s="19" t="s">
        <v>44</v>
      </c>
      <c r="D34" s="20">
        <v>1</v>
      </c>
      <c r="E34" s="21">
        <v>1</v>
      </c>
      <c r="F34" s="21">
        <v>0</v>
      </c>
      <c r="G34" s="21">
        <v>4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2">
        <f t="shared" si="1"/>
        <v>6</v>
      </c>
      <c r="S34" s="11"/>
      <c r="T34" s="11"/>
      <c r="U34" s="95"/>
      <c r="V34" s="19" t="s">
        <v>44</v>
      </c>
      <c r="W34" s="20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17">
        <f t="shared" si="2"/>
        <v>0</v>
      </c>
      <c r="AF34" s="18">
        <f t="shared" si="0"/>
        <v>6</v>
      </c>
    </row>
    <row r="35" spans="2:32" x14ac:dyDescent="0.15">
      <c r="B35" s="95"/>
      <c r="C35" s="19" t="s">
        <v>45</v>
      </c>
      <c r="D35" s="20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2">
        <f t="shared" si="1"/>
        <v>0</v>
      </c>
      <c r="S35" s="11"/>
      <c r="T35" s="11"/>
      <c r="U35" s="95"/>
      <c r="V35" s="19" t="s">
        <v>45</v>
      </c>
      <c r="W35" s="20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17">
        <f t="shared" si="2"/>
        <v>0</v>
      </c>
      <c r="AF35" s="18">
        <f t="shared" si="0"/>
        <v>0</v>
      </c>
    </row>
    <row r="36" spans="2:32" x14ac:dyDescent="0.15">
      <c r="B36" s="95"/>
      <c r="C36" s="19" t="s">
        <v>46</v>
      </c>
      <c r="D36" s="20">
        <v>2</v>
      </c>
      <c r="E36" s="21">
        <v>0</v>
      </c>
      <c r="F36" s="21">
        <v>0</v>
      </c>
      <c r="G36" s="21">
        <v>1</v>
      </c>
      <c r="H36" s="21">
        <v>1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2">
        <f t="shared" si="1"/>
        <v>4</v>
      </c>
      <c r="S36" s="11"/>
      <c r="T36" s="11"/>
      <c r="U36" s="95"/>
      <c r="V36" s="19" t="s">
        <v>46</v>
      </c>
      <c r="W36" s="20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17">
        <f t="shared" si="2"/>
        <v>0</v>
      </c>
      <c r="AF36" s="18">
        <f t="shared" si="0"/>
        <v>4</v>
      </c>
    </row>
    <row r="37" spans="2:32" x14ac:dyDescent="0.15">
      <c r="B37" s="95"/>
      <c r="C37" s="19" t="s">
        <v>47</v>
      </c>
      <c r="D37" s="20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2">
        <f t="shared" si="1"/>
        <v>0</v>
      </c>
      <c r="S37" s="11"/>
      <c r="T37" s="11"/>
      <c r="U37" s="95"/>
      <c r="V37" s="19" t="s">
        <v>47</v>
      </c>
      <c r="W37" s="20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17">
        <f t="shared" si="2"/>
        <v>0</v>
      </c>
      <c r="AF37" s="18">
        <f t="shared" si="0"/>
        <v>0</v>
      </c>
    </row>
    <row r="38" spans="2:32" x14ac:dyDescent="0.15">
      <c r="B38" s="95"/>
      <c r="C38" s="19" t="s">
        <v>107</v>
      </c>
      <c r="D38" s="20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2">
        <f t="shared" si="1"/>
        <v>0</v>
      </c>
      <c r="S38" s="11"/>
      <c r="T38" s="11"/>
      <c r="U38" s="95"/>
      <c r="V38" s="19" t="s">
        <v>107</v>
      </c>
      <c r="W38" s="20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17">
        <f t="shared" si="2"/>
        <v>0</v>
      </c>
      <c r="AF38" s="18">
        <f t="shared" si="0"/>
        <v>0</v>
      </c>
    </row>
    <row r="39" spans="2:32" x14ac:dyDescent="0.15">
      <c r="B39" s="95"/>
      <c r="C39" s="19" t="s">
        <v>108</v>
      </c>
      <c r="D39" s="20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2">
        <f t="shared" si="1"/>
        <v>0</v>
      </c>
      <c r="S39" s="11"/>
      <c r="T39" s="11"/>
      <c r="U39" s="95"/>
      <c r="V39" s="19" t="s">
        <v>108</v>
      </c>
      <c r="W39" s="20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17">
        <f t="shared" si="2"/>
        <v>0</v>
      </c>
      <c r="AF39" s="18">
        <f t="shared" si="0"/>
        <v>0</v>
      </c>
    </row>
    <row r="40" spans="2:32" x14ac:dyDescent="0.15">
      <c r="B40" s="95"/>
      <c r="C40" s="19" t="s">
        <v>109</v>
      </c>
      <c r="D40" s="20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2">
        <f t="shared" si="1"/>
        <v>0</v>
      </c>
      <c r="S40" s="11"/>
      <c r="T40" s="11"/>
      <c r="U40" s="95"/>
      <c r="V40" s="19" t="s">
        <v>109</v>
      </c>
      <c r="W40" s="20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17">
        <f t="shared" si="2"/>
        <v>0</v>
      </c>
      <c r="AF40" s="18">
        <f t="shared" si="0"/>
        <v>0</v>
      </c>
    </row>
    <row r="41" spans="2:32" x14ac:dyDescent="0.15">
      <c r="B41" s="95"/>
      <c r="C41" s="19" t="s">
        <v>110</v>
      </c>
      <c r="D41" s="20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2">
        <f t="shared" si="1"/>
        <v>0</v>
      </c>
      <c r="S41" s="11"/>
      <c r="T41" s="11"/>
      <c r="U41" s="95"/>
      <c r="V41" s="19" t="s">
        <v>110</v>
      </c>
      <c r="W41" s="20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17">
        <f t="shared" si="2"/>
        <v>0</v>
      </c>
      <c r="AF41" s="18">
        <f t="shared" si="0"/>
        <v>0</v>
      </c>
    </row>
    <row r="42" spans="2:32" x14ac:dyDescent="0.15">
      <c r="B42" s="95"/>
      <c r="C42" s="19" t="s">
        <v>17</v>
      </c>
      <c r="D42" s="20">
        <v>0</v>
      </c>
      <c r="E42" s="21">
        <v>0</v>
      </c>
      <c r="F42" s="21">
        <v>1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2">
        <f t="shared" si="1"/>
        <v>1</v>
      </c>
      <c r="S42" s="11"/>
      <c r="T42" s="11"/>
      <c r="U42" s="95"/>
      <c r="V42" s="19" t="s">
        <v>17</v>
      </c>
      <c r="W42" s="20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17">
        <f t="shared" si="2"/>
        <v>0</v>
      </c>
      <c r="AF42" s="18">
        <f t="shared" si="0"/>
        <v>1</v>
      </c>
    </row>
    <row r="43" spans="2:32" ht="14.25" thickBot="1" x14ac:dyDescent="0.2">
      <c r="B43" s="95"/>
      <c r="C43" s="23" t="s">
        <v>18</v>
      </c>
      <c r="D43" s="24">
        <f>SUM(D33:D42)</f>
        <v>11</v>
      </c>
      <c r="E43" s="25">
        <f>SUM(E33:E42)</f>
        <v>5</v>
      </c>
      <c r="F43" s="25">
        <f t="shared" ref="F43:Q43" si="9">SUM(F33:F42)</f>
        <v>4</v>
      </c>
      <c r="G43" s="25">
        <f t="shared" si="9"/>
        <v>8</v>
      </c>
      <c r="H43" s="25">
        <f t="shared" si="9"/>
        <v>1</v>
      </c>
      <c r="I43" s="25">
        <f t="shared" si="9"/>
        <v>0</v>
      </c>
      <c r="J43" s="25">
        <f t="shared" si="9"/>
        <v>0</v>
      </c>
      <c r="K43" s="25">
        <f t="shared" si="9"/>
        <v>0</v>
      </c>
      <c r="L43" s="25">
        <f t="shared" si="9"/>
        <v>0</v>
      </c>
      <c r="M43" s="25">
        <f t="shared" si="9"/>
        <v>1</v>
      </c>
      <c r="N43" s="25">
        <f t="shared" si="9"/>
        <v>0</v>
      </c>
      <c r="O43" s="25">
        <f t="shared" si="9"/>
        <v>0</v>
      </c>
      <c r="P43" s="25">
        <f t="shared" si="9"/>
        <v>0</v>
      </c>
      <c r="Q43" s="25">
        <f t="shared" si="9"/>
        <v>0</v>
      </c>
      <c r="R43" s="26">
        <f t="shared" si="1"/>
        <v>30</v>
      </c>
      <c r="S43" s="11"/>
      <c r="T43" s="11"/>
      <c r="U43" s="95"/>
      <c r="V43" s="23" t="s">
        <v>18</v>
      </c>
      <c r="W43" s="24">
        <f t="shared" ref="W43:AD43" si="10">SUM(W33:W42)</f>
        <v>0</v>
      </c>
      <c r="X43" s="25">
        <f t="shared" si="10"/>
        <v>0</v>
      </c>
      <c r="Y43" s="25">
        <f t="shared" si="10"/>
        <v>0</v>
      </c>
      <c r="Z43" s="25">
        <f t="shared" si="10"/>
        <v>0</v>
      </c>
      <c r="AA43" s="25">
        <f t="shared" si="10"/>
        <v>0</v>
      </c>
      <c r="AB43" s="25">
        <f t="shared" si="10"/>
        <v>0</v>
      </c>
      <c r="AC43" s="25">
        <f t="shared" si="10"/>
        <v>0</v>
      </c>
      <c r="AD43" s="25">
        <f t="shared" si="10"/>
        <v>0</v>
      </c>
      <c r="AE43" s="25">
        <f>SUM(W43:AD43)</f>
        <v>0</v>
      </c>
      <c r="AF43" s="26">
        <f t="shared" si="0"/>
        <v>30</v>
      </c>
    </row>
    <row r="44" spans="2:32" ht="13.5" customHeight="1" x14ac:dyDescent="0.15">
      <c r="B44" s="91" t="s">
        <v>17</v>
      </c>
      <c r="C44" s="12" t="s">
        <v>111</v>
      </c>
      <c r="D44" s="16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8">
        <f t="shared" si="1"/>
        <v>0</v>
      </c>
      <c r="S44" s="11"/>
      <c r="T44" s="11"/>
      <c r="U44" s="91" t="s">
        <v>17</v>
      </c>
      <c r="V44" s="12" t="s">
        <v>111</v>
      </c>
      <c r="W44" s="16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f t="shared" si="2"/>
        <v>0</v>
      </c>
      <c r="AF44" s="18">
        <f t="shared" si="0"/>
        <v>0</v>
      </c>
    </row>
    <row r="45" spans="2:32" x14ac:dyDescent="0.15">
      <c r="B45" s="92"/>
      <c r="C45" s="19" t="s">
        <v>112</v>
      </c>
      <c r="D45" s="20">
        <v>0</v>
      </c>
      <c r="E45" s="21">
        <v>0</v>
      </c>
      <c r="F45" s="21">
        <v>0</v>
      </c>
      <c r="G45" s="21">
        <v>1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2">
        <f t="shared" si="1"/>
        <v>1</v>
      </c>
      <c r="S45" s="11"/>
      <c r="T45" s="11"/>
      <c r="U45" s="92"/>
      <c r="V45" s="19" t="s">
        <v>112</v>
      </c>
      <c r="W45" s="20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17">
        <f t="shared" si="2"/>
        <v>0</v>
      </c>
      <c r="AF45" s="18">
        <f t="shared" si="0"/>
        <v>1</v>
      </c>
    </row>
    <row r="46" spans="2:32" x14ac:dyDescent="0.15">
      <c r="B46" s="92"/>
      <c r="C46" s="19" t="s">
        <v>113</v>
      </c>
      <c r="D46" s="20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2">
        <f t="shared" si="1"/>
        <v>0</v>
      </c>
      <c r="S46" s="11"/>
      <c r="T46" s="11"/>
      <c r="U46" s="92"/>
      <c r="V46" s="19" t="s">
        <v>113</v>
      </c>
      <c r="W46" s="20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2</v>
      </c>
      <c r="AD46" s="21">
        <v>0</v>
      </c>
      <c r="AE46" s="17">
        <f t="shared" si="2"/>
        <v>2</v>
      </c>
      <c r="AF46" s="18">
        <f t="shared" si="0"/>
        <v>2</v>
      </c>
    </row>
    <row r="47" spans="2:32" x14ac:dyDescent="0.15">
      <c r="B47" s="92"/>
      <c r="C47" s="19" t="s">
        <v>48</v>
      </c>
      <c r="D47" s="20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2">
        <f t="shared" si="1"/>
        <v>0</v>
      </c>
      <c r="S47" s="11"/>
      <c r="T47" s="11"/>
      <c r="U47" s="92"/>
      <c r="V47" s="19" t="s">
        <v>48</v>
      </c>
      <c r="W47" s="20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17">
        <f t="shared" si="2"/>
        <v>0</v>
      </c>
      <c r="AF47" s="18">
        <f t="shared" si="0"/>
        <v>0</v>
      </c>
    </row>
    <row r="48" spans="2:32" x14ac:dyDescent="0.15">
      <c r="B48" s="92"/>
      <c r="C48" s="19" t="s">
        <v>49</v>
      </c>
      <c r="D48" s="20">
        <v>0</v>
      </c>
      <c r="E48" s="21">
        <v>0</v>
      </c>
      <c r="F48" s="21">
        <v>0</v>
      </c>
      <c r="G48" s="21">
        <v>0</v>
      </c>
      <c r="H48" s="21">
        <v>1</v>
      </c>
      <c r="I48" s="21">
        <v>1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2">
        <f t="shared" si="1"/>
        <v>2</v>
      </c>
      <c r="S48" s="11"/>
      <c r="T48" s="11"/>
      <c r="U48" s="92"/>
      <c r="V48" s="19" t="s">
        <v>49</v>
      </c>
      <c r="W48" s="20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17">
        <f t="shared" si="2"/>
        <v>0</v>
      </c>
      <c r="AF48" s="18">
        <f t="shared" si="0"/>
        <v>2</v>
      </c>
    </row>
    <row r="49" spans="2:32" x14ac:dyDescent="0.15">
      <c r="B49" s="92"/>
      <c r="C49" s="28" t="s">
        <v>114</v>
      </c>
      <c r="D49" s="20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2">
        <f t="shared" si="1"/>
        <v>0</v>
      </c>
      <c r="S49" s="11"/>
      <c r="T49" s="11"/>
      <c r="U49" s="92"/>
      <c r="V49" s="28" t="s">
        <v>114</v>
      </c>
      <c r="W49" s="20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0</v>
      </c>
      <c r="AD49" s="21">
        <v>0</v>
      </c>
      <c r="AE49" s="17">
        <f t="shared" si="2"/>
        <v>0</v>
      </c>
      <c r="AF49" s="18">
        <f t="shared" si="0"/>
        <v>0</v>
      </c>
    </row>
    <row r="50" spans="2:32" x14ac:dyDescent="0.15">
      <c r="B50" s="92"/>
      <c r="C50" s="19" t="s">
        <v>119</v>
      </c>
      <c r="D50" s="20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2">
        <f t="shared" si="1"/>
        <v>0</v>
      </c>
      <c r="S50" s="11"/>
      <c r="T50" s="11"/>
      <c r="U50" s="92"/>
      <c r="V50" s="19" t="s">
        <v>119</v>
      </c>
      <c r="W50" s="20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0</v>
      </c>
      <c r="AD50" s="21">
        <v>0</v>
      </c>
      <c r="AE50" s="17">
        <f t="shared" si="2"/>
        <v>0</v>
      </c>
      <c r="AF50" s="18">
        <f t="shared" si="0"/>
        <v>0</v>
      </c>
    </row>
    <row r="51" spans="2:32" x14ac:dyDescent="0.15">
      <c r="B51" s="92"/>
      <c r="C51" s="19" t="s">
        <v>120</v>
      </c>
      <c r="D51" s="20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2">
        <f t="shared" si="1"/>
        <v>0</v>
      </c>
      <c r="S51" s="11"/>
      <c r="T51" s="11"/>
      <c r="U51" s="92"/>
      <c r="V51" s="19" t="s">
        <v>120</v>
      </c>
      <c r="W51" s="20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1</v>
      </c>
      <c r="AD51" s="21">
        <v>0</v>
      </c>
      <c r="AE51" s="17">
        <f t="shared" si="2"/>
        <v>1</v>
      </c>
      <c r="AF51" s="18">
        <f t="shared" si="0"/>
        <v>1</v>
      </c>
    </row>
    <row r="52" spans="2:32" x14ac:dyDescent="0.15">
      <c r="B52" s="92"/>
      <c r="C52" s="19" t="s">
        <v>121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2">
        <f t="shared" si="1"/>
        <v>0</v>
      </c>
      <c r="S52" s="11"/>
      <c r="T52" s="11"/>
      <c r="U52" s="92"/>
      <c r="V52" s="19" t="s">
        <v>121</v>
      </c>
      <c r="W52" s="20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17">
        <f t="shared" si="2"/>
        <v>0</v>
      </c>
      <c r="AF52" s="18">
        <f t="shared" si="0"/>
        <v>0</v>
      </c>
    </row>
    <row r="53" spans="2:32" x14ac:dyDescent="0.15">
      <c r="B53" s="92"/>
      <c r="C53" s="19" t="s">
        <v>17</v>
      </c>
      <c r="D53" s="20">
        <v>3</v>
      </c>
      <c r="E53" s="21">
        <v>3</v>
      </c>
      <c r="F53" s="21">
        <v>0</v>
      </c>
      <c r="G53" s="21">
        <v>3</v>
      </c>
      <c r="H53" s="21">
        <v>0</v>
      </c>
      <c r="I53" s="21">
        <v>1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2">
        <f t="shared" si="1"/>
        <v>10</v>
      </c>
      <c r="S53" s="11"/>
      <c r="T53" s="11"/>
      <c r="U53" s="92"/>
      <c r="V53" s="19" t="s">
        <v>17</v>
      </c>
      <c r="W53" s="20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17">
        <f t="shared" si="2"/>
        <v>0</v>
      </c>
      <c r="AF53" s="18">
        <f t="shared" si="0"/>
        <v>10</v>
      </c>
    </row>
    <row r="54" spans="2:32" ht="14.25" thickBot="1" x14ac:dyDescent="0.2">
      <c r="B54" s="93"/>
      <c r="C54" s="23" t="s">
        <v>18</v>
      </c>
      <c r="D54" s="24">
        <f>SUM(D44:D53)</f>
        <v>3</v>
      </c>
      <c r="E54" s="25">
        <f>SUM(E44:E53)</f>
        <v>3</v>
      </c>
      <c r="F54" s="25">
        <f t="shared" ref="F54:Q54" si="11">SUM(F44:F53)</f>
        <v>0</v>
      </c>
      <c r="G54" s="25">
        <f t="shared" si="11"/>
        <v>4</v>
      </c>
      <c r="H54" s="25">
        <f t="shared" si="11"/>
        <v>1</v>
      </c>
      <c r="I54" s="25">
        <f t="shared" si="11"/>
        <v>2</v>
      </c>
      <c r="J54" s="25">
        <f t="shared" si="11"/>
        <v>0</v>
      </c>
      <c r="K54" s="25">
        <f t="shared" si="11"/>
        <v>0</v>
      </c>
      <c r="L54" s="25">
        <f t="shared" si="11"/>
        <v>0</v>
      </c>
      <c r="M54" s="25">
        <f t="shared" si="11"/>
        <v>0</v>
      </c>
      <c r="N54" s="25">
        <f t="shared" si="11"/>
        <v>0</v>
      </c>
      <c r="O54" s="25">
        <f t="shared" si="11"/>
        <v>0</v>
      </c>
      <c r="P54" s="25">
        <f t="shared" si="11"/>
        <v>0</v>
      </c>
      <c r="Q54" s="25">
        <f t="shared" si="11"/>
        <v>0</v>
      </c>
      <c r="R54" s="31">
        <f t="shared" si="1"/>
        <v>13</v>
      </c>
      <c r="S54" s="11"/>
      <c r="T54" s="11"/>
      <c r="U54" s="93"/>
      <c r="V54" s="23" t="s">
        <v>18</v>
      </c>
      <c r="W54" s="24">
        <f t="shared" ref="W54:AD54" si="12">SUM(W44:W53)</f>
        <v>0</v>
      </c>
      <c r="X54" s="25">
        <f t="shared" si="12"/>
        <v>0</v>
      </c>
      <c r="Y54" s="25">
        <f t="shared" si="12"/>
        <v>0</v>
      </c>
      <c r="Z54" s="25">
        <f t="shared" si="12"/>
        <v>0</v>
      </c>
      <c r="AA54" s="25">
        <f t="shared" si="12"/>
        <v>0</v>
      </c>
      <c r="AB54" s="25">
        <f t="shared" si="12"/>
        <v>0</v>
      </c>
      <c r="AC54" s="25">
        <f t="shared" si="12"/>
        <v>3</v>
      </c>
      <c r="AD54" s="25">
        <f t="shared" si="12"/>
        <v>0</v>
      </c>
      <c r="AE54" s="25">
        <f>SUM(W54:AD54)</f>
        <v>3</v>
      </c>
      <c r="AF54" s="26">
        <f t="shared" si="0"/>
        <v>16</v>
      </c>
    </row>
    <row r="55" spans="2:32" ht="13.5" customHeight="1" x14ac:dyDescent="0.15">
      <c r="B55" s="91" t="s">
        <v>53</v>
      </c>
      <c r="C55" s="12" t="s">
        <v>54</v>
      </c>
      <c r="D55" s="16">
        <v>0</v>
      </c>
      <c r="E55" s="17">
        <v>0</v>
      </c>
      <c r="F55" s="17">
        <v>0</v>
      </c>
      <c r="G55" s="17">
        <v>1</v>
      </c>
      <c r="H55" s="17">
        <v>0</v>
      </c>
      <c r="I55" s="17">
        <v>1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5">
        <f t="shared" si="1"/>
        <v>2</v>
      </c>
      <c r="S55" s="11"/>
      <c r="T55" s="11"/>
      <c r="U55" s="91" t="s">
        <v>53</v>
      </c>
      <c r="V55" s="12" t="s">
        <v>54</v>
      </c>
      <c r="W55" s="16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1</v>
      </c>
      <c r="AD55" s="17">
        <v>0</v>
      </c>
      <c r="AE55" s="17">
        <f t="shared" si="2"/>
        <v>1</v>
      </c>
      <c r="AF55" s="18">
        <f t="shared" si="0"/>
        <v>3</v>
      </c>
    </row>
    <row r="56" spans="2:32" x14ac:dyDescent="0.15">
      <c r="B56" s="92"/>
      <c r="C56" s="19" t="s">
        <v>55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2">
        <f t="shared" si="1"/>
        <v>0</v>
      </c>
      <c r="S56" s="11"/>
      <c r="T56" s="11"/>
      <c r="U56" s="92"/>
      <c r="V56" s="19" t="s">
        <v>55</v>
      </c>
      <c r="W56" s="20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0</v>
      </c>
      <c r="AD56" s="21">
        <v>0</v>
      </c>
      <c r="AE56" s="17">
        <f t="shared" si="2"/>
        <v>0</v>
      </c>
      <c r="AF56" s="18">
        <f t="shared" si="0"/>
        <v>0</v>
      </c>
    </row>
    <row r="57" spans="2:32" x14ac:dyDescent="0.15">
      <c r="B57" s="92"/>
      <c r="C57" s="19" t="s">
        <v>56</v>
      </c>
      <c r="D57" s="20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2">
        <f t="shared" si="1"/>
        <v>0</v>
      </c>
      <c r="S57" s="11"/>
      <c r="T57" s="11"/>
      <c r="U57" s="92"/>
      <c r="V57" s="19" t="s">
        <v>56</v>
      </c>
      <c r="W57" s="20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</v>
      </c>
      <c r="AD57" s="21">
        <v>0</v>
      </c>
      <c r="AE57" s="17">
        <f t="shared" si="2"/>
        <v>0</v>
      </c>
      <c r="AF57" s="18">
        <f t="shared" si="0"/>
        <v>0</v>
      </c>
    </row>
    <row r="58" spans="2:32" x14ac:dyDescent="0.15">
      <c r="B58" s="92"/>
      <c r="C58" s="19" t="s">
        <v>57</v>
      </c>
      <c r="D58" s="20">
        <v>3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2">
        <f t="shared" si="1"/>
        <v>3</v>
      </c>
      <c r="S58" s="11"/>
      <c r="T58" s="11"/>
      <c r="U58" s="92"/>
      <c r="V58" s="19" t="s">
        <v>57</v>
      </c>
      <c r="W58" s="20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3</v>
      </c>
      <c r="AD58" s="21">
        <v>0</v>
      </c>
      <c r="AE58" s="17">
        <f t="shared" si="2"/>
        <v>3</v>
      </c>
      <c r="AF58" s="18">
        <f t="shared" si="0"/>
        <v>6</v>
      </c>
    </row>
    <row r="59" spans="2:32" x14ac:dyDescent="0.15">
      <c r="B59" s="92"/>
      <c r="C59" s="19" t="s">
        <v>17</v>
      </c>
      <c r="D59" s="20">
        <v>0</v>
      </c>
      <c r="E59" s="21">
        <v>2</v>
      </c>
      <c r="F59" s="21">
        <v>1</v>
      </c>
      <c r="G59" s="21">
        <v>1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2">
        <f t="shared" si="1"/>
        <v>4</v>
      </c>
      <c r="S59" s="11"/>
      <c r="T59" s="11"/>
      <c r="U59" s="92"/>
      <c r="V59" s="19" t="s">
        <v>17</v>
      </c>
      <c r="W59" s="20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1</v>
      </c>
      <c r="AD59" s="21">
        <v>0</v>
      </c>
      <c r="AE59" s="17">
        <f t="shared" si="2"/>
        <v>1</v>
      </c>
      <c r="AF59" s="18">
        <f t="shared" si="0"/>
        <v>5</v>
      </c>
    </row>
    <row r="60" spans="2:32" ht="14.25" thickBot="1" x14ac:dyDescent="0.2">
      <c r="B60" s="93"/>
      <c r="C60" s="23" t="s">
        <v>18</v>
      </c>
      <c r="D60" s="24">
        <f>SUM(D55:D59)</f>
        <v>3</v>
      </c>
      <c r="E60" s="25">
        <f>SUM(E55:E59)</f>
        <v>2</v>
      </c>
      <c r="F60" s="25">
        <f t="shared" ref="F60:Q60" si="13">SUM(F55:F59)</f>
        <v>1</v>
      </c>
      <c r="G60" s="25">
        <f t="shared" si="13"/>
        <v>2</v>
      </c>
      <c r="H60" s="25">
        <f t="shared" si="13"/>
        <v>0</v>
      </c>
      <c r="I60" s="25">
        <f t="shared" si="13"/>
        <v>1</v>
      </c>
      <c r="J60" s="25">
        <f t="shared" si="13"/>
        <v>0</v>
      </c>
      <c r="K60" s="25">
        <f t="shared" si="13"/>
        <v>0</v>
      </c>
      <c r="L60" s="25">
        <f t="shared" si="13"/>
        <v>0</v>
      </c>
      <c r="M60" s="25">
        <f t="shared" si="13"/>
        <v>0</v>
      </c>
      <c r="N60" s="25">
        <f t="shared" si="13"/>
        <v>0</v>
      </c>
      <c r="O60" s="25">
        <f t="shared" si="13"/>
        <v>0</v>
      </c>
      <c r="P60" s="25">
        <f t="shared" si="13"/>
        <v>0</v>
      </c>
      <c r="Q60" s="25">
        <f t="shared" si="13"/>
        <v>0</v>
      </c>
      <c r="R60" s="26">
        <f t="shared" si="1"/>
        <v>9</v>
      </c>
      <c r="S60" s="11"/>
      <c r="T60" s="11"/>
      <c r="U60" s="93"/>
      <c r="V60" s="23" t="s">
        <v>18</v>
      </c>
      <c r="W60" s="24">
        <f>SUM(W55:W59)</f>
        <v>0</v>
      </c>
      <c r="X60" s="25">
        <f>SUM(X55:X59)</f>
        <v>0</v>
      </c>
      <c r="Y60" s="25">
        <f t="shared" ref="Y60:AD60" si="14">SUM(Y55:Y59)</f>
        <v>0</v>
      </c>
      <c r="Z60" s="25">
        <f t="shared" si="14"/>
        <v>0</v>
      </c>
      <c r="AA60" s="25">
        <f t="shared" si="14"/>
        <v>0</v>
      </c>
      <c r="AB60" s="25">
        <f t="shared" si="14"/>
        <v>0</v>
      </c>
      <c r="AC60" s="25">
        <f t="shared" si="14"/>
        <v>5</v>
      </c>
      <c r="AD60" s="25">
        <f t="shared" si="14"/>
        <v>0</v>
      </c>
      <c r="AE60" s="25">
        <f>SUM(W60:AD60)</f>
        <v>5</v>
      </c>
      <c r="AF60" s="26">
        <f t="shared" si="0"/>
        <v>14</v>
      </c>
    </row>
    <row r="61" spans="2:32" ht="14.25" thickBot="1" x14ac:dyDescent="0.2">
      <c r="B61" s="97" t="s">
        <v>58</v>
      </c>
      <c r="C61" s="98"/>
      <c r="D61" s="8">
        <f>D4+D9+D17+D32+D43+D54+D60</f>
        <v>282</v>
      </c>
      <c r="E61" s="9">
        <f t="shared" ref="E61:Q61" si="15">E4+E9+E17+E32+E43+E54+E60</f>
        <v>199</v>
      </c>
      <c r="F61" s="9">
        <f t="shared" si="15"/>
        <v>35</v>
      </c>
      <c r="G61" s="9">
        <f t="shared" si="15"/>
        <v>188</v>
      </c>
      <c r="H61" s="9">
        <f t="shared" si="15"/>
        <v>64</v>
      </c>
      <c r="I61" s="9">
        <f t="shared" si="15"/>
        <v>25</v>
      </c>
      <c r="J61" s="9">
        <f t="shared" si="15"/>
        <v>2</v>
      </c>
      <c r="K61" s="9">
        <f t="shared" si="15"/>
        <v>1</v>
      </c>
      <c r="L61" s="9">
        <f t="shared" si="15"/>
        <v>0</v>
      </c>
      <c r="M61" s="9">
        <f t="shared" si="15"/>
        <v>7</v>
      </c>
      <c r="N61" s="9">
        <f t="shared" si="15"/>
        <v>1</v>
      </c>
      <c r="O61" s="9">
        <f t="shared" si="15"/>
        <v>0</v>
      </c>
      <c r="P61" s="9">
        <f t="shared" si="15"/>
        <v>5</v>
      </c>
      <c r="Q61" s="9">
        <f t="shared" si="15"/>
        <v>0</v>
      </c>
      <c r="R61" s="10">
        <f t="shared" ref="R61" si="16">R4+R9+R17+R32+R43+R54+R60</f>
        <v>809</v>
      </c>
      <c r="S61" s="11"/>
      <c r="T61" s="11"/>
      <c r="U61" s="97" t="s">
        <v>58</v>
      </c>
      <c r="V61" s="98"/>
      <c r="W61" s="8">
        <f>W4+W9+W17+W32+W43+W54+W60</f>
        <v>0</v>
      </c>
      <c r="X61" s="40">
        <f t="shared" ref="X61:AD61" si="17">X4+X9+X17+X32+X43+X54+X60</f>
        <v>0</v>
      </c>
      <c r="Y61" s="40">
        <f t="shared" si="17"/>
        <v>3</v>
      </c>
      <c r="Z61" s="40">
        <f t="shared" si="17"/>
        <v>0</v>
      </c>
      <c r="AA61" s="40">
        <f t="shared" si="17"/>
        <v>2</v>
      </c>
      <c r="AB61" s="40">
        <f t="shared" si="17"/>
        <v>0</v>
      </c>
      <c r="AC61" s="40">
        <f t="shared" si="17"/>
        <v>52</v>
      </c>
      <c r="AD61" s="40">
        <f t="shared" si="17"/>
        <v>12</v>
      </c>
      <c r="AE61" s="9">
        <f>SUM(W61:AD61)</f>
        <v>69</v>
      </c>
      <c r="AF61" s="64">
        <f>R61+AE61</f>
        <v>878</v>
      </c>
    </row>
    <row r="62" spans="2:32" x14ac:dyDescent="0.15">
      <c r="B62" s="78" t="s">
        <v>132</v>
      </c>
      <c r="AF62" s="75"/>
    </row>
  </sheetData>
  <mergeCells count="21">
    <mergeCell ref="B18:B32"/>
    <mergeCell ref="U18:U32"/>
    <mergeCell ref="B61:C61"/>
    <mergeCell ref="U61:V61"/>
    <mergeCell ref="B33:B43"/>
    <mergeCell ref="U33:U43"/>
    <mergeCell ref="B44:B54"/>
    <mergeCell ref="U44:U54"/>
    <mergeCell ref="B55:B60"/>
    <mergeCell ref="U55:U60"/>
    <mergeCell ref="W2:AE2"/>
    <mergeCell ref="AF2:AF3"/>
    <mergeCell ref="B5:B9"/>
    <mergeCell ref="U5:U9"/>
    <mergeCell ref="B10:B17"/>
    <mergeCell ref="U10:U17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8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3"/>
  <sheetViews>
    <sheetView topLeftCell="H1" zoomScaleNormal="100" zoomScaleSheetLayoutView="120" workbookViewId="0">
      <selection activeCell="B43" sqref="B43"/>
    </sheetView>
  </sheetViews>
  <sheetFormatPr defaultRowHeight="13.5" x14ac:dyDescent="0.15"/>
  <cols>
    <col min="1" max="1" width="2.875" customWidth="1"/>
    <col min="2" max="2" width="5.5" customWidth="1"/>
    <col min="3" max="3" width="22.625" bestFit="1" customWidth="1"/>
    <col min="19" max="20" width="1" customWidth="1"/>
    <col min="21" max="21" width="4.75" customWidth="1"/>
    <col min="22" max="22" width="22.625" bestFit="1" customWidth="1"/>
    <col min="23" max="23" width="9.625" customWidth="1"/>
    <col min="24" max="24" width="11.125" customWidth="1"/>
    <col min="25" max="28" width="9.625" customWidth="1"/>
    <col min="29" max="29" width="13.125" bestFit="1" customWidth="1"/>
    <col min="30" max="30" width="13" bestFit="1" customWidth="1"/>
    <col min="31" max="32" width="9.625" customWidth="1"/>
  </cols>
  <sheetData>
    <row r="1" spans="2:32" ht="14.25" thickBot="1" x14ac:dyDescent="0.2">
      <c r="B1" t="s">
        <v>131</v>
      </c>
      <c r="AF1" s="76"/>
    </row>
    <row r="2" spans="2:32" s="32" customFormat="1" ht="13.5" customHeight="1" x14ac:dyDescent="0.15">
      <c r="B2" s="110" t="s">
        <v>0</v>
      </c>
      <c r="C2" s="117"/>
      <c r="D2" s="115" t="s">
        <v>1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6"/>
      <c r="S2" s="1"/>
      <c r="T2" s="1"/>
      <c r="U2" s="110" t="s">
        <v>0</v>
      </c>
      <c r="V2" s="117"/>
      <c r="W2" s="101" t="s">
        <v>2</v>
      </c>
      <c r="X2" s="101"/>
      <c r="Y2" s="101"/>
      <c r="Z2" s="101"/>
      <c r="AA2" s="101"/>
      <c r="AB2" s="101"/>
      <c r="AC2" s="101"/>
      <c r="AD2" s="101"/>
      <c r="AE2" s="102"/>
      <c r="AF2" s="103" t="s">
        <v>3</v>
      </c>
    </row>
    <row r="3" spans="2:32" s="32" customFormat="1" ht="30" thickBot="1" x14ac:dyDescent="0.2">
      <c r="B3" s="112"/>
      <c r="C3" s="118"/>
      <c r="D3" s="6" t="s">
        <v>4</v>
      </c>
      <c r="E3" s="3" t="s">
        <v>5</v>
      </c>
      <c r="F3" s="3" t="s">
        <v>6</v>
      </c>
      <c r="G3" s="3" t="s">
        <v>118</v>
      </c>
      <c r="H3" s="3" t="s">
        <v>59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127</v>
      </c>
      <c r="P3" s="3" t="s">
        <v>60</v>
      </c>
      <c r="Q3" s="3" t="s">
        <v>17</v>
      </c>
      <c r="R3" s="4" t="s">
        <v>18</v>
      </c>
      <c r="S3" s="5"/>
      <c r="T3" s="5"/>
      <c r="U3" s="112"/>
      <c r="V3" s="118"/>
      <c r="W3" s="6" t="s">
        <v>19</v>
      </c>
      <c r="X3" s="3" t="s">
        <v>61</v>
      </c>
      <c r="Y3" s="3" t="s">
        <v>21</v>
      </c>
      <c r="Z3" s="3" t="s">
        <v>22</v>
      </c>
      <c r="AA3" s="3" t="s">
        <v>62</v>
      </c>
      <c r="AB3" s="3" t="s">
        <v>24</v>
      </c>
      <c r="AC3" s="7" t="s">
        <v>134</v>
      </c>
      <c r="AD3" s="3" t="s">
        <v>63</v>
      </c>
      <c r="AE3" s="3" t="s">
        <v>18</v>
      </c>
      <c r="AF3" s="104"/>
    </row>
    <row r="4" spans="2:32" s="32" customFormat="1" ht="14.25" thickBot="1" x14ac:dyDescent="0.2">
      <c r="B4" s="108" t="s">
        <v>64</v>
      </c>
      <c r="C4" s="109"/>
      <c r="D4" s="8">
        <v>2</v>
      </c>
      <c r="E4" s="9">
        <v>0</v>
      </c>
      <c r="F4" s="9">
        <v>0</v>
      </c>
      <c r="G4" s="9">
        <v>1</v>
      </c>
      <c r="H4" s="9">
        <v>0</v>
      </c>
      <c r="I4" s="9">
        <v>1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10">
        <f>SUM(D4:Q4)</f>
        <v>4</v>
      </c>
      <c r="S4" s="11"/>
      <c r="T4" s="11"/>
      <c r="U4" s="108" t="s">
        <v>64</v>
      </c>
      <c r="V4" s="109"/>
      <c r="W4" s="8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f>SUM(W4:AD4)</f>
        <v>0</v>
      </c>
      <c r="AF4" s="33">
        <f>R4+AE4</f>
        <v>4</v>
      </c>
    </row>
    <row r="5" spans="2:32" s="32" customFormat="1" ht="14.25" thickBot="1" x14ac:dyDescent="0.2">
      <c r="B5" s="108" t="s">
        <v>65</v>
      </c>
      <c r="C5" s="109"/>
      <c r="D5" s="8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10">
        <f>SUM(D5:Q5)</f>
        <v>0</v>
      </c>
      <c r="S5" s="11"/>
      <c r="T5" s="11"/>
      <c r="U5" s="108" t="s">
        <v>65</v>
      </c>
      <c r="V5" s="109"/>
      <c r="W5" s="8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f>SUM(W5:AD5)</f>
        <v>0</v>
      </c>
      <c r="AF5" s="33">
        <f>R5+AE5</f>
        <v>0</v>
      </c>
    </row>
    <row r="6" spans="2:32" s="32" customFormat="1" ht="14.25" thickBot="1" x14ac:dyDescent="0.2">
      <c r="B6" s="108" t="s">
        <v>66</v>
      </c>
      <c r="C6" s="109"/>
      <c r="D6" s="8">
        <v>6</v>
      </c>
      <c r="E6" s="9">
        <v>5</v>
      </c>
      <c r="F6" s="9">
        <v>0</v>
      </c>
      <c r="G6" s="9">
        <v>3</v>
      </c>
      <c r="H6" s="9">
        <v>0</v>
      </c>
      <c r="I6" s="9">
        <v>2</v>
      </c>
      <c r="J6" s="9">
        <v>1</v>
      </c>
      <c r="K6" s="9">
        <v>1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10">
        <f>SUM(D6:Q6)</f>
        <v>18</v>
      </c>
      <c r="S6" s="11"/>
      <c r="T6" s="11"/>
      <c r="U6" s="108" t="s">
        <v>66</v>
      </c>
      <c r="V6" s="109"/>
      <c r="W6" s="8">
        <v>0</v>
      </c>
      <c r="X6" s="9">
        <v>0</v>
      </c>
      <c r="Y6" s="9">
        <v>0</v>
      </c>
      <c r="Z6" s="9">
        <v>0</v>
      </c>
      <c r="AA6" s="9">
        <v>1</v>
      </c>
      <c r="AB6" s="9">
        <v>1</v>
      </c>
      <c r="AC6" s="9">
        <v>10</v>
      </c>
      <c r="AD6" s="9">
        <v>0</v>
      </c>
      <c r="AE6" s="9">
        <f>SUM(W6:AD6)</f>
        <v>12</v>
      </c>
      <c r="AF6" s="33">
        <f>R6+AE6</f>
        <v>30</v>
      </c>
    </row>
    <row r="7" spans="2:32" s="32" customFormat="1" ht="13.5" customHeight="1" x14ac:dyDescent="0.15">
      <c r="B7" s="95" t="s">
        <v>38</v>
      </c>
      <c r="C7" s="34" t="s">
        <v>67</v>
      </c>
      <c r="D7" s="16">
        <v>42</v>
      </c>
      <c r="E7" s="17">
        <v>25</v>
      </c>
      <c r="F7" s="17">
        <v>1</v>
      </c>
      <c r="G7" s="17">
        <v>19</v>
      </c>
      <c r="H7" s="17">
        <v>9</v>
      </c>
      <c r="I7" s="17">
        <v>1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8">
        <f>SUM(D7:Q7)</f>
        <v>97</v>
      </c>
      <c r="S7" s="11"/>
      <c r="T7" s="11"/>
      <c r="U7" s="94" t="s">
        <v>38</v>
      </c>
      <c r="V7" s="35" t="s">
        <v>67</v>
      </c>
      <c r="W7" s="16">
        <v>0</v>
      </c>
      <c r="X7" s="17">
        <v>0</v>
      </c>
      <c r="Y7" s="17">
        <v>1</v>
      </c>
      <c r="Z7" s="17">
        <v>0</v>
      </c>
      <c r="AA7" s="17">
        <v>0</v>
      </c>
      <c r="AB7" s="17">
        <v>0</v>
      </c>
      <c r="AC7" s="17">
        <v>4</v>
      </c>
      <c r="AD7" s="17">
        <v>1</v>
      </c>
      <c r="AE7" s="51">
        <f>SUM(W7:AD7)</f>
        <v>6</v>
      </c>
      <c r="AF7" s="68">
        <f>R7+AE7</f>
        <v>103</v>
      </c>
    </row>
    <row r="8" spans="2:32" s="32" customFormat="1" x14ac:dyDescent="0.15">
      <c r="B8" s="95"/>
      <c r="C8" s="28" t="s">
        <v>68</v>
      </c>
      <c r="D8" s="20">
        <v>0</v>
      </c>
      <c r="E8" s="21">
        <v>3</v>
      </c>
      <c r="F8" s="21">
        <v>0</v>
      </c>
      <c r="G8" s="21">
        <v>1</v>
      </c>
      <c r="H8" s="21">
        <v>1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2">
        <f t="shared" ref="R8:R41" si="0">SUM(D8:Q8)</f>
        <v>6</v>
      </c>
      <c r="S8" s="11"/>
      <c r="T8" s="11"/>
      <c r="U8" s="95"/>
      <c r="V8" s="28" t="s">
        <v>68</v>
      </c>
      <c r="W8" s="20">
        <v>0</v>
      </c>
      <c r="X8" s="21">
        <v>0</v>
      </c>
      <c r="Y8" s="21">
        <v>0</v>
      </c>
      <c r="Z8" s="21">
        <v>0</v>
      </c>
      <c r="AA8" s="21">
        <v>0</v>
      </c>
      <c r="AB8" s="21">
        <v>0</v>
      </c>
      <c r="AC8" s="21">
        <v>2</v>
      </c>
      <c r="AD8" s="21">
        <v>0</v>
      </c>
      <c r="AE8" s="67">
        <f>SUM(W8:AD8)</f>
        <v>2</v>
      </c>
      <c r="AF8" s="22">
        <f>R8+AE8</f>
        <v>8</v>
      </c>
    </row>
    <row r="9" spans="2:32" s="32" customFormat="1" x14ac:dyDescent="0.15">
      <c r="B9" s="95"/>
      <c r="C9" s="19" t="s">
        <v>69</v>
      </c>
      <c r="D9" s="20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2">
        <f t="shared" si="0"/>
        <v>0</v>
      </c>
      <c r="S9" s="11"/>
      <c r="T9" s="11"/>
      <c r="U9" s="95"/>
      <c r="V9" s="19" t="s">
        <v>69</v>
      </c>
      <c r="W9" s="20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67">
        <f t="shared" ref="AE9:AE42" si="1">SUM(W9:AD9)</f>
        <v>0</v>
      </c>
      <c r="AF9" s="22">
        <f t="shared" ref="AF9:AF42" si="2">R9+AE9</f>
        <v>0</v>
      </c>
    </row>
    <row r="10" spans="2:32" s="32" customFormat="1" x14ac:dyDescent="0.15">
      <c r="B10" s="95"/>
      <c r="C10" s="19" t="s">
        <v>70</v>
      </c>
      <c r="D10" s="20">
        <v>18</v>
      </c>
      <c r="E10" s="21">
        <v>7</v>
      </c>
      <c r="F10" s="21">
        <v>4</v>
      </c>
      <c r="G10" s="21">
        <v>30</v>
      </c>
      <c r="H10" s="21">
        <v>2</v>
      </c>
      <c r="I10" s="21">
        <v>3</v>
      </c>
      <c r="J10" s="21">
        <v>0</v>
      </c>
      <c r="K10" s="21">
        <v>0</v>
      </c>
      <c r="L10" s="21">
        <v>0</v>
      </c>
      <c r="M10" s="21">
        <v>1</v>
      </c>
      <c r="N10" s="21">
        <v>0</v>
      </c>
      <c r="O10" s="21">
        <v>0</v>
      </c>
      <c r="P10" s="21">
        <v>0</v>
      </c>
      <c r="Q10" s="21">
        <v>0</v>
      </c>
      <c r="R10" s="22">
        <f t="shared" si="0"/>
        <v>65</v>
      </c>
      <c r="S10" s="11"/>
      <c r="T10" s="11"/>
      <c r="U10" s="95"/>
      <c r="V10" s="19" t="s">
        <v>70</v>
      </c>
      <c r="W10" s="20">
        <v>0</v>
      </c>
      <c r="X10" s="21">
        <v>0</v>
      </c>
      <c r="Y10" s="21">
        <v>2</v>
      </c>
      <c r="Z10" s="21">
        <v>0</v>
      </c>
      <c r="AA10" s="21">
        <v>0</v>
      </c>
      <c r="AB10" s="21">
        <v>0</v>
      </c>
      <c r="AC10" s="21">
        <v>7</v>
      </c>
      <c r="AD10" s="21">
        <v>5</v>
      </c>
      <c r="AE10" s="67">
        <f t="shared" si="1"/>
        <v>14</v>
      </c>
      <c r="AF10" s="22">
        <f t="shared" si="2"/>
        <v>79</v>
      </c>
    </row>
    <row r="11" spans="2:32" s="32" customFormat="1" x14ac:dyDescent="0.15">
      <c r="B11" s="95"/>
      <c r="C11" s="19" t="s">
        <v>71</v>
      </c>
      <c r="D11" s="20">
        <v>5</v>
      </c>
      <c r="E11" s="21">
        <v>9</v>
      </c>
      <c r="F11" s="21">
        <v>1</v>
      </c>
      <c r="G11" s="21">
        <v>7</v>
      </c>
      <c r="H11" s="21">
        <v>3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1</v>
      </c>
      <c r="O11" s="21">
        <v>0</v>
      </c>
      <c r="P11" s="21">
        <v>0</v>
      </c>
      <c r="Q11" s="21">
        <v>0</v>
      </c>
      <c r="R11" s="22">
        <f t="shared" si="0"/>
        <v>26</v>
      </c>
      <c r="S11" s="11"/>
      <c r="T11" s="11"/>
      <c r="U11" s="95"/>
      <c r="V11" s="19" t="s">
        <v>71</v>
      </c>
      <c r="W11" s="20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3</v>
      </c>
      <c r="AD11" s="21">
        <v>1</v>
      </c>
      <c r="AE11" s="67">
        <f t="shared" si="1"/>
        <v>4</v>
      </c>
      <c r="AF11" s="22">
        <f t="shared" si="2"/>
        <v>30</v>
      </c>
    </row>
    <row r="12" spans="2:32" s="32" customFormat="1" x14ac:dyDescent="0.15">
      <c r="B12" s="95"/>
      <c r="C12" s="19" t="s">
        <v>72</v>
      </c>
      <c r="D12" s="20">
        <v>12</v>
      </c>
      <c r="E12" s="21">
        <v>14</v>
      </c>
      <c r="F12" s="21">
        <v>1</v>
      </c>
      <c r="G12" s="21">
        <v>8</v>
      </c>
      <c r="H12" s="21">
        <v>3</v>
      </c>
      <c r="I12" s="21">
        <v>3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1</v>
      </c>
      <c r="Q12" s="21">
        <v>0</v>
      </c>
      <c r="R12" s="22">
        <f t="shared" si="0"/>
        <v>42</v>
      </c>
      <c r="S12" s="11"/>
      <c r="T12" s="11"/>
      <c r="U12" s="95"/>
      <c r="V12" s="19" t="s">
        <v>72</v>
      </c>
      <c r="W12" s="20">
        <v>0</v>
      </c>
      <c r="X12" s="21">
        <v>0</v>
      </c>
      <c r="Y12" s="21">
        <v>0</v>
      </c>
      <c r="Z12" s="21">
        <v>0</v>
      </c>
      <c r="AA12" s="21">
        <v>1</v>
      </c>
      <c r="AB12" s="21">
        <v>0</v>
      </c>
      <c r="AC12" s="21">
        <v>5</v>
      </c>
      <c r="AD12" s="21">
        <v>2</v>
      </c>
      <c r="AE12" s="67">
        <f t="shared" si="1"/>
        <v>8</v>
      </c>
      <c r="AF12" s="22">
        <f t="shared" si="2"/>
        <v>50</v>
      </c>
    </row>
    <row r="13" spans="2:32" s="32" customFormat="1" x14ac:dyDescent="0.15">
      <c r="B13" s="95"/>
      <c r="C13" s="19" t="s">
        <v>73</v>
      </c>
      <c r="D13" s="20">
        <v>11</v>
      </c>
      <c r="E13" s="21">
        <v>23</v>
      </c>
      <c r="F13" s="21">
        <v>1</v>
      </c>
      <c r="G13" s="21">
        <v>10</v>
      </c>
      <c r="H13" s="21">
        <v>9</v>
      </c>
      <c r="I13" s="21">
        <v>3</v>
      </c>
      <c r="J13" s="21">
        <v>1</v>
      </c>
      <c r="K13" s="21">
        <v>0</v>
      </c>
      <c r="L13" s="21">
        <v>0</v>
      </c>
      <c r="M13" s="21">
        <v>2</v>
      </c>
      <c r="N13" s="21">
        <v>0</v>
      </c>
      <c r="O13" s="21">
        <v>0</v>
      </c>
      <c r="P13" s="21">
        <v>2</v>
      </c>
      <c r="Q13" s="21">
        <v>0</v>
      </c>
      <c r="R13" s="22">
        <f t="shared" si="0"/>
        <v>62</v>
      </c>
      <c r="S13" s="11"/>
      <c r="T13" s="11"/>
      <c r="U13" s="95"/>
      <c r="V13" s="19" t="s">
        <v>73</v>
      </c>
      <c r="W13" s="20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1</v>
      </c>
      <c r="AD13" s="21">
        <v>0</v>
      </c>
      <c r="AE13" s="67">
        <f t="shared" si="1"/>
        <v>1</v>
      </c>
      <c r="AF13" s="22">
        <f t="shared" si="2"/>
        <v>63</v>
      </c>
    </row>
    <row r="14" spans="2:32" s="32" customFormat="1" x14ac:dyDescent="0.15">
      <c r="B14" s="95"/>
      <c r="C14" s="19" t="s">
        <v>74</v>
      </c>
      <c r="D14" s="20">
        <v>24</v>
      </c>
      <c r="E14" s="21">
        <v>10</v>
      </c>
      <c r="F14" s="21">
        <v>6</v>
      </c>
      <c r="G14" s="21">
        <v>13</v>
      </c>
      <c r="H14" s="21">
        <v>3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1</v>
      </c>
      <c r="Q14" s="21">
        <v>0</v>
      </c>
      <c r="R14" s="22">
        <f t="shared" si="0"/>
        <v>58</v>
      </c>
      <c r="S14" s="11"/>
      <c r="T14" s="11"/>
      <c r="U14" s="95"/>
      <c r="V14" s="19" t="s">
        <v>74</v>
      </c>
      <c r="W14" s="20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4</v>
      </c>
      <c r="AD14" s="21">
        <v>2</v>
      </c>
      <c r="AE14" s="67">
        <f t="shared" si="1"/>
        <v>6</v>
      </c>
      <c r="AF14" s="22">
        <f t="shared" si="2"/>
        <v>64</v>
      </c>
    </row>
    <row r="15" spans="2:32" s="32" customFormat="1" x14ac:dyDescent="0.15">
      <c r="B15" s="95"/>
      <c r="C15" s="19" t="s">
        <v>75</v>
      </c>
      <c r="D15" s="20">
        <v>0</v>
      </c>
      <c r="E15" s="21">
        <v>0</v>
      </c>
      <c r="F15" s="21">
        <v>0</v>
      </c>
      <c r="G15" s="21">
        <v>2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2">
        <f t="shared" si="0"/>
        <v>2</v>
      </c>
      <c r="S15" s="11"/>
      <c r="T15" s="11"/>
      <c r="U15" s="95"/>
      <c r="V15" s="19" t="s">
        <v>75</v>
      </c>
      <c r="W15" s="20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67">
        <f t="shared" si="1"/>
        <v>0</v>
      </c>
      <c r="AF15" s="22">
        <f t="shared" si="2"/>
        <v>2</v>
      </c>
    </row>
    <row r="16" spans="2:32" s="32" customFormat="1" x14ac:dyDescent="0.15">
      <c r="B16" s="95"/>
      <c r="C16" s="19" t="s">
        <v>76</v>
      </c>
      <c r="D16" s="20">
        <v>3</v>
      </c>
      <c r="E16" s="21">
        <v>8</v>
      </c>
      <c r="F16" s="21">
        <v>0</v>
      </c>
      <c r="G16" s="21">
        <v>5</v>
      </c>
      <c r="H16" s="21">
        <v>1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2">
        <f t="shared" si="0"/>
        <v>18</v>
      </c>
      <c r="S16" s="11"/>
      <c r="T16" s="11"/>
      <c r="U16" s="95"/>
      <c r="V16" s="19" t="s">
        <v>76</v>
      </c>
      <c r="W16" s="20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2</v>
      </c>
      <c r="AD16" s="21">
        <v>0</v>
      </c>
      <c r="AE16" s="67">
        <f t="shared" si="1"/>
        <v>2</v>
      </c>
      <c r="AF16" s="22">
        <f t="shared" si="2"/>
        <v>20</v>
      </c>
    </row>
    <row r="17" spans="2:32" s="32" customFormat="1" x14ac:dyDescent="0.15">
      <c r="B17" s="95"/>
      <c r="C17" s="19" t="s">
        <v>77</v>
      </c>
      <c r="D17" s="20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2">
        <f t="shared" si="0"/>
        <v>0</v>
      </c>
      <c r="S17" s="11"/>
      <c r="T17" s="11"/>
      <c r="U17" s="95"/>
      <c r="V17" s="19" t="s">
        <v>77</v>
      </c>
      <c r="W17" s="20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67">
        <f t="shared" si="1"/>
        <v>0</v>
      </c>
      <c r="AF17" s="22">
        <f t="shared" si="2"/>
        <v>0</v>
      </c>
    </row>
    <row r="18" spans="2:32" s="32" customFormat="1" x14ac:dyDescent="0.15">
      <c r="B18" s="95"/>
      <c r="C18" s="19" t="s">
        <v>17</v>
      </c>
      <c r="D18" s="20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2">
        <f t="shared" si="0"/>
        <v>0</v>
      </c>
      <c r="S18" s="11"/>
      <c r="T18" s="11"/>
      <c r="U18" s="95"/>
      <c r="V18" s="19" t="s">
        <v>17</v>
      </c>
      <c r="W18" s="20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67">
        <f t="shared" si="1"/>
        <v>0</v>
      </c>
      <c r="AF18" s="22">
        <f t="shared" si="2"/>
        <v>0</v>
      </c>
    </row>
    <row r="19" spans="2:32" s="32" customFormat="1" ht="14.25" thickBot="1" x14ac:dyDescent="0.2">
      <c r="B19" s="95"/>
      <c r="C19" s="23" t="s">
        <v>18</v>
      </c>
      <c r="D19" s="24">
        <f>SUM(D7:D18)</f>
        <v>115</v>
      </c>
      <c r="E19" s="25">
        <f>SUM(E7:E18)</f>
        <v>99</v>
      </c>
      <c r="F19" s="25">
        <f t="shared" ref="F19:Q19" si="3">SUM(F7:F18)</f>
        <v>14</v>
      </c>
      <c r="G19" s="25">
        <f t="shared" si="3"/>
        <v>95</v>
      </c>
      <c r="H19" s="25">
        <f t="shared" si="3"/>
        <v>31</v>
      </c>
      <c r="I19" s="25">
        <f t="shared" si="3"/>
        <v>13</v>
      </c>
      <c r="J19" s="25">
        <f t="shared" si="3"/>
        <v>1</v>
      </c>
      <c r="K19" s="25">
        <f t="shared" si="3"/>
        <v>0</v>
      </c>
      <c r="L19" s="25">
        <f t="shared" si="3"/>
        <v>0</v>
      </c>
      <c r="M19" s="25">
        <f t="shared" si="3"/>
        <v>3</v>
      </c>
      <c r="N19" s="25">
        <f t="shared" si="3"/>
        <v>1</v>
      </c>
      <c r="O19" s="25">
        <f t="shared" si="3"/>
        <v>0</v>
      </c>
      <c r="P19" s="25">
        <f t="shared" si="3"/>
        <v>4</v>
      </c>
      <c r="Q19" s="25">
        <f t="shared" si="3"/>
        <v>0</v>
      </c>
      <c r="R19" s="26">
        <f t="shared" si="0"/>
        <v>376</v>
      </c>
      <c r="S19" s="11"/>
      <c r="T19" s="11"/>
      <c r="U19" s="96"/>
      <c r="V19" s="60" t="s">
        <v>18</v>
      </c>
      <c r="W19" s="55">
        <f t="shared" ref="W19:AD19" si="4">SUM(W7:W18)</f>
        <v>0</v>
      </c>
      <c r="X19" s="25">
        <f t="shared" si="4"/>
        <v>0</v>
      </c>
      <c r="Y19" s="25">
        <f t="shared" si="4"/>
        <v>3</v>
      </c>
      <c r="Z19" s="25">
        <f t="shared" si="4"/>
        <v>0</v>
      </c>
      <c r="AA19" s="25">
        <f t="shared" si="4"/>
        <v>1</v>
      </c>
      <c r="AB19" s="25">
        <f t="shared" si="4"/>
        <v>0</v>
      </c>
      <c r="AC19" s="25">
        <f t="shared" si="4"/>
        <v>28</v>
      </c>
      <c r="AD19" s="25">
        <f t="shared" si="4"/>
        <v>11</v>
      </c>
      <c r="AE19" s="46">
        <f t="shared" si="1"/>
        <v>43</v>
      </c>
      <c r="AF19" s="26">
        <f t="shared" si="2"/>
        <v>419</v>
      </c>
    </row>
    <row r="20" spans="2:32" s="32" customFormat="1" ht="13.5" customHeight="1" x14ac:dyDescent="0.15">
      <c r="B20" s="94" t="s">
        <v>42</v>
      </c>
      <c r="C20" s="12" t="s">
        <v>78</v>
      </c>
      <c r="D20" s="16">
        <v>4</v>
      </c>
      <c r="E20" s="17">
        <v>2</v>
      </c>
      <c r="F20" s="17">
        <v>2</v>
      </c>
      <c r="G20" s="17">
        <v>2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8">
        <f t="shared" si="0"/>
        <v>10</v>
      </c>
      <c r="S20" s="11"/>
      <c r="T20" s="11"/>
      <c r="U20" s="94" t="s">
        <v>42</v>
      </c>
      <c r="V20" s="58" t="s">
        <v>78</v>
      </c>
      <c r="W20" s="56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1</v>
      </c>
      <c r="AD20" s="17">
        <v>0</v>
      </c>
      <c r="AE20" s="45">
        <f t="shared" si="1"/>
        <v>1</v>
      </c>
      <c r="AF20" s="18">
        <f t="shared" si="2"/>
        <v>11</v>
      </c>
    </row>
    <row r="21" spans="2:32" s="32" customFormat="1" x14ac:dyDescent="0.15">
      <c r="B21" s="95"/>
      <c r="C21" s="19" t="s">
        <v>79</v>
      </c>
      <c r="D21" s="20">
        <v>1</v>
      </c>
      <c r="E21" s="21">
        <v>1</v>
      </c>
      <c r="F21" s="21">
        <v>0</v>
      </c>
      <c r="G21" s="21">
        <v>3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2">
        <f t="shared" si="0"/>
        <v>5</v>
      </c>
      <c r="S21" s="11"/>
      <c r="T21" s="11"/>
      <c r="U21" s="95"/>
      <c r="V21" s="19" t="s">
        <v>79</v>
      </c>
      <c r="W21" s="20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67">
        <f t="shared" si="1"/>
        <v>0</v>
      </c>
      <c r="AF21" s="22">
        <f t="shared" si="2"/>
        <v>5</v>
      </c>
    </row>
    <row r="22" spans="2:32" s="32" customFormat="1" x14ac:dyDescent="0.15">
      <c r="B22" s="95"/>
      <c r="C22" s="19" t="s">
        <v>80</v>
      </c>
      <c r="D22" s="20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f t="shared" si="0"/>
        <v>0</v>
      </c>
      <c r="S22" s="11"/>
      <c r="T22" s="11"/>
      <c r="U22" s="95"/>
      <c r="V22" s="19" t="s">
        <v>80</v>
      </c>
      <c r="W22" s="20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67">
        <f t="shared" si="1"/>
        <v>0</v>
      </c>
      <c r="AF22" s="22">
        <f t="shared" si="2"/>
        <v>0</v>
      </c>
    </row>
    <row r="23" spans="2:32" s="32" customFormat="1" x14ac:dyDescent="0.15">
      <c r="B23" s="95"/>
      <c r="C23" s="19" t="s">
        <v>81</v>
      </c>
      <c r="D23" s="20">
        <v>2</v>
      </c>
      <c r="E23" s="21">
        <v>0</v>
      </c>
      <c r="F23" s="21">
        <v>0</v>
      </c>
      <c r="G23" s="21">
        <v>1</v>
      </c>
      <c r="H23" s="21">
        <v>1</v>
      </c>
      <c r="I23" s="21">
        <v>0</v>
      </c>
      <c r="J23" s="21">
        <v>0</v>
      </c>
      <c r="K23" s="21">
        <v>0</v>
      </c>
      <c r="L23" s="21">
        <v>0</v>
      </c>
      <c r="M23" s="21">
        <v>1</v>
      </c>
      <c r="N23" s="21">
        <v>0</v>
      </c>
      <c r="O23" s="21">
        <v>0</v>
      </c>
      <c r="P23" s="21">
        <v>0</v>
      </c>
      <c r="Q23" s="21">
        <v>0</v>
      </c>
      <c r="R23" s="22">
        <f t="shared" si="0"/>
        <v>5</v>
      </c>
      <c r="S23" s="11"/>
      <c r="T23" s="11"/>
      <c r="U23" s="95"/>
      <c r="V23" s="19" t="s">
        <v>81</v>
      </c>
      <c r="W23" s="20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67">
        <f t="shared" si="1"/>
        <v>0</v>
      </c>
      <c r="AF23" s="22">
        <f t="shared" si="2"/>
        <v>5</v>
      </c>
    </row>
    <row r="24" spans="2:32" s="32" customFormat="1" x14ac:dyDescent="0.15">
      <c r="B24" s="95"/>
      <c r="C24" s="19" t="s">
        <v>82</v>
      </c>
      <c r="D24" s="20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2">
        <f t="shared" si="0"/>
        <v>0</v>
      </c>
      <c r="S24" s="11"/>
      <c r="T24" s="11"/>
      <c r="U24" s="95"/>
      <c r="V24" s="19" t="s">
        <v>82</v>
      </c>
      <c r="W24" s="20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67">
        <f t="shared" si="1"/>
        <v>0</v>
      </c>
      <c r="AF24" s="22">
        <f t="shared" si="2"/>
        <v>0</v>
      </c>
    </row>
    <row r="25" spans="2:32" s="32" customFormat="1" x14ac:dyDescent="0.15">
      <c r="B25" s="95"/>
      <c r="C25" s="19" t="s">
        <v>83</v>
      </c>
      <c r="D25" s="20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2">
        <f t="shared" si="0"/>
        <v>0</v>
      </c>
      <c r="S25" s="11"/>
      <c r="T25" s="11"/>
      <c r="U25" s="95"/>
      <c r="V25" s="19" t="s">
        <v>83</v>
      </c>
      <c r="W25" s="20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67">
        <f t="shared" si="1"/>
        <v>0</v>
      </c>
      <c r="AF25" s="22">
        <f t="shared" si="2"/>
        <v>0</v>
      </c>
    </row>
    <row r="26" spans="2:32" s="32" customFormat="1" x14ac:dyDescent="0.15">
      <c r="B26" s="95"/>
      <c r="C26" s="19" t="s">
        <v>84</v>
      </c>
      <c r="D26" s="20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2">
        <f t="shared" si="0"/>
        <v>0</v>
      </c>
      <c r="S26" s="11"/>
      <c r="T26" s="11"/>
      <c r="U26" s="95"/>
      <c r="V26" s="19" t="s">
        <v>84</v>
      </c>
      <c r="W26" s="20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67">
        <f t="shared" si="1"/>
        <v>0</v>
      </c>
      <c r="AF26" s="22">
        <f t="shared" si="2"/>
        <v>0</v>
      </c>
    </row>
    <row r="27" spans="2:32" s="32" customFormat="1" x14ac:dyDescent="0.15">
      <c r="B27" s="95"/>
      <c r="C27" s="19" t="s">
        <v>85</v>
      </c>
      <c r="D27" s="20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2">
        <f t="shared" si="0"/>
        <v>0</v>
      </c>
      <c r="S27" s="11"/>
      <c r="T27" s="11"/>
      <c r="U27" s="95"/>
      <c r="V27" s="19" t="s">
        <v>85</v>
      </c>
      <c r="W27" s="20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67">
        <f t="shared" si="1"/>
        <v>0</v>
      </c>
      <c r="AF27" s="22">
        <f t="shared" si="2"/>
        <v>0</v>
      </c>
    </row>
    <row r="28" spans="2:32" s="32" customFormat="1" x14ac:dyDescent="0.15">
      <c r="B28" s="95"/>
      <c r="C28" s="19" t="s">
        <v>86</v>
      </c>
      <c r="D28" s="20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2">
        <f t="shared" si="0"/>
        <v>0</v>
      </c>
      <c r="S28" s="11"/>
      <c r="T28" s="11"/>
      <c r="U28" s="95"/>
      <c r="V28" s="19" t="s">
        <v>86</v>
      </c>
      <c r="W28" s="20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67">
        <f t="shared" si="1"/>
        <v>0</v>
      </c>
      <c r="AF28" s="22">
        <f t="shared" si="2"/>
        <v>0</v>
      </c>
    </row>
    <row r="29" spans="2:32" s="32" customFormat="1" x14ac:dyDescent="0.15">
      <c r="B29" s="95"/>
      <c r="C29" s="19" t="s">
        <v>17</v>
      </c>
      <c r="D29" s="20">
        <v>0</v>
      </c>
      <c r="E29" s="21">
        <v>0</v>
      </c>
      <c r="F29" s="21">
        <v>1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2">
        <f t="shared" si="0"/>
        <v>1</v>
      </c>
      <c r="S29" s="11"/>
      <c r="T29" s="11"/>
      <c r="U29" s="95"/>
      <c r="V29" s="19" t="s">
        <v>17</v>
      </c>
      <c r="W29" s="20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67">
        <f t="shared" si="1"/>
        <v>0</v>
      </c>
      <c r="AF29" s="22">
        <f t="shared" si="2"/>
        <v>1</v>
      </c>
    </row>
    <row r="30" spans="2:32" s="32" customFormat="1" ht="14.25" thickBot="1" x14ac:dyDescent="0.2">
      <c r="B30" s="96"/>
      <c r="C30" s="60" t="s">
        <v>18</v>
      </c>
      <c r="D30" s="55">
        <f>SUM(D20:D29)</f>
        <v>7</v>
      </c>
      <c r="E30" s="25">
        <f>SUM(E20:E29)</f>
        <v>3</v>
      </c>
      <c r="F30" s="25">
        <f t="shared" ref="F30:Q30" si="5">SUM(F20:F29)</f>
        <v>3</v>
      </c>
      <c r="G30" s="25">
        <f t="shared" si="5"/>
        <v>6</v>
      </c>
      <c r="H30" s="25">
        <f t="shared" si="5"/>
        <v>1</v>
      </c>
      <c r="I30" s="25">
        <f t="shared" si="5"/>
        <v>0</v>
      </c>
      <c r="J30" s="25">
        <f t="shared" si="5"/>
        <v>0</v>
      </c>
      <c r="K30" s="25">
        <f t="shared" si="5"/>
        <v>0</v>
      </c>
      <c r="L30" s="25">
        <f t="shared" si="5"/>
        <v>0</v>
      </c>
      <c r="M30" s="25">
        <f t="shared" si="5"/>
        <v>1</v>
      </c>
      <c r="N30" s="25">
        <f t="shared" si="5"/>
        <v>0</v>
      </c>
      <c r="O30" s="25">
        <f t="shared" si="5"/>
        <v>0</v>
      </c>
      <c r="P30" s="25">
        <f t="shared" si="5"/>
        <v>0</v>
      </c>
      <c r="Q30" s="25">
        <f t="shared" si="5"/>
        <v>0</v>
      </c>
      <c r="R30" s="26">
        <f t="shared" si="0"/>
        <v>21</v>
      </c>
      <c r="S30" s="11"/>
      <c r="T30" s="11"/>
      <c r="U30" s="96"/>
      <c r="V30" s="60" t="s">
        <v>18</v>
      </c>
      <c r="W30" s="24">
        <f t="shared" ref="W30:AD30" si="6">SUM(W20:W29)</f>
        <v>0</v>
      </c>
      <c r="X30" s="25">
        <f t="shared" si="6"/>
        <v>0</v>
      </c>
      <c r="Y30" s="25">
        <f t="shared" si="6"/>
        <v>0</v>
      </c>
      <c r="Z30" s="25">
        <f t="shared" si="6"/>
        <v>0</v>
      </c>
      <c r="AA30" s="25">
        <f t="shared" si="6"/>
        <v>0</v>
      </c>
      <c r="AB30" s="25">
        <f t="shared" si="6"/>
        <v>0</v>
      </c>
      <c r="AC30" s="25">
        <f t="shared" si="6"/>
        <v>1</v>
      </c>
      <c r="AD30" s="25">
        <f t="shared" si="6"/>
        <v>0</v>
      </c>
      <c r="AE30" s="69">
        <f t="shared" si="1"/>
        <v>1</v>
      </c>
      <c r="AF30" s="31">
        <f t="shared" si="2"/>
        <v>22</v>
      </c>
    </row>
    <row r="31" spans="2:32" s="32" customFormat="1" ht="13.5" customHeight="1" x14ac:dyDescent="0.15">
      <c r="B31" s="120" t="s">
        <v>17</v>
      </c>
      <c r="C31" s="12" t="s">
        <v>87</v>
      </c>
      <c r="D31" s="16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8">
        <f t="shared" si="0"/>
        <v>0</v>
      </c>
      <c r="S31" s="11"/>
      <c r="T31" s="11"/>
      <c r="U31" s="122" t="s">
        <v>17</v>
      </c>
      <c r="V31" s="12" t="s">
        <v>87</v>
      </c>
      <c r="W31" s="16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70">
        <f t="shared" si="1"/>
        <v>0</v>
      </c>
      <c r="AF31" s="15">
        <f t="shared" si="2"/>
        <v>0</v>
      </c>
    </row>
    <row r="32" spans="2:32" s="32" customFormat="1" x14ac:dyDescent="0.15">
      <c r="B32" s="121"/>
      <c r="C32" s="19" t="s">
        <v>88</v>
      </c>
      <c r="D32" s="20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2">
        <f t="shared" si="0"/>
        <v>0</v>
      </c>
      <c r="S32" s="11"/>
      <c r="T32" s="11"/>
      <c r="U32" s="123"/>
      <c r="V32" s="19" t="s">
        <v>88</v>
      </c>
      <c r="W32" s="20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</v>
      </c>
      <c r="AD32" s="21">
        <v>0</v>
      </c>
      <c r="AE32" s="67">
        <f t="shared" si="1"/>
        <v>0</v>
      </c>
      <c r="AF32" s="22">
        <f t="shared" si="2"/>
        <v>0</v>
      </c>
    </row>
    <row r="33" spans="2:32" s="32" customFormat="1" x14ac:dyDescent="0.15">
      <c r="B33" s="121"/>
      <c r="C33" s="19" t="s">
        <v>89</v>
      </c>
      <c r="D33" s="20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2">
        <f t="shared" si="0"/>
        <v>0</v>
      </c>
      <c r="S33" s="11"/>
      <c r="T33" s="11"/>
      <c r="U33" s="123"/>
      <c r="V33" s="19" t="s">
        <v>89</v>
      </c>
      <c r="W33" s="20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2</v>
      </c>
      <c r="AD33" s="21">
        <v>0</v>
      </c>
      <c r="AE33" s="67">
        <f t="shared" si="1"/>
        <v>2</v>
      </c>
      <c r="AF33" s="22">
        <f t="shared" si="2"/>
        <v>2</v>
      </c>
    </row>
    <row r="34" spans="2:32" s="32" customFormat="1" x14ac:dyDescent="0.15">
      <c r="B34" s="121"/>
      <c r="C34" s="19" t="s">
        <v>90</v>
      </c>
      <c r="D34" s="20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2">
        <f t="shared" si="0"/>
        <v>0</v>
      </c>
      <c r="S34" s="11"/>
      <c r="T34" s="11"/>
      <c r="U34" s="123"/>
      <c r="V34" s="19" t="s">
        <v>90</v>
      </c>
      <c r="W34" s="20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0</v>
      </c>
      <c r="AD34" s="21">
        <v>0</v>
      </c>
      <c r="AE34" s="67">
        <f t="shared" si="1"/>
        <v>0</v>
      </c>
      <c r="AF34" s="22">
        <f t="shared" si="2"/>
        <v>0</v>
      </c>
    </row>
    <row r="35" spans="2:32" s="32" customFormat="1" x14ac:dyDescent="0.15">
      <c r="B35" s="121"/>
      <c r="C35" s="19" t="s">
        <v>91</v>
      </c>
      <c r="D35" s="20">
        <v>0</v>
      </c>
      <c r="E35" s="21">
        <v>0</v>
      </c>
      <c r="F35" s="21">
        <v>0</v>
      </c>
      <c r="G35" s="21">
        <v>0</v>
      </c>
      <c r="H35" s="21">
        <v>1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2">
        <f t="shared" si="0"/>
        <v>2</v>
      </c>
      <c r="S35" s="11"/>
      <c r="T35" s="11"/>
      <c r="U35" s="123"/>
      <c r="V35" s="19" t="s">
        <v>91</v>
      </c>
      <c r="W35" s="20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67">
        <f t="shared" si="1"/>
        <v>0</v>
      </c>
      <c r="AF35" s="22">
        <f t="shared" si="2"/>
        <v>2</v>
      </c>
    </row>
    <row r="36" spans="2:32" s="32" customFormat="1" x14ac:dyDescent="0.15">
      <c r="B36" s="121"/>
      <c r="C36" s="28" t="s">
        <v>92</v>
      </c>
      <c r="D36" s="20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2">
        <f t="shared" si="0"/>
        <v>0</v>
      </c>
      <c r="S36" s="11"/>
      <c r="T36" s="11"/>
      <c r="U36" s="123"/>
      <c r="V36" s="28" t="s">
        <v>92</v>
      </c>
      <c r="W36" s="20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67">
        <f t="shared" si="1"/>
        <v>0</v>
      </c>
      <c r="AF36" s="22">
        <f t="shared" si="2"/>
        <v>0</v>
      </c>
    </row>
    <row r="37" spans="2:32" s="32" customFormat="1" x14ac:dyDescent="0.15">
      <c r="B37" s="121"/>
      <c r="C37" s="19" t="s">
        <v>93</v>
      </c>
      <c r="D37" s="20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2">
        <f t="shared" si="0"/>
        <v>0</v>
      </c>
      <c r="S37" s="11"/>
      <c r="T37" s="11"/>
      <c r="U37" s="123"/>
      <c r="V37" s="19" t="s">
        <v>93</v>
      </c>
      <c r="W37" s="20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67">
        <f t="shared" si="1"/>
        <v>0</v>
      </c>
      <c r="AF37" s="22">
        <f t="shared" si="2"/>
        <v>0</v>
      </c>
    </row>
    <row r="38" spans="2:32" s="32" customFormat="1" x14ac:dyDescent="0.15">
      <c r="B38" s="121"/>
      <c r="C38" s="19" t="s">
        <v>94</v>
      </c>
      <c r="D38" s="20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2">
        <f t="shared" si="0"/>
        <v>0</v>
      </c>
      <c r="S38" s="11"/>
      <c r="T38" s="11"/>
      <c r="U38" s="123"/>
      <c r="V38" s="19" t="s">
        <v>94</v>
      </c>
      <c r="W38" s="20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1</v>
      </c>
      <c r="AD38" s="21">
        <v>0</v>
      </c>
      <c r="AE38" s="67">
        <f t="shared" si="1"/>
        <v>1</v>
      </c>
      <c r="AF38" s="22">
        <f t="shared" si="2"/>
        <v>1</v>
      </c>
    </row>
    <row r="39" spans="2:32" s="32" customFormat="1" x14ac:dyDescent="0.15">
      <c r="B39" s="121"/>
      <c r="C39" s="19" t="s">
        <v>95</v>
      </c>
      <c r="D39" s="20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2">
        <f t="shared" si="0"/>
        <v>0</v>
      </c>
      <c r="S39" s="11"/>
      <c r="T39" s="11"/>
      <c r="U39" s="123"/>
      <c r="V39" s="19" t="s">
        <v>95</v>
      </c>
      <c r="W39" s="20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0</v>
      </c>
      <c r="AD39" s="21">
        <v>0</v>
      </c>
      <c r="AE39" s="67">
        <f t="shared" si="1"/>
        <v>0</v>
      </c>
      <c r="AF39" s="22">
        <f t="shared" si="2"/>
        <v>0</v>
      </c>
    </row>
    <row r="40" spans="2:32" s="32" customFormat="1" x14ac:dyDescent="0.15">
      <c r="B40" s="121"/>
      <c r="C40" s="19" t="s">
        <v>17</v>
      </c>
      <c r="D40" s="20">
        <v>1</v>
      </c>
      <c r="E40" s="21">
        <v>0</v>
      </c>
      <c r="F40" s="21">
        <v>0</v>
      </c>
      <c r="G40" s="21">
        <v>4</v>
      </c>
      <c r="H40" s="21">
        <v>0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2">
        <f t="shared" si="0"/>
        <v>6</v>
      </c>
      <c r="S40" s="11"/>
      <c r="T40" s="11"/>
      <c r="U40" s="123"/>
      <c r="V40" s="19" t="s">
        <v>17</v>
      </c>
      <c r="W40" s="20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67">
        <f t="shared" si="1"/>
        <v>0</v>
      </c>
      <c r="AF40" s="22">
        <f t="shared" si="2"/>
        <v>6</v>
      </c>
    </row>
    <row r="41" spans="2:32" s="32" customFormat="1" ht="14.25" thickBot="1" x14ac:dyDescent="0.2">
      <c r="B41" s="121"/>
      <c r="C41" s="23" t="s">
        <v>18</v>
      </c>
      <c r="D41" s="29">
        <f>SUM(D31:D40)</f>
        <v>1</v>
      </c>
      <c r="E41" s="30">
        <f>SUM(E31:E40)</f>
        <v>0</v>
      </c>
      <c r="F41" s="30">
        <f t="shared" ref="F41:Q41" si="7">SUM(F31:F40)</f>
        <v>0</v>
      </c>
      <c r="G41" s="30">
        <f t="shared" si="7"/>
        <v>4</v>
      </c>
      <c r="H41" s="30">
        <f t="shared" si="7"/>
        <v>1</v>
      </c>
      <c r="I41" s="30">
        <f t="shared" si="7"/>
        <v>2</v>
      </c>
      <c r="J41" s="30">
        <f t="shared" si="7"/>
        <v>0</v>
      </c>
      <c r="K41" s="30">
        <f t="shared" si="7"/>
        <v>0</v>
      </c>
      <c r="L41" s="30">
        <f t="shared" si="7"/>
        <v>0</v>
      </c>
      <c r="M41" s="30">
        <f t="shared" si="7"/>
        <v>0</v>
      </c>
      <c r="N41" s="30">
        <f t="shared" si="7"/>
        <v>0</v>
      </c>
      <c r="O41" s="30">
        <f t="shared" si="7"/>
        <v>0</v>
      </c>
      <c r="P41" s="30">
        <f t="shared" si="7"/>
        <v>0</v>
      </c>
      <c r="Q41" s="30">
        <f t="shared" si="7"/>
        <v>0</v>
      </c>
      <c r="R41" s="31">
        <f t="shared" si="0"/>
        <v>8</v>
      </c>
      <c r="S41" s="11"/>
      <c r="T41" s="11"/>
      <c r="U41" s="124"/>
      <c r="V41" s="23" t="s">
        <v>18</v>
      </c>
      <c r="W41" s="24">
        <f t="shared" ref="W41:AD41" si="8">SUM(W31:W40)</f>
        <v>0</v>
      </c>
      <c r="X41" s="25">
        <f t="shared" si="8"/>
        <v>0</v>
      </c>
      <c r="Y41" s="25">
        <f t="shared" si="8"/>
        <v>0</v>
      </c>
      <c r="Z41" s="25">
        <f t="shared" si="8"/>
        <v>0</v>
      </c>
      <c r="AA41" s="25">
        <f t="shared" si="8"/>
        <v>0</v>
      </c>
      <c r="AB41" s="25">
        <f t="shared" si="8"/>
        <v>0</v>
      </c>
      <c r="AC41" s="25">
        <f t="shared" si="8"/>
        <v>3</v>
      </c>
      <c r="AD41" s="25">
        <f t="shared" si="8"/>
        <v>0</v>
      </c>
      <c r="AE41" s="46">
        <f t="shared" si="1"/>
        <v>3</v>
      </c>
      <c r="AF41" s="26">
        <f t="shared" si="2"/>
        <v>11</v>
      </c>
    </row>
    <row r="42" spans="2:32" s="32" customFormat="1" ht="14.25" thickBot="1" x14ac:dyDescent="0.2">
      <c r="B42" s="99" t="s">
        <v>58</v>
      </c>
      <c r="C42" s="119"/>
      <c r="D42" s="8">
        <f>D4+D5+D6+D19+D30+D41</f>
        <v>131</v>
      </c>
      <c r="E42" s="9">
        <f t="shared" ref="E42:R42" si="9">E4+E5+E6+E19+E30+E41</f>
        <v>107</v>
      </c>
      <c r="F42" s="9">
        <f t="shared" si="9"/>
        <v>17</v>
      </c>
      <c r="G42" s="9">
        <f t="shared" si="9"/>
        <v>109</v>
      </c>
      <c r="H42" s="9">
        <f t="shared" si="9"/>
        <v>33</v>
      </c>
      <c r="I42" s="9">
        <f t="shared" si="9"/>
        <v>18</v>
      </c>
      <c r="J42" s="9">
        <f t="shared" si="9"/>
        <v>2</v>
      </c>
      <c r="K42" s="9">
        <f t="shared" si="9"/>
        <v>1</v>
      </c>
      <c r="L42" s="9">
        <f t="shared" si="9"/>
        <v>0</v>
      </c>
      <c r="M42" s="9">
        <f t="shared" si="9"/>
        <v>4</v>
      </c>
      <c r="N42" s="9">
        <f t="shared" si="9"/>
        <v>1</v>
      </c>
      <c r="O42" s="9">
        <f t="shared" si="9"/>
        <v>0</v>
      </c>
      <c r="P42" s="9">
        <f t="shared" si="9"/>
        <v>4</v>
      </c>
      <c r="Q42" s="9">
        <f t="shared" si="9"/>
        <v>0</v>
      </c>
      <c r="R42" s="10">
        <f t="shared" si="9"/>
        <v>427</v>
      </c>
      <c r="S42" s="11"/>
      <c r="T42" s="11"/>
      <c r="U42" s="99" t="s">
        <v>58</v>
      </c>
      <c r="V42" s="119"/>
      <c r="W42" s="39">
        <f t="shared" ref="W42:AD42" si="10">W4+W5+W6+W19+W30+W41</f>
        <v>0</v>
      </c>
      <c r="X42" s="40">
        <f t="shared" si="10"/>
        <v>0</v>
      </c>
      <c r="Y42" s="40">
        <f t="shared" si="10"/>
        <v>3</v>
      </c>
      <c r="Z42" s="40">
        <f t="shared" si="10"/>
        <v>0</v>
      </c>
      <c r="AA42" s="40">
        <f t="shared" si="10"/>
        <v>2</v>
      </c>
      <c r="AB42" s="40">
        <f t="shared" si="10"/>
        <v>1</v>
      </c>
      <c r="AC42" s="40">
        <f t="shared" si="10"/>
        <v>42</v>
      </c>
      <c r="AD42" s="40">
        <f t="shared" si="10"/>
        <v>11</v>
      </c>
      <c r="AE42" s="47">
        <f t="shared" si="1"/>
        <v>59</v>
      </c>
      <c r="AF42" s="41">
        <f t="shared" si="2"/>
        <v>486</v>
      </c>
    </row>
    <row r="43" spans="2:32" x14ac:dyDescent="0.15">
      <c r="B43" s="78" t="s">
        <v>132</v>
      </c>
    </row>
  </sheetData>
  <mergeCells count="19">
    <mergeCell ref="B42:C42"/>
    <mergeCell ref="U42:V42"/>
    <mergeCell ref="B7:B19"/>
    <mergeCell ref="U7:U19"/>
    <mergeCell ref="B20:B30"/>
    <mergeCell ref="U20:U30"/>
    <mergeCell ref="B31:B41"/>
    <mergeCell ref="U31:U41"/>
    <mergeCell ref="W2:AE2"/>
    <mergeCell ref="AF2:AF3"/>
    <mergeCell ref="B5:C5"/>
    <mergeCell ref="U5:V5"/>
    <mergeCell ref="B6:C6"/>
    <mergeCell ref="U6:V6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11-1(1)</vt:lpstr>
      <vt:lpstr>11-1(2)</vt:lpstr>
      <vt:lpstr>11-2(1)</vt:lpstr>
      <vt:lpstr>11-2(2)</vt:lpstr>
      <vt:lpstr>11-3(1)</vt:lpstr>
      <vt:lpstr>11-3(2)</vt:lpstr>
      <vt:lpstr>11-4(1)</vt:lpstr>
      <vt:lpstr>11-4(2)</vt:lpstr>
      <vt:lpstr>'11-1(1)'!Print_Area</vt:lpstr>
      <vt:lpstr>'11-1(2)'!Print_Area</vt:lpstr>
      <vt:lpstr>'11-2(1)'!Print_Area</vt:lpstr>
      <vt:lpstr>'11-2(2)'!Print_Area</vt:lpstr>
      <vt:lpstr>'11-3(1)'!Print_Area</vt:lpstr>
      <vt:lpstr>'11-3(2)'!Print_Area</vt:lpstr>
      <vt:lpstr>'11-4(1)'!Print_Area</vt:lpstr>
      <vt:lpstr>'11-4(2)'!Print_Area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2021-08-23T05:51:05Z</dcterms:modified>
</cp:coreProperties>
</file>