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00" tabRatio="808" activeTab="0"/>
  </bookViews>
  <sheets>
    <sheet name="収支簿" sheetId="1" r:id="rId1"/>
    <sheet name="収支計算書（実績報告時に提出）" sheetId="2" r:id="rId2"/>
    <sheet name="【削除禁止】収支簿データ" sheetId="3" r:id="rId3"/>
  </sheets>
  <externalReferences>
    <externalReference r:id="rId6"/>
  </externalReferences>
  <definedNames>
    <definedName name="_xlnm._FilterDatabase" localSheetId="0" hidden="1">'収支簿'!$B$6:$M$27</definedName>
    <definedName name="_xlfn.SUMIFS" hidden="1">#NAME?</definedName>
    <definedName name="_xlnm.Print_Area" localSheetId="2">'【削除禁止】収支簿データ'!$A$1:$K$77</definedName>
    <definedName name="_xlnm.Print_Area" localSheetId="1">'収支計算書（実績報告時に提出）'!$A$1:$K$43</definedName>
    <definedName name="_xlnm.Print_Area" localSheetId="0">'収支簿'!$A$1:$N$28</definedName>
    <definedName name="_xlnm.Print_Titles" localSheetId="0">'収支簿'!$4:$5</definedName>
    <definedName name="コーチ力強化事業">'【削除禁止】収支簿データ'!$C$8:$C$9</definedName>
    <definedName name="スポーツ用具費">'【削除禁止】収支簿データ'!$B$64:$I$64</definedName>
    <definedName name="その他">'【削除禁止】収支簿データ'!$B$74:$G$74</definedName>
    <definedName name="その他収入">'【削除禁止】収支簿データ'!$B$57:$E$57</definedName>
    <definedName name="委託費">'【削除禁止】収支簿データ'!$B$68:$F$68</definedName>
    <definedName name="印刷製本費">'【削除禁止】収支簿データ'!$B$66:$C$66</definedName>
    <definedName name="会議費">'【削除禁止】収支簿データ'!$B$70:$C$70</definedName>
    <definedName name="協賛金収入">'【削除禁止】収支簿データ'!$B$54:$C$54</definedName>
    <definedName name="強化活動のDX化促進支援事業">'【削除禁止】収支簿データ'!$C$16</definedName>
    <definedName name="経理区分" localSheetId="1">'[1]【削除禁止】収支簿データ'!$A$59:$A$83</definedName>
    <definedName name="経理区分">'【削除禁止】収支簿データ'!$A$53:$A$74</definedName>
    <definedName name="雑役務費">'【削除禁止】収支簿データ'!$B$71:$I$71</definedName>
    <definedName name="参加料収入">'【削除禁止】収支簿データ'!$B$56:$C$56</definedName>
    <definedName name="次世代アスリート育成強化事業">'【削除禁止】収支簿データ'!$C$11:$C$14</definedName>
    <definedName name="借料及び損料">'【削除禁止】収支簿データ'!$B$62:$H$62</definedName>
    <definedName name="種別" localSheetId="0">'【削除禁止】収支簿データ'!$G$2:$G$5</definedName>
    <definedName name="諸謝金">'【削除禁止】収支簿データ'!$B$58:$I$58</definedName>
    <definedName name="助成事業細目">'【削除禁止】収支簿データ'!$A$2:$A$5</definedName>
    <definedName name="消耗品費">'【削除禁止】収支簿データ'!$B$63:$E$63</definedName>
    <definedName name="選手強化活動事業">'【削除禁止】収支簿データ'!$C$2:$C$7</definedName>
    <definedName name="滞在費">'【削除禁止】収支簿データ'!$B$61:$E$61</definedName>
    <definedName name="賃金">'【削除禁止】収支簿データ'!$B$69:$E$69</definedName>
    <definedName name="通信運搬費">'【削除禁止】収支簿データ'!$B$67:$D$67</definedName>
    <definedName name="渡航費">'【削除禁止】収支簿データ'!$B$60:$C$60</definedName>
    <definedName name="入場料収入">'【削除禁止】収支簿データ'!$B$55:$C$55</definedName>
    <definedName name="備品費">'【削除禁止】収支簿データ'!$B$65:$C$65</definedName>
    <definedName name="保険料">'【削除禁止】収支簿データ'!$B$73:$E$73</definedName>
    <definedName name="補助金">'【削除禁止】収支簿データ'!$B$72:$C$72</definedName>
    <definedName name="旅費">'【削除禁止】収支簿データ'!$B$59:$F$59</definedName>
  </definedNames>
  <calcPr fullCalcOnLoad="1"/>
</workbook>
</file>

<file path=xl/comments1.xml><?xml version="1.0" encoding="utf-8"?>
<comments xmlns="http://schemas.openxmlformats.org/spreadsheetml/2006/main">
  <authors>
    <author>jscu003053</author>
  </authors>
  <commentList>
    <comment ref="B28" authorId="0">
      <text>
        <r>
          <rPr>
            <b/>
            <sz val="9"/>
            <rFont val="ＭＳ Ｐゴシック"/>
            <family val="3"/>
          </rPr>
          <t>オレンジ色の行には入力しない。
行を追加する場合には、オレンジ色の行の上に追加すること。</t>
        </r>
      </text>
    </comment>
  </commentList>
</comments>
</file>

<file path=xl/comments2.xml><?xml version="1.0" encoding="utf-8"?>
<comments xmlns="http://schemas.openxmlformats.org/spreadsheetml/2006/main">
  <authors>
    <author>jscu003086</author>
    <author>setup</author>
  </authors>
  <commentList>
    <comment ref="G20" authorId="0">
      <text>
        <r>
          <rPr>
            <b/>
            <sz val="9"/>
            <color indexed="10"/>
            <rFont val="ＭＳ Ｐゴシック"/>
            <family val="3"/>
          </rPr>
          <t>・収入の合計額が、支出の合計額を上回った場合、自己負担金の計欄がマイナスの値になり、赤色に変わります。
→赤色に変わらないよう、収入総額と支出総額の差額（1,000円未満切上げ）を、収支簿シート上の補助金・委託金等収入の額から削減してください。</t>
        </r>
      </text>
    </comment>
    <comment ref="I32" authorId="0">
      <text>
        <r>
          <rPr>
            <b/>
            <sz val="9"/>
            <color indexed="10"/>
            <rFont val="ＭＳ Ｐゴシック"/>
            <family val="3"/>
          </rPr>
          <t xml:space="preserve">スポーツ用具費の「助成対象経費 うち限度額（B）」は、「助成対象経費 対象経費（A）」の合計額の30%を超える金額を計上した場合、文字が赤色及びセルが黄色で表示されます。
</t>
        </r>
      </text>
    </comment>
    <comment ref="G6" authorId="1">
      <text>
        <r>
          <rPr>
            <b/>
            <sz val="9"/>
            <color indexed="10"/>
            <rFont val="ＭＳ Ｐゴシック"/>
            <family val="3"/>
          </rPr>
          <t>選手強化事業内訳に記入した番号を入力する。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G71" authorId="0">
      <text>
        <r>
          <rPr>
            <b/>
            <sz val="9"/>
            <rFont val="MS P ゴシック"/>
            <family val="3"/>
          </rPr>
          <t>Windows ユーザー:</t>
        </r>
        <r>
          <rPr>
            <sz val="9"/>
            <rFont val="MS P ゴシック"/>
            <family val="3"/>
          </rPr>
          <t xml:space="preserve">
PCR検査・抗原定量検査費用「等」に含めるか検討</t>
        </r>
      </text>
    </comment>
  </commentList>
</comments>
</file>

<file path=xl/sharedStrings.xml><?xml version="1.0" encoding="utf-8"?>
<sst xmlns="http://schemas.openxmlformats.org/spreadsheetml/2006/main" count="270" uniqueCount="199">
  <si>
    <t>入出金日付</t>
  </si>
  <si>
    <t>取引先</t>
  </si>
  <si>
    <t>支出額</t>
  </si>
  <si>
    <t>収入額</t>
  </si>
  <si>
    <t>対象経費</t>
  </si>
  <si>
    <t>うち限度額</t>
  </si>
  <si>
    <t>対象外経費</t>
  </si>
  <si>
    <t>経理区分</t>
  </si>
  <si>
    <t>諸謝金</t>
  </si>
  <si>
    <t>旅　費</t>
  </si>
  <si>
    <t>交通費</t>
  </si>
  <si>
    <t>宿泊費</t>
  </si>
  <si>
    <t>渡航費</t>
  </si>
  <si>
    <t>滞在費</t>
  </si>
  <si>
    <t>借料及び損料</t>
  </si>
  <si>
    <t>消耗品費</t>
  </si>
  <si>
    <t>備品費</t>
  </si>
  <si>
    <t>印刷製本費</t>
  </si>
  <si>
    <t>委託費</t>
  </si>
  <si>
    <t>賃　金</t>
  </si>
  <si>
    <t>会議費</t>
  </si>
  <si>
    <t>雑役務費</t>
  </si>
  <si>
    <t>内訳</t>
  </si>
  <si>
    <t>協賛金収入</t>
  </si>
  <si>
    <t>預金利息</t>
  </si>
  <si>
    <t>その他収入</t>
  </si>
  <si>
    <t>参加料収入</t>
  </si>
  <si>
    <t>助成金収入</t>
  </si>
  <si>
    <t>入場料収入</t>
  </si>
  <si>
    <t>参加料</t>
  </si>
  <si>
    <t>差引残高</t>
  </si>
  <si>
    <t>NO.</t>
  </si>
  <si>
    <t>通信運搬費</t>
  </si>
  <si>
    <t>限度額との差</t>
  </si>
  <si>
    <t>種別</t>
  </si>
  <si>
    <t>スポーツ用具費</t>
  </si>
  <si>
    <t>工事費</t>
  </si>
  <si>
    <t>設計監理費</t>
  </si>
  <si>
    <t>種別</t>
  </si>
  <si>
    <t>振込</t>
  </si>
  <si>
    <t>現金</t>
  </si>
  <si>
    <t>未払金</t>
  </si>
  <si>
    <t>未収金</t>
  </si>
  <si>
    <t>その他</t>
  </si>
  <si>
    <t>保険料</t>
  </si>
  <si>
    <t>補助金･交付金</t>
  </si>
  <si>
    <t>附帯設備費</t>
  </si>
  <si>
    <t>内訳1</t>
  </si>
  <si>
    <t>内訳2</t>
  </si>
  <si>
    <t>内訳3</t>
  </si>
  <si>
    <t>内訳4</t>
  </si>
  <si>
    <t>内訳5</t>
  </si>
  <si>
    <t>内訳6</t>
  </si>
  <si>
    <t>内訳7</t>
  </si>
  <si>
    <t>内訳8</t>
  </si>
  <si>
    <t>内訳9</t>
  </si>
  <si>
    <t>内訳10</t>
  </si>
  <si>
    <t>日当（旅行雑費）</t>
  </si>
  <si>
    <t>バス・車借料</t>
  </si>
  <si>
    <t>光熱水料金</t>
  </si>
  <si>
    <t>荷物運搬料</t>
  </si>
  <si>
    <t>事務用品</t>
  </si>
  <si>
    <t>両替手数料</t>
  </si>
  <si>
    <t>印紙代</t>
  </si>
  <si>
    <t>参加料</t>
  </si>
  <si>
    <t>大会開催契約料</t>
  </si>
  <si>
    <t>公認料</t>
  </si>
  <si>
    <t>補助金</t>
  </si>
  <si>
    <t>委託費</t>
  </si>
  <si>
    <t>負担金</t>
  </si>
  <si>
    <t>助成金</t>
  </si>
  <si>
    <t>その他</t>
  </si>
  <si>
    <t>入場料</t>
  </si>
  <si>
    <t>旅費</t>
  </si>
  <si>
    <t>賃金</t>
  </si>
  <si>
    <t>会議の弁当・飲料</t>
  </si>
  <si>
    <t>内訳11</t>
  </si>
  <si>
    <t>内訳12</t>
  </si>
  <si>
    <t>参加賞</t>
  </si>
  <si>
    <t>内容</t>
  </si>
  <si>
    <t>収支科目</t>
  </si>
  <si>
    <t>国内合宿</t>
  </si>
  <si>
    <t>海外合宿</t>
  </si>
  <si>
    <t>チーム派遣</t>
  </si>
  <si>
    <t>チーム招待</t>
  </si>
  <si>
    <t>収入額</t>
  </si>
  <si>
    <t>うち限度額</t>
  </si>
  <si>
    <t>限度額との差</t>
  </si>
  <si>
    <t>合計</t>
  </si>
  <si>
    <t>自己負担金</t>
  </si>
  <si>
    <t>ＩＦ補助金等</t>
  </si>
  <si>
    <t>選手強化活動事業</t>
  </si>
  <si>
    <t>コーチ力強化事業</t>
  </si>
  <si>
    <t>選手発掘事業</t>
  </si>
  <si>
    <t>統括団体選手強化体制整備事業</t>
  </si>
  <si>
    <t>助成事業細目</t>
  </si>
  <si>
    <t>海外コーチ設置</t>
  </si>
  <si>
    <t>コーチ派遣</t>
  </si>
  <si>
    <t>事業名</t>
  </si>
  <si>
    <t>ナショナルコーチ等設置事業</t>
  </si>
  <si>
    <t>専任コーチ等設置事業</t>
  </si>
  <si>
    <t>スタッフ会議開催事業</t>
  </si>
  <si>
    <t>助成事業の内訳</t>
  </si>
  <si>
    <t>助成事業名</t>
  </si>
  <si>
    <t>補助金</t>
  </si>
  <si>
    <t>海外旅行保険料</t>
  </si>
  <si>
    <t>事務所賃貸料</t>
  </si>
  <si>
    <t>統括団体補助金</t>
  </si>
  <si>
    <t>傷害保険料</t>
  </si>
  <si>
    <t>動産保険料</t>
  </si>
  <si>
    <t>管理栄養費</t>
  </si>
  <si>
    <t>ｱｽﾘｰﾄﾁｪｯｸ検査費用</t>
  </si>
  <si>
    <t>ＪＯＣ補助金収入</t>
  </si>
  <si>
    <t>ﾅｼｮﾅﾙｺｰﾁ等賃金</t>
  </si>
  <si>
    <t>専任ｺｰﾁ等賃金</t>
  </si>
  <si>
    <t>事務局員賃金</t>
  </si>
  <si>
    <t>保険料</t>
  </si>
  <si>
    <t>収    支    計　　算　　書</t>
  </si>
  <si>
    <t>（収入）</t>
  </si>
  <si>
    <t>(単位：円)</t>
  </si>
  <si>
    <t>科目</t>
  </si>
  <si>
    <t>その他収入</t>
  </si>
  <si>
    <t>自己負担金</t>
  </si>
  <si>
    <t>合計</t>
  </si>
  <si>
    <t>（支出）</t>
  </si>
  <si>
    <t>助　　成　　対　　象　　経　　費</t>
  </si>
  <si>
    <t>諸謝金</t>
  </si>
  <si>
    <t>旅費</t>
  </si>
  <si>
    <t>渡航費</t>
  </si>
  <si>
    <t>滞在費</t>
  </si>
  <si>
    <t>借料及び損料</t>
  </si>
  <si>
    <t>消耗品費</t>
  </si>
  <si>
    <t>スポーツ用具費</t>
  </si>
  <si>
    <t>備品費</t>
  </si>
  <si>
    <t>印刷製本費</t>
  </si>
  <si>
    <t>通信運搬費</t>
  </si>
  <si>
    <t>委託費</t>
  </si>
  <si>
    <t>賃金</t>
  </si>
  <si>
    <t>会議費</t>
  </si>
  <si>
    <t>雑役務費</t>
  </si>
  <si>
    <t>その他</t>
  </si>
  <si>
    <t>ＪＯＣ補助金収入</t>
  </si>
  <si>
    <t>協賛金収入</t>
  </si>
  <si>
    <t>入場料収入</t>
  </si>
  <si>
    <t>参加料収入</t>
  </si>
  <si>
    <t>補助金</t>
  </si>
  <si>
    <t>保険料</t>
  </si>
  <si>
    <t>事業名</t>
  </si>
  <si>
    <t>助成対象事業細目</t>
  </si>
  <si>
    <t>助成事業の内容</t>
  </si>
  <si>
    <t>助成対象
事業細目</t>
  </si>
  <si>
    <t>助成事業
の内容</t>
  </si>
  <si>
    <t>選手強化事業No</t>
  </si>
  <si>
    <t>助成対象外
経費</t>
  </si>
  <si>
    <t>チーム派遣（オリ予選）</t>
  </si>
  <si>
    <t>加盟競技団体名</t>
  </si>
  <si>
    <t>加盟競技
団体名</t>
  </si>
  <si>
    <t>チーム招待（オリ予選）</t>
  </si>
  <si>
    <t>(単位：円)</t>
  </si>
  <si>
    <t>次世代アスリート育成強化事業</t>
  </si>
  <si>
    <t>広告料・寄附金・協賛金</t>
  </si>
  <si>
    <t>その他</t>
  </si>
  <si>
    <t>その他補助金・助成金</t>
  </si>
  <si>
    <t>強化ｽﾀｯﾌ･ﾄﾚｰﾅｰ</t>
  </si>
  <si>
    <t>支援ｽﾀｯﾌ･競技ﾊﾟｰﾄﾅｰ･介助者</t>
  </si>
  <si>
    <t>通訳(専門的能力を有する者）</t>
  </si>
  <si>
    <t>日当（旅行雑費）</t>
  </si>
  <si>
    <t>交通費・雑　費</t>
  </si>
  <si>
    <t>会場借料・付属設備利用料</t>
  </si>
  <si>
    <t>通信機器借料・物品リース料</t>
  </si>
  <si>
    <t>ﾕﾆﾌｫｰﾑ等被服類･ｾﾞｯｹﾝ･ﾋﾞﾌﾞｽ</t>
  </si>
  <si>
    <t>水分補給に必要な飲料</t>
  </si>
  <si>
    <t>医薬品(ｱﾝﾁ･ﾄﾞｰﾋﾟﾝｸﾞを考慮）</t>
  </si>
  <si>
    <t>医・科学ｻﾎﾟｰﾄ備品</t>
  </si>
  <si>
    <t>ﾎﾟｽﾀｰ･ﾌﾟﾛｸﾞﾗﾑ･ﾁﾗｼ印刷</t>
  </si>
  <si>
    <t>通信費･郵送費</t>
  </si>
  <si>
    <t>警備費</t>
  </si>
  <si>
    <t>食事代</t>
  </si>
  <si>
    <t>【競技力向上事業助成金】</t>
  </si>
  <si>
    <t>海外招聘ｺｰﾁ</t>
  </si>
  <si>
    <t>対象経費
（A）</t>
  </si>
  <si>
    <t>うち限度額
（B）</t>
  </si>
  <si>
    <t>限度額との差
(A)-(B)</t>
  </si>
  <si>
    <t>ﾄﾞｸﾀｰ</t>
  </si>
  <si>
    <t>管理栄養士･帯同審判員・看護師</t>
  </si>
  <si>
    <t>ｺﾝﾃﾞｨｼｮﾆﾝｸﾞ維持に必要な物品</t>
  </si>
  <si>
    <t>競技用具担当スタッフ</t>
  </si>
  <si>
    <t>その他</t>
  </si>
  <si>
    <t>競技用具･設営用品･AED･WBGT</t>
  </si>
  <si>
    <t>衛生消耗品</t>
  </si>
  <si>
    <t>PCR検査･抗原定量検査費用</t>
  </si>
  <si>
    <t>銀行振込手数料</t>
  </si>
  <si>
    <t>陰性証明書発行費用</t>
  </si>
  <si>
    <t>ICTｼｽﾃﾑ･ﾄﾚｰﾆﾝｸﾞ機材導入費用</t>
  </si>
  <si>
    <t>ICTｼｽﾃﾑ･ﾄﾚｰﾆﾝｸﾞ機材利用料</t>
  </si>
  <si>
    <t>会場設営費･看板作成費</t>
  </si>
  <si>
    <t>隔離に必要な宿泊費</t>
  </si>
  <si>
    <t>強化活動のＤＸ化促進支援事業</t>
  </si>
  <si>
    <t>強化活動のＤＸ化促進支援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</si>
</sst>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#;\△#,###;&quot;&quot;"/>
    <numFmt numFmtId="183" formatCode="#,##0_ &quot;円&quot;"/>
    <numFmt numFmtId="184" formatCode="m&quot;月&quot;d&quot;日&quot;;@"/>
    <numFmt numFmtId="185" formatCode="#,###;\-#,###;&quot;&quot;"/>
    <numFmt numFmtId="186" formatCode="_ @_ "/>
    <numFmt numFmtId="187" formatCode="#,##0_ ;&quot;△ &quot;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1">
    <font>
      <sz val="10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dotted"/>
      <right/>
      <top style="thin"/>
      <bottom style="thin"/>
    </border>
    <border>
      <left/>
      <right/>
      <top style="thin"/>
      <bottom style="double"/>
    </border>
    <border>
      <left style="dotted"/>
      <right/>
      <top style="thin"/>
      <bottom style="double"/>
    </border>
    <border>
      <left style="thin"/>
      <right/>
      <top style="thin"/>
      <bottom style="double"/>
    </border>
    <border>
      <left style="dotted"/>
      <right/>
      <top style="double"/>
      <bottom>
        <color indexed="63"/>
      </bottom>
    </border>
    <border>
      <left style="dotted"/>
      <right/>
      <top/>
      <bottom/>
    </border>
    <border>
      <left style="thin"/>
      <right style="thin"/>
      <top style="hair"/>
      <bottom style="hair"/>
    </border>
    <border>
      <left style="dotted"/>
      <right/>
      <top style="hair"/>
      <bottom style="hair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65" applyFont="1" applyBorder="1" applyAlignment="1">
      <alignment horizontal="left" vertical="center"/>
      <protection/>
    </xf>
    <xf numFmtId="0" fontId="4" fillId="0" borderId="10" xfId="65" applyFont="1" applyBorder="1" applyAlignment="1">
      <alignment vertical="center"/>
      <protection/>
    </xf>
    <xf numFmtId="0" fontId="4" fillId="0" borderId="10" xfId="65" applyFont="1" applyBorder="1" applyAlignment="1">
      <alignment vertical="center" wrapText="1"/>
      <protection/>
    </xf>
    <xf numFmtId="0" fontId="4" fillId="0" borderId="10" xfId="62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4" fillId="0" borderId="0" xfId="62" applyFont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4" fillId="0" borderId="10" xfId="62" applyFont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177" fontId="4" fillId="0" borderId="10" xfId="62" applyNumberFormat="1" applyFont="1" applyBorder="1" applyAlignment="1">
      <alignment vertical="center"/>
      <protection/>
    </xf>
    <xf numFmtId="177" fontId="4" fillId="0" borderId="13" xfId="62" applyNumberFormat="1" applyFont="1" applyBorder="1" applyAlignment="1">
      <alignment vertical="center"/>
      <protection/>
    </xf>
    <xf numFmtId="177" fontId="4" fillId="0" borderId="11" xfId="62" applyNumberFormat="1" applyFont="1" applyBorder="1" applyAlignment="1">
      <alignment vertical="center"/>
      <protection/>
    </xf>
    <xf numFmtId="177" fontId="4" fillId="0" borderId="0" xfId="62" applyNumberFormat="1" applyFont="1" applyAlignment="1">
      <alignment vertical="center"/>
      <protection/>
    </xf>
    <xf numFmtId="0" fontId="56" fillId="13" borderId="14" xfId="64" applyFont="1" applyFill="1" applyBorder="1" applyAlignment="1">
      <alignment vertical="center" wrapText="1"/>
      <protection/>
    </xf>
    <xf numFmtId="176" fontId="8" fillId="0" borderId="15" xfId="62" applyNumberFormat="1" applyFont="1" applyFill="1" applyBorder="1" applyAlignment="1" applyProtection="1">
      <alignment horizontal="right" vertical="center"/>
      <protection/>
    </xf>
    <xf numFmtId="176" fontId="8" fillId="0" borderId="16" xfId="51" applyNumberFormat="1" applyFont="1" applyFill="1" applyBorder="1" applyAlignment="1" applyProtection="1">
      <alignment horizontal="right" vertical="center"/>
      <protection/>
    </xf>
    <xf numFmtId="176" fontId="8" fillId="0" borderId="17" xfId="51" applyNumberFormat="1" applyFont="1" applyFill="1" applyBorder="1" applyAlignment="1" applyProtection="1">
      <alignment horizontal="right" vertical="center"/>
      <protection/>
    </xf>
    <xf numFmtId="176" fontId="8" fillId="0" borderId="18" xfId="51" applyNumberFormat="1" applyFont="1" applyFill="1" applyBorder="1" applyAlignment="1" applyProtection="1">
      <alignment horizontal="right" vertical="center"/>
      <protection/>
    </xf>
    <xf numFmtId="176" fontId="8" fillId="0" borderId="19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8" fillId="0" borderId="20" xfId="62" applyFont="1" applyBorder="1" applyAlignment="1" applyProtection="1">
      <alignment horizontal="center" vertical="center"/>
      <protection/>
    </xf>
    <xf numFmtId="0" fontId="8" fillId="0" borderId="21" xfId="62" applyFont="1" applyBorder="1" applyAlignment="1" applyProtection="1">
      <alignment horizontal="center" vertical="center"/>
      <protection/>
    </xf>
    <xf numFmtId="0" fontId="8" fillId="0" borderId="0" xfId="62" applyFont="1" applyFill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distributed" vertical="center"/>
      <protection/>
    </xf>
    <xf numFmtId="0" fontId="8" fillId="0" borderId="0" xfId="62" applyFont="1" applyBorder="1" applyAlignment="1" applyProtection="1">
      <alignment horizontal="left" vertical="center"/>
      <protection/>
    </xf>
    <xf numFmtId="0" fontId="8" fillId="0" borderId="22" xfId="62" applyFont="1" applyBorder="1" applyAlignment="1" applyProtection="1">
      <alignment horizontal="center" vertical="center"/>
      <protection/>
    </xf>
    <xf numFmtId="0" fontId="8" fillId="0" borderId="23" xfId="62" applyFont="1" applyBorder="1" applyAlignment="1" applyProtection="1">
      <alignment horizontal="center" vertical="center"/>
      <protection/>
    </xf>
    <xf numFmtId="0" fontId="8" fillId="0" borderId="24" xfId="62" applyFont="1" applyBorder="1" applyAlignment="1" applyProtection="1">
      <alignment horizontal="center" vertical="center"/>
      <protection/>
    </xf>
    <xf numFmtId="0" fontId="8" fillId="0" borderId="25" xfId="62" applyFont="1" applyBorder="1" applyAlignment="1" applyProtection="1">
      <alignment horizontal="center" vertical="center"/>
      <protection/>
    </xf>
    <xf numFmtId="0" fontId="8" fillId="0" borderId="26" xfId="62" applyFont="1" applyBorder="1" applyAlignment="1" applyProtection="1">
      <alignment horizontal="center" vertical="center"/>
      <protection/>
    </xf>
    <xf numFmtId="0" fontId="8" fillId="0" borderId="27" xfId="62" applyFont="1" applyBorder="1" applyAlignment="1" applyProtection="1">
      <alignment horizontal="center" vertical="center"/>
      <protection/>
    </xf>
    <xf numFmtId="0" fontId="8" fillId="0" borderId="28" xfId="62" applyFont="1" applyBorder="1" applyAlignment="1" applyProtection="1">
      <alignment horizontal="center" vertical="center"/>
      <protection/>
    </xf>
    <xf numFmtId="0" fontId="8" fillId="0" borderId="29" xfId="62" applyFont="1" applyBorder="1" applyAlignment="1" applyProtection="1">
      <alignment horizontal="center" vertical="center"/>
      <protection/>
    </xf>
    <xf numFmtId="0" fontId="8" fillId="0" borderId="30" xfId="62" applyFont="1" applyBorder="1" applyAlignment="1" applyProtection="1">
      <alignment horizontal="center" vertical="center"/>
      <protection/>
    </xf>
    <xf numFmtId="0" fontId="8" fillId="0" borderId="31" xfId="62" applyFont="1" applyBorder="1" applyAlignment="1" applyProtection="1">
      <alignment horizontal="center" vertical="center"/>
      <protection/>
    </xf>
    <xf numFmtId="0" fontId="8" fillId="0" borderId="32" xfId="62" applyFont="1" applyBorder="1" applyAlignment="1" applyProtection="1">
      <alignment horizontal="center" vertical="center"/>
      <protection/>
    </xf>
    <xf numFmtId="176" fontId="8" fillId="0" borderId="33" xfId="62" applyNumberFormat="1" applyFont="1" applyBorder="1" applyAlignment="1" applyProtection="1">
      <alignment horizontal="right" vertical="center"/>
      <protection/>
    </xf>
    <xf numFmtId="176" fontId="8" fillId="0" borderId="15" xfId="62" applyNumberFormat="1" applyFont="1" applyBorder="1" applyAlignment="1" applyProtection="1">
      <alignment horizontal="right" vertical="center"/>
      <protection/>
    </xf>
    <xf numFmtId="176" fontId="8" fillId="0" borderId="34" xfId="62" applyNumberFormat="1" applyFont="1" applyBorder="1" applyAlignment="1" applyProtection="1">
      <alignment horizontal="right" vertical="center"/>
      <protection/>
    </xf>
    <xf numFmtId="0" fontId="8" fillId="0" borderId="27" xfId="62" applyFont="1" applyBorder="1" applyAlignment="1" applyProtection="1">
      <alignment vertical="center"/>
      <protection/>
    </xf>
    <xf numFmtId="0" fontId="8" fillId="0" borderId="35" xfId="62" applyFont="1" applyBorder="1" applyAlignment="1" applyProtection="1">
      <alignment horizontal="center" vertical="center"/>
      <protection/>
    </xf>
    <xf numFmtId="0" fontId="8" fillId="0" borderId="36" xfId="62" applyFont="1" applyBorder="1" applyAlignment="1" applyProtection="1">
      <alignment horizontal="center" vertical="center"/>
      <protection/>
    </xf>
    <xf numFmtId="176" fontId="8" fillId="0" borderId="37" xfId="62" applyNumberFormat="1" applyFont="1" applyBorder="1" applyAlignment="1" applyProtection="1">
      <alignment horizontal="right" vertical="center"/>
      <protection/>
    </xf>
    <xf numFmtId="176" fontId="8" fillId="0" borderId="38" xfId="62" applyNumberFormat="1" applyFont="1" applyBorder="1" applyAlignment="1" applyProtection="1">
      <alignment horizontal="right" vertical="center"/>
      <protection/>
    </xf>
    <xf numFmtId="176" fontId="8" fillId="0" borderId="39" xfId="62" applyNumberFormat="1" applyFont="1" applyBorder="1" applyAlignment="1" applyProtection="1">
      <alignment horizontal="right" vertical="center"/>
      <protection/>
    </xf>
    <xf numFmtId="0" fontId="8" fillId="0" borderId="0" xfId="62" applyFont="1" applyBorder="1" applyAlignment="1" applyProtection="1">
      <alignment horizontal="right" vertical="center"/>
      <protection/>
    </xf>
    <xf numFmtId="49" fontId="8" fillId="0" borderId="40" xfId="62" applyNumberFormat="1" applyFont="1" applyBorder="1" applyAlignment="1" applyProtection="1">
      <alignment vertical="center"/>
      <protection/>
    </xf>
    <xf numFmtId="183" fontId="8" fillId="0" borderId="0" xfId="62" applyNumberFormat="1" applyFont="1" applyBorder="1" applyAlignment="1" applyProtection="1">
      <alignment horizontal="right" vertical="center"/>
      <protection/>
    </xf>
    <xf numFmtId="184" fontId="8" fillId="0" borderId="0" xfId="62" applyNumberFormat="1" applyFont="1" applyFill="1" applyBorder="1" applyAlignment="1" applyProtection="1">
      <alignment horizontal="right" vertical="center"/>
      <protection/>
    </xf>
    <xf numFmtId="49" fontId="8" fillId="0" borderId="0" xfId="62" applyNumberFormat="1" applyFont="1" applyBorder="1" applyAlignment="1" applyProtection="1">
      <alignment vertical="center"/>
      <protection/>
    </xf>
    <xf numFmtId="184" fontId="8" fillId="0" borderId="0" xfId="62" applyNumberFormat="1" applyFont="1" applyBorder="1" applyAlignment="1" applyProtection="1">
      <alignment horizontal="right" vertical="center"/>
      <protection/>
    </xf>
    <xf numFmtId="0" fontId="8" fillId="0" borderId="40" xfId="62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vertical="center"/>
      <protection/>
    </xf>
    <xf numFmtId="0" fontId="7" fillId="0" borderId="10" xfId="62" applyFont="1" applyBorder="1" applyAlignment="1">
      <alignment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176" fontId="57" fillId="0" borderId="41" xfId="51" applyNumberFormat="1" applyFont="1" applyFill="1" applyBorder="1" applyAlignment="1" applyProtection="1">
      <alignment horizontal="right" vertical="center"/>
      <protection/>
    </xf>
    <xf numFmtId="176" fontId="57" fillId="0" borderId="42" xfId="51" applyNumberFormat="1" applyFont="1" applyFill="1" applyBorder="1" applyAlignment="1" applyProtection="1">
      <alignment horizontal="right" vertical="center"/>
      <protection/>
    </xf>
    <xf numFmtId="176" fontId="8" fillId="0" borderId="43" xfId="51" applyNumberFormat="1" applyFont="1" applyFill="1" applyBorder="1" applyAlignment="1" applyProtection="1">
      <alignment horizontal="right" vertical="center"/>
      <protection/>
    </xf>
    <xf numFmtId="176" fontId="8" fillId="0" borderId="41" xfId="51" applyNumberFormat="1" applyFont="1" applyBorder="1" applyAlignment="1" applyProtection="1">
      <alignment horizontal="right" vertical="center"/>
      <protection/>
    </xf>
    <xf numFmtId="176" fontId="8" fillId="0" borderId="42" xfId="51" applyNumberFormat="1" applyFont="1" applyBorder="1" applyAlignment="1" applyProtection="1">
      <alignment horizontal="right" vertical="center"/>
      <protection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2" applyFont="1" applyAlignment="1" applyProtection="1">
      <alignment horizontal="center" vertical="center"/>
      <protection locked="0"/>
    </xf>
    <xf numFmtId="0" fontId="13" fillId="0" borderId="0" xfId="62" applyFont="1" applyAlignment="1" applyProtection="1">
      <alignment vertical="center"/>
      <protection locked="0"/>
    </xf>
    <xf numFmtId="0" fontId="13" fillId="0" borderId="0" xfId="62" applyFont="1" applyAlignment="1" applyProtection="1">
      <alignment horizontal="right" vertical="center"/>
      <protection locked="0"/>
    </xf>
    <xf numFmtId="0" fontId="8" fillId="0" borderId="20" xfId="62" applyFont="1" applyBorder="1" applyAlignment="1" applyProtection="1">
      <alignment horizontal="center" vertical="center"/>
      <protection locked="0"/>
    </xf>
    <xf numFmtId="0" fontId="8" fillId="0" borderId="21" xfId="62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left" vertical="center"/>
      <protection locked="0"/>
    </xf>
    <xf numFmtId="177" fontId="8" fillId="0" borderId="0" xfId="62" applyNumberFormat="1" applyFont="1" applyAlignment="1" applyProtection="1">
      <alignment vertical="center"/>
      <protection locked="0"/>
    </xf>
    <xf numFmtId="0" fontId="9" fillId="0" borderId="0" xfId="62" applyFont="1" applyBorder="1" applyAlignment="1" applyProtection="1">
      <alignment vertical="center"/>
      <protection locked="0"/>
    </xf>
    <xf numFmtId="0" fontId="8" fillId="0" borderId="0" xfId="62" applyFont="1" applyAlignment="1" applyProtection="1">
      <alignment vertical="center"/>
      <protection locked="0"/>
    </xf>
    <xf numFmtId="0" fontId="58" fillId="0" borderId="33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 applyProtection="1">
      <alignment horizontal="center" vertical="center" wrapText="1"/>
      <protection locked="0"/>
    </xf>
    <xf numFmtId="0" fontId="56" fillId="13" borderId="10" xfId="64" applyFont="1" applyFill="1" applyBorder="1" applyAlignment="1">
      <alignment vertical="center" wrapText="1"/>
      <protection/>
    </xf>
    <xf numFmtId="0" fontId="56" fillId="13" borderId="44" xfId="64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34" borderId="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0" borderId="4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10" borderId="12" xfId="0" applyFont="1" applyFill="1" applyBorder="1" applyAlignment="1">
      <alignment horizontal="distributed" vertical="center"/>
    </xf>
    <xf numFmtId="177" fontId="0" fillId="0" borderId="50" xfId="0" applyNumberFormat="1" applyFont="1" applyBorder="1" applyAlignment="1">
      <alignment horizontal="center" vertical="center"/>
    </xf>
    <xf numFmtId="57" fontId="0" fillId="0" borderId="27" xfId="0" applyNumberFormat="1" applyFont="1" applyBorder="1" applyAlignment="1">
      <alignment horizontal="center" vertical="center"/>
    </xf>
    <xf numFmtId="186" fontId="56" fillId="0" borderId="50" xfId="0" applyNumberFormat="1" applyFont="1" applyBorder="1" applyAlignment="1">
      <alignment vertical="center" wrapText="1"/>
    </xf>
    <xf numFmtId="0" fontId="56" fillId="0" borderId="50" xfId="0" applyNumberFormat="1" applyFont="1" applyBorder="1" applyAlignment="1">
      <alignment vertical="center" wrapText="1"/>
    </xf>
    <xf numFmtId="0" fontId="56" fillId="0" borderId="27" xfId="0" applyNumberFormat="1" applyFont="1" applyBorder="1" applyAlignment="1">
      <alignment horizontal="left" vertical="center" wrapText="1"/>
    </xf>
    <xf numFmtId="0" fontId="56" fillId="0" borderId="51" xfId="0" applyNumberFormat="1" applyFont="1" applyBorder="1" applyAlignment="1">
      <alignment vertical="center" wrapText="1"/>
    </xf>
    <xf numFmtId="176" fontId="0" fillId="0" borderId="50" xfId="0" applyNumberFormat="1" applyFont="1" applyFill="1" applyBorder="1" applyAlignment="1">
      <alignment horizontal="center" vertical="center"/>
    </xf>
    <xf numFmtId="187" fontId="0" fillId="34" borderId="27" xfId="0" applyNumberFormat="1" applyFont="1" applyFill="1" applyBorder="1" applyAlignment="1">
      <alignment vertical="center"/>
    </xf>
    <xf numFmtId="187" fontId="0" fillId="33" borderId="50" xfId="0" applyNumberFormat="1" applyFont="1" applyFill="1" applyBorder="1" applyAlignment="1">
      <alignment vertical="center"/>
    </xf>
    <xf numFmtId="187" fontId="0" fillId="0" borderId="27" xfId="0" applyNumberFormat="1" applyFont="1" applyBorder="1" applyAlignment="1">
      <alignment vertical="center"/>
    </xf>
    <xf numFmtId="187" fontId="0" fillId="0" borderId="51" xfId="0" applyNumberFormat="1" applyFont="1" applyBorder="1" applyAlignment="1">
      <alignment vertical="center"/>
    </xf>
    <xf numFmtId="187" fontId="0" fillId="0" borderId="26" xfId="0" applyNumberFormat="1" applyFont="1" applyBorder="1" applyAlignment="1">
      <alignment vertical="center"/>
    </xf>
    <xf numFmtId="187" fontId="0" fillId="10" borderId="50" xfId="0" applyNumberFormat="1" applyFont="1" applyFill="1" applyBorder="1" applyAlignment="1">
      <alignment vertical="center"/>
    </xf>
    <xf numFmtId="0" fontId="56" fillId="0" borderId="27" xfId="0" applyNumberFormat="1" applyFont="1" applyBorder="1" applyAlignment="1">
      <alignment vertical="center" wrapText="1"/>
    </xf>
    <xf numFmtId="177" fontId="0" fillId="13" borderId="10" xfId="64" applyNumberFormat="1" applyFont="1" applyFill="1" applyBorder="1" applyAlignment="1">
      <alignment horizontal="center" vertical="center"/>
      <protection/>
    </xf>
    <xf numFmtId="57" fontId="0" fillId="13" borderId="14" xfId="64" applyNumberFormat="1" applyFont="1" applyFill="1" applyBorder="1" applyAlignment="1">
      <alignment horizontal="center" vertical="center"/>
      <protection/>
    </xf>
    <xf numFmtId="176" fontId="0" fillId="13" borderId="10" xfId="64" applyNumberFormat="1" applyFont="1" applyFill="1" applyBorder="1" applyAlignment="1">
      <alignment horizontal="center" vertical="center"/>
      <protection/>
    </xf>
    <xf numFmtId="187" fontId="0" fillId="13" borderId="14" xfId="64" applyNumberFormat="1" applyFont="1" applyFill="1" applyBorder="1" applyAlignment="1">
      <alignment horizontal="right" vertical="center" shrinkToFit="1"/>
      <protection/>
    </xf>
    <xf numFmtId="187" fontId="0" fillId="13" borderId="10" xfId="64" applyNumberFormat="1" applyFont="1" applyFill="1" applyBorder="1" applyAlignment="1">
      <alignment horizontal="right" vertical="center" shrinkToFit="1"/>
      <protection/>
    </xf>
    <xf numFmtId="187" fontId="0" fillId="13" borderId="44" xfId="64" applyNumberFormat="1" applyFont="1" applyFill="1" applyBorder="1" applyAlignment="1">
      <alignment horizontal="right" vertical="center" shrinkToFit="1"/>
      <protection/>
    </xf>
    <xf numFmtId="187" fontId="0" fillId="13" borderId="20" xfId="64" applyNumberFormat="1" applyFont="1" applyFill="1" applyBorder="1" applyAlignment="1">
      <alignment horizontal="right" vertical="center" shrinkToFit="1"/>
      <protection/>
    </xf>
    <xf numFmtId="0" fontId="4" fillId="0" borderId="10" xfId="65" applyFont="1" applyBorder="1" applyAlignment="1">
      <alignment vertical="center" shrinkToFit="1"/>
      <protection/>
    </xf>
    <xf numFmtId="0" fontId="4" fillId="35" borderId="10" xfId="62" applyFont="1" applyFill="1" applyBorder="1" applyAlignment="1">
      <alignment vertical="center" wrapText="1" shrinkToFit="1"/>
      <protection/>
    </xf>
    <xf numFmtId="0" fontId="4" fillId="35" borderId="10" xfId="62" applyFont="1" applyFill="1" applyBorder="1" applyAlignment="1">
      <alignment horizontal="left" vertical="center" wrapText="1"/>
      <protection/>
    </xf>
    <xf numFmtId="0" fontId="16" fillId="35" borderId="10" xfId="62" applyFont="1" applyFill="1" applyBorder="1" applyAlignment="1">
      <alignment vertical="center" wrapText="1"/>
      <protection/>
    </xf>
    <xf numFmtId="0" fontId="4" fillId="35" borderId="10" xfId="62" applyFont="1" applyFill="1" applyBorder="1" applyAlignment="1">
      <alignment vertical="center" wrapText="1"/>
      <protection/>
    </xf>
    <xf numFmtId="38" fontId="0" fillId="0" borderId="0" xfId="48" applyFont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distributed" vertical="center"/>
    </xf>
    <xf numFmtId="0" fontId="0" fillId="34" borderId="52" xfId="0" applyFont="1" applyFill="1" applyBorder="1" applyAlignment="1">
      <alignment horizontal="distributed" vertical="center"/>
    </xf>
    <xf numFmtId="0" fontId="0" fillId="33" borderId="53" xfId="0" applyFont="1" applyFill="1" applyBorder="1" applyAlignment="1">
      <alignment horizontal="distributed" vertical="center"/>
    </xf>
    <xf numFmtId="0" fontId="0" fillId="33" borderId="54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10" borderId="53" xfId="0" applyFont="1" applyFill="1" applyBorder="1" applyAlignment="1">
      <alignment horizontal="distributed" vertical="center"/>
    </xf>
    <xf numFmtId="0" fontId="0" fillId="10" borderId="54" xfId="0" applyFont="1" applyFill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8" fillId="0" borderId="27" xfId="62" applyFont="1" applyBorder="1" applyAlignment="1" applyProtection="1">
      <alignment horizontal="distributed" vertical="center"/>
      <protection/>
    </xf>
    <xf numFmtId="0" fontId="8" fillId="0" borderId="14" xfId="62" applyFont="1" applyBorder="1" applyAlignment="1" applyProtection="1">
      <alignment horizontal="distributed" vertical="center"/>
      <protection locked="0"/>
    </xf>
    <xf numFmtId="0" fontId="8" fillId="28" borderId="20" xfId="62" applyFont="1" applyFill="1" applyBorder="1" applyAlignment="1" applyProtection="1">
      <alignment horizontal="center" vertical="center" shrinkToFit="1"/>
      <protection locked="0"/>
    </xf>
    <xf numFmtId="0" fontId="8" fillId="28" borderId="14" xfId="62" applyFont="1" applyFill="1" applyBorder="1" applyAlignment="1" applyProtection="1">
      <alignment horizontal="center" vertical="center" shrinkToFit="1"/>
      <protection locked="0"/>
    </xf>
    <xf numFmtId="0" fontId="8" fillId="28" borderId="21" xfId="62" applyFont="1" applyFill="1" applyBorder="1" applyAlignment="1" applyProtection="1">
      <alignment horizontal="center" vertical="center" shrinkToFit="1"/>
      <protection locked="0"/>
    </xf>
    <xf numFmtId="0" fontId="59" fillId="0" borderId="0" xfId="62" applyFont="1" applyBorder="1" applyAlignment="1" applyProtection="1">
      <alignment horizontal="left" vertical="center"/>
      <protection locked="0"/>
    </xf>
    <xf numFmtId="0" fontId="8" fillId="0" borderId="29" xfId="62" applyFont="1" applyBorder="1" applyAlignment="1" applyProtection="1">
      <alignment horizontal="distributed" vertical="center"/>
      <protection/>
    </xf>
    <xf numFmtId="0" fontId="8" fillId="0" borderId="31" xfId="62" applyFont="1" applyBorder="1" applyAlignment="1" applyProtection="1">
      <alignment horizontal="distributed" vertical="center"/>
      <protection/>
    </xf>
    <xf numFmtId="0" fontId="8" fillId="0" borderId="14" xfId="62" applyFont="1" applyBorder="1" applyAlignment="1" applyProtection="1">
      <alignment horizontal="distributed" vertical="center"/>
      <protection/>
    </xf>
    <xf numFmtId="0" fontId="8" fillId="0" borderId="20" xfId="62" applyFont="1" applyFill="1" applyBorder="1" applyAlignment="1" applyProtection="1">
      <alignment horizontal="center" vertical="center" shrinkToFit="1"/>
      <protection/>
    </xf>
    <xf numFmtId="0" fontId="8" fillId="0" borderId="14" xfId="62" applyFont="1" applyFill="1" applyBorder="1" applyAlignment="1" applyProtection="1">
      <alignment horizontal="center" vertical="center" shrinkToFit="1"/>
      <protection/>
    </xf>
    <xf numFmtId="0" fontId="8" fillId="0" borderId="21" xfId="62" applyFont="1" applyFill="1" applyBorder="1" applyAlignment="1" applyProtection="1">
      <alignment horizontal="center" vertical="center" shrinkToFit="1"/>
      <protection/>
    </xf>
    <xf numFmtId="0" fontId="8" fillId="0" borderId="23" xfId="62" applyFont="1" applyBorder="1" applyAlignment="1" applyProtection="1">
      <alignment horizontal="distributed" vertical="center"/>
      <protection/>
    </xf>
    <xf numFmtId="0" fontId="8" fillId="0" borderId="0" xfId="62" applyFont="1" applyBorder="1" applyAlignment="1" applyProtection="1">
      <alignment horizontal="distributed" vertical="center"/>
      <protection/>
    </xf>
    <xf numFmtId="0" fontId="8" fillId="0" borderId="55" xfId="62" applyFont="1" applyBorder="1" applyAlignment="1" applyProtection="1">
      <alignment horizontal="center" vertical="center"/>
      <protection/>
    </xf>
    <xf numFmtId="0" fontId="8" fillId="0" borderId="56" xfId="62" applyFont="1" applyBorder="1" applyAlignment="1" applyProtection="1">
      <alignment horizontal="center" vertical="center"/>
      <protection/>
    </xf>
    <xf numFmtId="0" fontId="8" fillId="0" borderId="57" xfId="62" applyFont="1" applyBorder="1" applyAlignment="1" applyProtection="1">
      <alignment horizontal="center" vertical="center" wrapText="1"/>
      <protection/>
    </xf>
    <xf numFmtId="0" fontId="8" fillId="0" borderId="58" xfId="62" applyFont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horizontal="distributed" vertical="center"/>
      <protection/>
    </xf>
    <xf numFmtId="0" fontId="8" fillId="0" borderId="59" xfId="62" applyFont="1" applyBorder="1" applyAlignment="1" applyProtection="1">
      <alignment horizontal="center" vertical="center"/>
      <protection/>
    </xf>
    <xf numFmtId="0" fontId="8" fillId="0" borderId="60" xfId="62" applyFont="1" applyBorder="1" applyAlignment="1" applyProtection="1">
      <alignment horizontal="center" vertical="center"/>
      <protection/>
    </xf>
    <xf numFmtId="0" fontId="8" fillId="0" borderId="61" xfId="62" applyFont="1" applyBorder="1" applyAlignment="1" applyProtection="1">
      <alignment horizontal="center" vertical="center"/>
      <protection/>
    </xf>
    <xf numFmtId="0" fontId="13" fillId="0" borderId="0" xfId="62" applyFont="1" applyAlignment="1" applyProtection="1">
      <alignment horizontal="right" vertical="center"/>
      <protection locked="0"/>
    </xf>
    <xf numFmtId="0" fontId="9" fillId="0" borderId="0" xfId="62" applyFont="1" applyBorder="1" applyAlignment="1" applyProtection="1">
      <alignment horizontal="center" vertical="center"/>
      <protection locked="0"/>
    </xf>
    <xf numFmtId="0" fontId="8" fillId="0" borderId="0" xfId="62" applyFont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4" xfId="66"/>
    <cellStyle name="良い" xfId="67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pnsport.go.jp/sinko/Portals/0/sinko/sinko/kyogiryokukojo/H28/270611&#12304;&#12367;&#12376;No.4-2&#12305;&#21454;&#25903;&#35336;&#31639;&#26360;&#12539;&#21454;&#25903;&#31807;&#65288;&#38291;&#25509;&#21161;&#25104;&#20107;&#26989;&#3277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収支簿記載例"/>
      <sheetName val="収支計算書記載例"/>
      <sheetName val="収支簿"/>
      <sheetName val="収支計算書"/>
      <sheetName val="【削除禁止】収支簿データ"/>
    </sheetNames>
    <sheetDataSet>
      <sheetData sheetId="4">
        <row r="59">
          <cell r="A59" t="str">
            <v>くじ助成金収入</v>
          </cell>
        </row>
        <row r="60">
          <cell r="A60" t="str">
            <v>協賛金収入</v>
          </cell>
        </row>
        <row r="61">
          <cell r="A61" t="str">
            <v>入場料収入</v>
          </cell>
        </row>
        <row r="62">
          <cell r="A62" t="str">
            <v>参加料収入</v>
          </cell>
        </row>
        <row r="63">
          <cell r="A63" t="str">
            <v>補助金・委託金等収入</v>
          </cell>
        </row>
        <row r="64">
          <cell r="A64" t="str">
            <v>その他収入</v>
          </cell>
        </row>
        <row r="65">
          <cell r="A65" t="str">
            <v>諸謝金</v>
          </cell>
        </row>
        <row r="66">
          <cell r="A66" t="str">
            <v>旅費</v>
          </cell>
        </row>
        <row r="67">
          <cell r="A67" t="str">
            <v>渡航費</v>
          </cell>
        </row>
        <row r="68">
          <cell r="A68" t="str">
            <v>滞在費</v>
          </cell>
        </row>
        <row r="69">
          <cell r="A69" t="str">
            <v>借料及び損料</v>
          </cell>
        </row>
        <row r="70">
          <cell r="A70" t="str">
            <v>消耗品費</v>
          </cell>
        </row>
        <row r="71">
          <cell r="A71" t="str">
            <v>スポーツ用具費</v>
          </cell>
        </row>
        <row r="72">
          <cell r="A72" t="str">
            <v>備品費</v>
          </cell>
        </row>
        <row r="73">
          <cell r="A73" t="str">
            <v>印刷製本費</v>
          </cell>
        </row>
        <row r="74">
          <cell r="A74" t="str">
            <v>通信運搬費</v>
          </cell>
        </row>
        <row r="75">
          <cell r="A75" t="str">
            <v>委託費</v>
          </cell>
        </row>
        <row r="76">
          <cell r="A76" t="str">
            <v>賃金</v>
          </cell>
        </row>
        <row r="77">
          <cell r="A77" t="str">
            <v>会議費</v>
          </cell>
        </row>
        <row r="78">
          <cell r="A78" t="str">
            <v>雑役務費</v>
          </cell>
        </row>
        <row r="79">
          <cell r="A79" t="str">
            <v>補助金・交付金</v>
          </cell>
        </row>
        <row r="80">
          <cell r="A80" t="str">
            <v>その他</v>
          </cell>
        </row>
        <row r="81">
          <cell r="A81" t="str">
            <v>工事費</v>
          </cell>
        </row>
        <row r="82">
          <cell r="A82" t="str">
            <v>設計監理費</v>
          </cell>
        </row>
        <row r="83">
          <cell r="A83" t="str">
            <v>附帯設備費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8"/>
  <sheetViews>
    <sheetView showGridLines="0" tabSelected="1" view="pageBreakPreview" zoomScaleSheetLayoutView="100" workbookViewId="0" topLeftCell="A1">
      <selection activeCell="F2" sqref="F2:I2"/>
    </sheetView>
  </sheetViews>
  <sheetFormatPr defaultColWidth="9.125" defaultRowHeight="12.75"/>
  <cols>
    <col min="1" max="1" width="4.75390625" style="89" customWidth="1"/>
    <col min="2" max="2" width="10.75390625" style="89" customWidth="1"/>
    <col min="3" max="3" width="22.875" style="87" customWidth="1"/>
    <col min="4" max="4" width="20.75390625" style="87" customWidth="1"/>
    <col min="5" max="5" width="10.75390625" style="87" customWidth="1"/>
    <col min="6" max="6" width="14.00390625" style="87" customWidth="1"/>
    <col min="7" max="7" width="7.75390625" style="87" bestFit="1" customWidth="1"/>
    <col min="8" max="13" width="13.75390625" style="87" customWidth="1"/>
    <col min="14" max="14" width="15.75390625" style="87" customWidth="1"/>
    <col min="15" max="15" width="6.875" style="87" customWidth="1"/>
    <col min="16" max="16" width="5.375" style="88" hidden="1" customWidth="1"/>
    <col min="17" max="17" width="12.75390625" style="87" customWidth="1"/>
    <col min="18" max="18" width="11.00390625" style="87" bestFit="1" customWidth="1"/>
    <col min="19" max="16384" width="9.125" style="87" customWidth="1"/>
  </cols>
  <sheetData>
    <row r="1" spans="1:16" ht="29.25" customHeight="1">
      <c r="A1" s="86"/>
      <c r="B1" s="86" t="s">
        <v>156</v>
      </c>
      <c r="C1" s="137"/>
      <c r="D1" s="137"/>
      <c r="E1" s="86"/>
      <c r="F1" s="147"/>
      <c r="G1" s="147"/>
      <c r="H1" s="147"/>
      <c r="I1" s="147"/>
      <c r="J1" s="134"/>
      <c r="K1" s="135"/>
      <c r="L1" s="136"/>
      <c r="M1" s="136"/>
      <c r="N1" s="136"/>
      <c r="P1" s="88" t="s">
        <v>99</v>
      </c>
    </row>
    <row r="2" spans="2:16" ht="24" customHeight="1">
      <c r="B2" s="86" t="s">
        <v>150</v>
      </c>
      <c r="C2" s="137"/>
      <c r="D2" s="137"/>
      <c r="E2" s="86" t="s">
        <v>151</v>
      </c>
      <c r="F2" s="137"/>
      <c r="G2" s="137"/>
      <c r="H2" s="137"/>
      <c r="I2" s="137"/>
      <c r="J2" s="134" t="s">
        <v>98</v>
      </c>
      <c r="K2" s="135"/>
      <c r="L2" s="138"/>
      <c r="M2" s="138"/>
      <c r="N2" s="138"/>
      <c r="P2" s="88" t="s">
        <v>100</v>
      </c>
    </row>
    <row r="3" ht="6" customHeight="1">
      <c r="P3" s="88" t="s">
        <v>101</v>
      </c>
    </row>
    <row r="4" spans="1:16" ht="12.75">
      <c r="A4" s="152" t="s">
        <v>31</v>
      </c>
      <c r="B4" s="139" t="s">
        <v>0</v>
      </c>
      <c r="C4" s="150" t="s">
        <v>1</v>
      </c>
      <c r="D4" s="150" t="s">
        <v>79</v>
      </c>
      <c r="E4" s="145" t="s">
        <v>80</v>
      </c>
      <c r="F4" s="145"/>
      <c r="G4" s="154" t="s">
        <v>34</v>
      </c>
      <c r="H4" s="141" t="s">
        <v>3</v>
      </c>
      <c r="I4" s="143" t="s">
        <v>2</v>
      </c>
      <c r="J4" s="90"/>
      <c r="K4" s="90"/>
      <c r="L4" s="90"/>
      <c r="M4" s="90"/>
      <c r="N4" s="148" t="s">
        <v>30</v>
      </c>
      <c r="P4" s="88" t="s">
        <v>93</v>
      </c>
    </row>
    <row r="5" spans="1:16" ht="13.5" thickBot="1">
      <c r="A5" s="153"/>
      <c r="B5" s="140"/>
      <c r="C5" s="151"/>
      <c r="D5" s="151"/>
      <c r="E5" s="146"/>
      <c r="F5" s="146"/>
      <c r="G5" s="155"/>
      <c r="H5" s="142"/>
      <c r="I5" s="144"/>
      <c r="J5" s="91" t="s">
        <v>4</v>
      </c>
      <c r="K5" s="92" t="s">
        <v>5</v>
      </c>
      <c r="L5" s="93" t="s">
        <v>33</v>
      </c>
      <c r="M5" s="94" t="s">
        <v>6</v>
      </c>
      <c r="N5" s="149"/>
      <c r="P5" s="88" t="s">
        <v>94</v>
      </c>
    </row>
    <row r="6" spans="1:14" ht="13.5" thickTop="1">
      <c r="A6" s="95"/>
      <c r="B6" s="96"/>
      <c r="C6" s="97"/>
      <c r="D6" s="97"/>
      <c r="E6" s="98"/>
      <c r="F6" s="99"/>
      <c r="G6" s="100"/>
      <c r="H6" s="101"/>
      <c r="I6" s="102"/>
      <c r="J6" s="96"/>
      <c r="K6" s="103"/>
      <c r="L6" s="103"/>
      <c r="M6" s="104"/>
      <c r="N6" s="105"/>
    </row>
    <row r="7" spans="1:18" ht="24" customHeight="1">
      <c r="A7" s="106">
        <v>1</v>
      </c>
      <c r="B7" s="107"/>
      <c r="C7" s="108"/>
      <c r="D7" s="109"/>
      <c r="E7" s="110"/>
      <c r="F7" s="111"/>
      <c r="G7" s="112"/>
      <c r="H7" s="113"/>
      <c r="I7" s="114"/>
      <c r="J7" s="115"/>
      <c r="K7" s="116"/>
      <c r="L7" s="116">
        <f>J7-K7</f>
        <v>0</v>
      </c>
      <c r="M7" s="117">
        <f>I7-J7</f>
        <v>0</v>
      </c>
      <c r="N7" s="118">
        <f ca="1">OFFSET(N7,0,-6)-OFFSET(N7,0,-5)</f>
        <v>0</v>
      </c>
      <c r="R7" s="132"/>
    </row>
    <row r="8" spans="1:14" ht="27.75" customHeight="1">
      <c r="A8" s="106">
        <v>2</v>
      </c>
      <c r="B8" s="107"/>
      <c r="C8" s="108"/>
      <c r="D8" s="109"/>
      <c r="E8" s="110"/>
      <c r="F8" s="111"/>
      <c r="G8" s="112"/>
      <c r="H8" s="113"/>
      <c r="I8" s="114"/>
      <c r="J8" s="115"/>
      <c r="K8" s="116"/>
      <c r="L8" s="116">
        <f>J8-K8</f>
        <v>0</v>
      </c>
      <c r="M8" s="117">
        <f>I8-J8</f>
        <v>0</v>
      </c>
      <c r="N8" s="118">
        <f ca="1">OFFSET(N8,-1,0)+OFFSET(N8,0,-6)-OFFSET(N8,0,-5)</f>
        <v>0</v>
      </c>
    </row>
    <row r="9" spans="1:14" ht="27.75" customHeight="1">
      <c r="A9" s="106">
        <v>3</v>
      </c>
      <c r="B9" s="107"/>
      <c r="C9" s="108"/>
      <c r="D9" s="109"/>
      <c r="E9" s="110"/>
      <c r="F9" s="111"/>
      <c r="G9" s="112"/>
      <c r="H9" s="113"/>
      <c r="I9" s="114"/>
      <c r="J9" s="115"/>
      <c r="K9" s="116"/>
      <c r="L9" s="116">
        <f>J9-K9</f>
        <v>0</v>
      </c>
      <c r="M9" s="117">
        <f>I9-J9</f>
        <v>0</v>
      </c>
      <c r="N9" s="118">
        <f ca="1">OFFSET(N9,-1,0)+OFFSET(N9,0,-6)-OFFSET(N9,0,-5)</f>
        <v>0</v>
      </c>
    </row>
    <row r="10" spans="1:14" ht="27.75" customHeight="1">
      <c r="A10" s="106">
        <v>4</v>
      </c>
      <c r="B10" s="107"/>
      <c r="C10" s="108"/>
      <c r="D10" s="109"/>
      <c r="E10" s="110"/>
      <c r="F10" s="111"/>
      <c r="G10" s="112"/>
      <c r="H10" s="113"/>
      <c r="I10" s="114"/>
      <c r="J10" s="115"/>
      <c r="K10" s="116"/>
      <c r="L10" s="116">
        <f aca="true" t="shared" si="0" ref="L10:L27">J10-K10</f>
        <v>0</v>
      </c>
      <c r="M10" s="117">
        <f aca="true" t="shared" si="1" ref="M10:M27">I10-J10</f>
        <v>0</v>
      </c>
      <c r="N10" s="118">
        <f aca="true" ca="1" t="shared" si="2" ref="N10:N27">OFFSET(N10,-1,0)+OFFSET(N10,0,-6)-OFFSET(N10,0,-5)</f>
        <v>0</v>
      </c>
    </row>
    <row r="11" spans="1:14" ht="27.75" customHeight="1">
      <c r="A11" s="106">
        <v>5</v>
      </c>
      <c r="B11" s="107"/>
      <c r="C11" s="108"/>
      <c r="D11" s="109"/>
      <c r="E11" s="110"/>
      <c r="F11" s="111"/>
      <c r="G11" s="112"/>
      <c r="H11" s="113"/>
      <c r="I11" s="114"/>
      <c r="J11" s="115"/>
      <c r="K11" s="116"/>
      <c r="L11" s="116">
        <f t="shared" si="0"/>
        <v>0</v>
      </c>
      <c r="M11" s="117">
        <f t="shared" si="1"/>
        <v>0</v>
      </c>
      <c r="N11" s="118">
        <f ca="1" t="shared" si="2"/>
        <v>0</v>
      </c>
    </row>
    <row r="12" spans="1:14" ht="27.75" customHeight="1">
      <c r="A12" s="106">
        <v>6</v>
      </c>
      <c r="B12" s="107"/>
      <c r="C12" s="108"/>
      <c r="D12" s="109"/>
      <c r="E12" s="119"/>
      <c r="F12" s="111"/>
      <c r="G12" s="112"/>
      <c r="H12" s="113"/>
      <c r="I12" s="114"/>
      <c r="J12" s="115"/>
      <c r="K12" s="116"/>
      <c r="L12" s="116">
        <f t="shared" si="0"/>
        <v>0</v>
      </c>
      <c r="M12" s="117">
        <f t="shared" si="1"/>
        <v>0</v>
      </c>
      <c r="N12" s="118">
        <f ca="1" t="shared" si="2"/>
        <v>0</v>
      </c>
    </row>
    <row r="13" spans="1:14" ht="27.75" customHeight="1">
      <c r="A13" s="106">
        <v>7</v>
      </c>
      <c r="B13" s="107"/>
      <c r="C13" s="108"/>
      <c r="D13" s="109"/>
      <c r="E13" s="119"/>
      <c r="F13" s="111"/>
      <c r="G13" s="112"/>
      <c r="H13" s="113"/>
      <c r="I13" s="114"/>
      <c r="J13" s="115"/>
      <c r="K13" s="116"/>
      <c r="L13" s="116">
        <f t="shared" si="0"/>
        <v>0</v>
      </c>
      <c r="M13" s="117">
        <f t="shared" si="1"/>
        <v>0</v>
      </c>
      <c r="N13" s="118">
        <f ca="1" t="shared" si="2"/>
        <v>0</v>
      </c>
    </row>
    <row r="14" spans="1:14" ht="27.75" customHeight="1">
      <c r="A14" s="106">
        <v>8</v>
      </c>
      <c r="B14" s="107"/>
      <c r="C14" s="108"/>
      <c r="D14" s="109"/>
      <c r="E14" s="119"/>
      <c r="F14" s="111"/>
      <c r="G14" s="112"/>
      <c r="H14" s="113"/>
      <c r="I14" s="114"/>
      <c r="J14" s="115"/>
      <c r="K14" s="116"/>
      <c r="L14" s="116">
        <f t="shared" si="0"/>
        <v>0</v>
      </c>
      <c r="M14" s="117">
        <f t="shared" si="1"/>
        <v>0</v>
      </c>
      <c r="N14" s="118">
        <f ca="1" t="shared" si="2"/>
        <v>0</v>
      </c>
    </row>
    <row r="15" spans="1:14" ht="27.75" customHeight="1">
      <c r="A15" s="106">
        <v>9</v>
      </c>
      <c r="B15" s="107"/>
      <c r="C15" s="108"/>
      <c r="D15" s="109"/>
      <c r="E15" s="119"/>
      <c r="F15" s="111"/>
      <c r="G15" s="112"/>
      <c r="H15" s="113"/>
      <c r="I15" s="114"/>
      <c r="J15" s="115"/>
      <c r="K15" s="116"/>
      <c r="L15" s="116">
        <f t="shared" si="0"/>
        <v>0</v>
      </c>
      <c r="M15" s="117">
        <f t="shared" si="1"/>
        <v>0</v>
      </c>
      <c r="N15" s="118">
        <f ca="1" t="shared" si="2"/>
        <v>0</v>
      </c>
    </row>
    <row r="16" spans="1:14" ht="27.75" customHeight="1">
      <c r="A16" s="106">
        <v>10</v>
      </c>
      <c r="B16" s="107"/>
      <c r="C16" s="108"/>
      <c r="D16" s="109"/>
      <c r="E16" s="119"/>
      <c r="F16" s="111"/>
      <c r="G16" s="112"/>
      <c r="H16" s="113"/>
      <c r="I16" s="114"/>
      <c r="J16" s="115"/>
      <c r="K16" s="116"/>
      <c r="L16" s="116">
        <f t="shared" si="0"/>
        <v>0</v>
      </c>
      <c r="M16" s="117">
        <f t="shared" si="1"/>
        <v>0</v>
      </c>
      <c r="N16" s="118">
        <f ca="1" t="shared" si="2"/>
        <v>0</v>
      </c>
    </row>
    <row r="17" spans="1:14" ht="27.75" customHeight="1">
      <c r="A17" s="106">
        <v>11</v>
      </c>
      <c r="B17" s="107"/>
      <c r="C17" s="108"/>
      <c r="D17" s="109"/>
      <c r="E17" s="119"/>
      <c r="F17" s="111"/>
      <c r="G17" s="112"/>
      <c r="H17" s="113"/>
      <c r="I17" s="114"/>
      <c r="J17" s="115"/>
      <c r="K17" s="116"/>
      <c r="L17" s="116">
        <f t="shared" si="0"/>
        <v>0</v>
      </c>
      <c r="M17" s="117">
        <f t="shared" si="1"/>
        <v>0</v>
      </c>
      <c r="N17" s="118">
        <f ca="1" t="shared" si="2"/>
        <v>0</v>
      </c>
    </row>
    <row r="18" spans="1:14" ht="27.75" customHeight="1">
      <c r="A18" s="106">
        <v>12</v>
      </c>
      <c r="B18" s="107"/>
      <c r="C18" s="108"/>
      <c r="D18" s="109"/>
      <c r="E18" s="119"/>
      <c r="F18" s="111"/>
      <c r="G18" s="112"/>
      <c r="H18" s="113"/>
      <c r="I18" s="114"/>
      <c r="J18" s="115"/>
      <c r="K18" s="116"/>
      <c r="L18" s="116">
        <f t="shared" si="0"/>
        <v>0</v>
      </c>
      <c r="M18" s="117">
        <f t="shared" si="1"/>
        <v>0</v>
      </c>
      <c r="N18" s="118">
        <f ca="1" t="shared" si="2"/>
        <v>0</v>
      </c>
    </row>
    <row r="19" spans="1:14" ht="27.75" customHeight="1">
      <c r="A19" s="106">
        <v>13</v>
      </c>
      <c r="B19" s="107"/>
      <c r="C19" s="108"/>
      <c r="D19" s="109"/>
      <c r="E19" s="119"/>
      <c r="F19" s="111"/>
      <c r="G19" s="112"/>
      <c r="H19" s="113"/>
      <c r="I19" s="114"/>
      <c r="J19" s="115"/>
      <c r="K19" s="116"/>
      <c r="L19" s="116">
        <f t="shared" si="0"/>
        <v>0</v>
      </c>
      <c r="M19" s="117">
        <f t="shared" si="1"/>
        <v>0</v>
      </c>
      <c r="N19" s="118">
        <f ca="1" t="shared" si="2"/>
        <v>0</v>
      </c>
    </row>
    <row r="20" spans="1:14" ht="27.75" customHeight="1">
      <c r="A20" s="106">
        <v>14</v>
      </c>
      <c r="B20" s="107"/>
      <c r="C20" s="108"/>
      <c r="D20" s="109"/>
      <c r="E20" s="119"/>
      <c r="F20" s="111"/>
      <c r="G20" s="112"/>
      <c r="H20" s="113"/>
      <c r="I20" s="114"/>
      <c r="J20" s="115"/>
      <c r="K20" s="116"/>
      <c r="L20" s="116">
        <f t="shared" si="0"/>
        <v>0</v>
      </c>
      <c r="M20" s="117">
        <f t="shared" si="1"/>
        <v>0</v>
      </c>
      <c r="N20" s="118">
        <f ca="1" t="shared" si="2"/>
        <v>0</v>
      </c>
    </row>
    <row r="21" spans="1:14" ht="27.75" customHeight="1">
      <c r="A21" s="106">
        <v>15</v>
      </c>
      <c r="B21" s="107"/>
      <c r="C21" s="108"/>
      <c r="D21" s="109"/>
      <c r="E21" s="110"/>
      <c r="F21" s="111"/>
      <c r="G21" s="112"/>
      <c r="H21" s="113"/>
      <c r="I21" s="114"/>
      <c r="J21" s="115"/>
      <c r="K21" s="116"/>
      <c r="L21" s="116">
        <f aca="true" t="shared" si="3" ref="L21:L26">J21-K21</f>
        <v>0</v>
      </c>
      <c r="M21" s="117">
        <f aca="true" t="shared" si="4" ref="M21:M26">I21-J21</f>
        <v>0</v>
      </c>
      <c r="N21" s="118">
        <f ca="1" t="shared" si="2"/>
        <v>0</v>
      </c>
    </row>
    <row r="22" spans="1:14" ht="27.75" customHeight="1">
      <c r="A22" s="106">
        <v>16</v>
      </c>
      <c r="B22" s="107"/>
      <c r="C22" s="108"/>
      <c r="D22" s="109"/>
      <c r="E22" s="119"/>
      <c r="F22" s="111"/>
      <c r="G22" s="112"/>
      <c r="H22" s="113"/>
      <c r="I22" s="114"/>
      <c r="J22" s="115"/>
      <c r="K22" s="116"/>
      <c r="L22" s="116">
        <f t="shared" si="3"/>
        <v>0</v>
      </c>
      <c r="M22" s="117">
        <f t="shared" si="4"/>
        <v>0</v>
      </c>
      <c r="N22" s="118">
        <f ca="1" t="shared" si="2"/>
        <v>0</v>
      </c>
    </row>
    <row r="23" spans="1:14" ht="27.75" customHeight="1">
      <c r="A23" s="106">
        <v>17</v>
      </c>
      <c r="B23" s="107"/>
      <c r="C23" s="108"/>
      <c r="D23" s="109"/>
      <c r="E23" s="119"/>
      <c r="F23" s="111"/>
      <c r="G23" s="112"/>
      <c r="H23" s="113"/>
      <c r="I23" s="114"/>
      <c r="J23" s="115"/>
      <c r="K23" s="116"/>
      <c r="L23" s="116">
        <f>J23-K23</f>
        <v>0</v>
      </c>
      <c r="M23" s="117">
        <f>I23-J23</f>
        <v>0</v>
      </c>
      <c r="N23" s="118">
        <f ca="1" t="shared" si="2"/>
        <v>0</v>
      </c>
    </row>
    <row r="24" spans="1:14" ht="27.75" customHeight="1">
      <c r="A24" s="106">
        <v>18</v>
      </c>
      <c r="B24" s="107"/>
      <c r="C24" s="108"/>
      <c r="D24" s="109"/>
      <c r="E24" s="119"/>
      <c r="F24" s="111"/>
      <c r="G24" s="112"/>
      <c r="H24" s="113"/>
      <c r="I24" s="114"/>
      <c r="J24" s="115"/>
      <c r="K24" s="116"/>
      <c r="L24" s="116">
        <f t="shared" si="3"/>
        <v>0</v>
      </c>
      <c r="M24" s="117">
        <f t="shared" si="4"/>
        <v>0</v>
      </c>
      <c r="N24" s="118">
        <f ca="1" t="shared" si="2"/>
        <v>0</v>
      </c>
    </row>
    <row r="25" spans="1:14" ht="27.75" customHeight="1">
      <c r="A25" s="106">
        <v>19</v>
      </c>
      <c r="B25" s="107"/>
      <c r="C25" s="108"/>
      <c r="D25" s="109"/>
      <c r="E25" s="119"/>
      <c r="F25" s="111"/>
      <c r="G25" s="112"/>
      <c r="H25" s="113"/>
      <c r="I25" s="114"/>
      <c r="J25" s="115"/>
      <c r="K25" s="116"/>
      <c r="L25" s="116">
        <f t="shared" si="3"/>
        <v>0</v>
      </c>
      <c r="M25" s="117">
        <f t="shared" si="4"/>
        <v>0</v>
      </c>
      <c r="N25" s="118">
        <f ca="1" t="shared" si="2"/>
        <v>0</v>
      </c>
    </row>
    <row r="26" spans="1:14" ht="27.75" customHeight="1">
      <c r="A26" s="106">
        <v>20</v>
      </c>
      <c r="B26" s="107"/>
      <c r="C26" s="108"/>
      <c r="D26" s="109"/>
      <c r="E26" s="119"/>
      <c r="F26" s="111"/>
      <c r="G26" s="112"/>
      <c r="H26" s="113"/>
      <c r="I26" s="114"/>
      <c r="J26" s="115"/>
      <c r="K26" s="116"/>
      <c r="L26" s="116">
        <f t="shared" si="3"/>
        <v>0</v>
      </c>
      <c r="M26" s="117">
        <f t="shared" si="4"/>
        <v>0</v>
      </c>
      <c r="N26" s="118">
        <f ca="1" t="shared" si="2"/>
        <v>0</v>
      </c>
    </row>
    <row r="27" spans="1:14" ht="24" customHeight="1">
      <c r="A27" s="106"/>
      <c r="B27" s="107"/>
      <c r="C27" s="108"/>
      <c r="D27" s="109"/>
      <c r="E27" s="119"/>
      <c r="F27" s="111"/>
      <c r="G27" s="112"/>
      <c r="H27" s="113">
        <f>ROUNDDOWN(K28*2/3,-3)</f>
        <v>0</v>
      </c>
      <c r="I27" s="114"/>
      <c r="J27" s="115"/>
      <c r="K27" s="116"/>
      <c r="L27" s="116">
        <f t="shared" si="0"/>
        <v>0</v>
      </c>
      <c r="M27" s="117">
        <f t="shared" si="1"/>
        <v>0</v>
      </c>
      <c r="N27" s="118">
        <f ca="1" t="shared" si="2"/>
        <v>0</v>
      </c>
    </row>
    <row r="28" spans="1:14" ht="24.75" customHeight="1">
      <c r="A28" s="120"/>
      <c r="B28" s="121"/>
      <c r="C28" s="84"/>
      <c r="D28" s="84"/>
      <c r="E28" s="24"/>
      <c r="F28" s="85"/>
      <c r="G28" s="122"/>
      <c r="H28" s="123">
        <f aca="true" t="shared" si="5" ref="H28:M28">SUBTOTAL(9,H7:H27)</f>
        <v>0</v>
      </c>
      <c r="I28" s="124">
        <f t="shared" si="5"/>
        <v>0</v>
      </c>
      <c r="J28" s="123">
        <f t="shared" si="5"/>
        <v>0</v>
      </c>
      <c r="K28" s="125">
        <f t="shared" si="5"/>
        <v>0</v>
      </c>
      <c r="L28" s="125">
        <f t="shared" si="5"/>
        <v>0</v>
      </c>
      <c r="M28" s="126">
        <f t="shared" si="5"/>
        <v>0</v>
      </c>
      <c r="N28" s="124"/>
    </row>
    <row r="101" ht="12.75"/>
    <row r="102" ht="12.75"/>
    <row r="103" ht="12.75"/>
  </sheetData>
  <sheetProtection/>
  <autoFilter ref="B6:M27"/>
  <mergeCells count="17">
    <mergeCell ref="D4:D5"/>
    <mergeCell ref="J2:K2"/>
    <mergeCell ref="A4:A5"/>
    <mergeCell ref="C2:D2"/>
    <mergeCell ref="F2:I2"/>
    <mergeCell ref="G4:G5"/>
    <mergeCell ref="C4:C5"/>
    <mergeCell ref="J1:K1"/>
    <mergeCell ref="L1:N1"/>
    <mergeCell ref="C1:D1"/>
    <mergeCell ref="L2:N2"/>
    <mergeCell ref="B4:B5"/>
    <mergeCell ref="H4:H5"/>
    <mergeCell ref="I4:I5"/>
    <mergeCell ref="E4:F5"/>
    <mergeCell ref="F1:I1"/>
    <mergeCell ref="N4:N5"/>
  </mergeCells>
  <dataValidations count="5">
    <dataValidation type="list" allowBlank="1" showInputMessage="1" showErrorMessage="1" sqref="C2:D2">
      <formula1>助成事業細目</formula1>
    </dataValidation>
    <dataValidation type="list" allowBlank="1" showInputMessage="1" showErrorMessage="1" sqref="F2:I2">
      <formula1>INDIRECT($C$2)</formula1>
    </dataValidation>
    <dataValidation type="list" allowBlank="1" showInputMessage="1" showErrorMessage="1" sqref="E7:E27">
      <formula1>経理区分</formula1>
    </dataValidation>
    <dataValidation type="list" allowBlank="1" showInputMessage="1" showErrorMessage="1" sqref="G7:G27">
      <formula1>種別</formula1>
    </dataValidation>
    <dataValidation type="list" allowBlank="1" showInputMessage="1" showErrorMessage="1" sqref="F7:F27">
      <formula1>INDIRECT($E7)</formula1>
    </dataValidation>
  </dataValidations>
  <printOptions horizontalCentered="1"/>
  <pageMargins left="0.3937007874015748" right="0.3937007874015748" top="0.7874015748031497" bottom="0.3937007874015748" header="0.5118110236220472" footer="0.1968503937007874"/>
  <pageSetup fitToHeight="1" fitToWidth="1" horizontalDpi="1200" verticalDpi="1200" orientation="landscape" paperSize="9" scale="76" r:id="rId3"/>
  <headerFooter>
    <oddHeader>&amp;C&amp;"ＭＳ ゴシック,太字"&amp;16 令和５年度　競技力向上事業助成収支簿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view="pageBreakPreview" zoomScale="85" zoomScaleSheetLayoutView="85" zoomScalePageLayoutView="0" workbookViewId="0" topLeftCell="A1">
      <selection activeCell="G6" sqref="G6:J6"/>
    </sheetView>
  </sheetViews>
  <sheetFormatPr defaultColWidth="9.125" defaultRowHeight="12.75"/>
  <cols>
    <col min="1" max="1" width="4.75390625" style="73" customWidth="1"/>
    <col min="2" max="2" width="1.875" style="72" customWidth="1"/>
    <col min="3" max="4" width="2.75390625" style="73" customWidth="1"/>
    <col min="5" max="5" width="17.625" style="72" customWidth="1"/>
    <col min="6" max="6" width="1.75390625" style="73" customWidth="1"/>
    <col min="7" max="11" width="17.75390625" style="73" customWidth="1"/>
    <col min="12" max="12" width="15.625" style="73" customWidth="1"/>
    <col min="13" max="13" width="13.75390625" style="73" customWidth="1"/>
    <col min="14" max="14" width="9.125" style="73" customWidth="1"/>
    <col min="15" max="15" width="10.25390625" style="73" customWidth="1"/>
    <col min="16" max="16" width="17.125" style="73" customWidth="1"/>
    <col min="17" max="16384" width="9.125" style="73" customWidth="1"/>
  </cols>
  <sheetData>
    <row r="1" spans="10:13" ht="18.75" customHeight="1">
      <c r="J1" s="178" t="s">
        <v>178</v>
      </c>
      <c r="K1" s="178"/>
      <c r="L1" s="74"/>
      <c r="M1" s="74"/>
    </row>
    <row r="2" spans="10:11" ht="18.75" customHeight="1">
      <c r="J2" s="75"/>
      <c r="K2" s="75"/>
    </row>
    <row r="3" spans="1:13" ht="18.75" customHeight="1">
      <c r="A3" s="179" t="s">
        <v>117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80"/>
      <c r="M3" s="80"/>
    </row>
    <row r="4" spans="1:13" ht="18.7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81"/>
      <c r="M4" s="80"/>
    </row>
    <row r="5" spans="3:9" ht="6" customHeight="1">
      <c r="C5" s="72"/>
      <c r="D5" s="72"/>
      <c r="F5" s="72"/>
      <c r="G5" s="72"/>
      <c r="H5" s="72"/>
      <c r="I5" s="72"/>
    </row>
    <row r="6" spans="2:10" ht="20.25" customHeight="1">
      <c r="B6" s="76"/>
      <c r="C6" s="157" t="s">
        <v>152</v>
      </c>
      <c r="D6" s="157"/>
      <c r="E6" s="157"/>
      <c r="F6" s="77"/>
      <c r="G6" s="158"/>
      <c r="H6" s="159"/>
      <c r="I6" s="159"/>
      <c r="J6" s="160"/>
    </row>
    <row r="7" spans="2:12" ht="20.25" customHeight="1">
      <c r="B7" s="32"/>
      <c r="C7" s="164" t="s">
        <v>155</v>
      </c>
      <c r="D7" s="164"/>
      <c r="E7" s="164"/>
      <c r="F7" s="33"/>
      <c r="G7" s="165">
        <f>IF('収支簿'!C1="","",'収支簿'!C1)</f>
      </c>
      <c r="H7" s="166"/>
      <c r="I7" s="166"/>
      <c r="J7" s="167"/>
      <c r="K7" s="34"/>
      <c r="L7" s="30"/>
    </row>
    <row r="8" spans="2:12" ht="20.25" customHeight="1">
      <c r="B8" s="32"/>
      <c r="C8" s="164" t="s">
        <v>148</v>
      </c>
      <c r="D8" s="164"/>
      <c r="E8" s="164"/>
      <c r="F8" s="33"/>
      <c r="G8" s="165">
        <f>IF('収支簿'!C2="","",'収支簿'!C2)</f>
      </c>
      <c r="H8" s="166"/>
      <c r="I8" s="166"/>
      <c r="J8" s="167"/>
      <c r="K8" s="34"/>
      <c r="L8" s="30"/>
    </row>
    <row r="9" spans="2:12" ht="20.25" customHeight="1">
      <c r="B9" s="32"/>
      <c r="C9" s="164" t="s">
        <v>149</v>
      </c>
      <c r="D9" s="164"/>
      <c r="E9" s="164"/>
      <c r="F9" s="33"/>
      <c r="G9" s="165">
        <f>IF('収支簿'!F2="","",'収支簿'!F2)</f>
      </c>
      <c r="H9" s="166"/>
      <c r="I9" s="166"/>
      <c r="J9" s="167"/>
      <c r="K9" s="34"/>
      <c r="L9" s="30"/>
    </row>
    <row r="10" spans="2:12" ht="20.25" customHeight="1">
      <c r="B10" s="32"/>
      <c r="C10" s="164" t="s">
        <v>147</v>
      </c>
      <c r="D10" s="164"/>
      <c r="E10" s="164"/>
      <c r="F10" s="33"/>
      <c r="G10" s="165">
        <f>IF('収支簿'!L2="","",'収支簿'!L2)</f>
      </c>
      <c r="H10" s="166"/>
      <c r="I10" s="166"/>
      <c r="J10" s="167"/>
      <c r="K10" s="34"/>
      <c r="L10" s="30"/>
    </row>
    <row r="11" spans="2:12" ht="6" customHeight="1">
      <c r="B11" s="31"/>
      <c r="C11" s="35"/>
      <c r="D11" s="35"/>
      <c r="E11" s="35"/>
      <c r="F11" s="31"/>
      <c r="G11" s="31"/>
      <c r="H11" s="31"/>
      <c r="I11" s="31"/>
      <c r="J11" s="30"/>
      <c r="K11" s="30"/>
      <c r="L11" s="30"/>
    </row>
    <row r="12" spans="2:12" ht="18.75" customHeight="1" thickBot="1">
      <c r="B12" s="36" t="s">
        <v>118</v>
      </c>
      <c r="C12" s="35"/>
      <c r="D12" s="35"/>
      <c r="E12" s="35"/>
      <c r="F12" s="31"/>
      <c r="G12" s="57" t="s">
        <v>158</v>
      </c>
      <c r="H12" s="31"/>
      <c r="I12" s="30"/>
      <c r="J12" s="30"/>
      <c r="K12" s="30"/>
      <c r="L12" s="30"/>
    </row>
    <row r="13" spans="2:12" ht="18.75" customHeight="1">
      <c r="B13" s="37"/>
      <c r="C13" s="168" t="s">
        <v>120</v>
      </c>
      <c r="D13" s="168"/>
      <c r="E13" s="168"/>
      <c r="F13" s="38"/>
      <c r="G13" s="170" t="s">
        <v>123</v>
      </c>
      <c r="H13" s="63"/>
      <c r="I13" s="64"/>
      <c r="J13" s="64"/>
      <c r="K13" s="64"/>
      <c r="L13" s="30"/>
    </row>
    <row r="14" spans="2:12" ht="18.75" customHeight="1">
      <c r="B14" s="39"/>
      <c r="C14" s="169"/>
      <c r="D14" s="169"/>
      <c r="E14" s="169"/>
      <c r="F14" s="40"/>
      <c r="G14" s="171"/>
      <c r="H14" s="63"/>
      <c r="I14" s="64"/>
      <c r="J14" s="64"/>
      <c r="K14" s="64"/>
      <c r="L14" s="30"/>
    </row>
    <row r="15" spans="2:12" ht="23.25" customHeight="1">
      <c r="B15" s="41"/>
      <c r="C15" s="174" t="s">
        <v>141</v>
      </c>
      <c r="D15" s="174"/>
      <c r="E15" s="174"/>
      <c r="F15" s="42"/>
      <c r="G15" s="67">
        <f>SUMIF('収支簿'!$E$7:$E$3020,$C15,'収支簿'!$H$7:$H$3020)</f>
        <v>0</v>
      </c>
      <c r="H15" s="58"/>
      <c r="I15" s="59"/>
      <c r="J15" s="60"/>
      <c r="K15" s="61"/>
      <c r="L15" s="30"/>
    </row>
    <row r="16" spans="2:12" ht="23.25" customHeight="1">
      <c r="B16" s="41"/>
      <c r="C16" s="156" t="s">
        <v>142</v>
      </c>
      <c r="D16" s="156"/>
      <c r="E16" s="156"/>
      <c r="F16" s="42"/>
      <c r="G16" s="67">
        <f>SUMIF('収支簿'!$E$7:$E$3020,$C16,'収支簿'!$H$7:$H$3020)</f>
        <v>0</v>
      </c>
      <c r="H16" s="58"/>
      <c r="I16" s="59"/>
      <c r="J16" s="62"/>
      <c r="K16" s="61"/>
      <c r="L16" s="30"/>
    </row>
    <row r="17" spans="2:12" ht="23.25" customHeight="1">
      <c r="B17" s="41"/>
      <c r="C17" s="156" t="s">
        <v>143</v>
      </c>
      <c r="D17" s="156"/>
      <c r="E17" s="156"/>
      <c r="F17" s="42"/>
      <c r="G17" s="67">
        <f>SUMIF('収支簿'!$E$7:$E$3020,$C17,'収支簿'!$H$7:$H$3020)</f>
        <v>0</v>
      </c>
      <c r="H17" s="58"/>
      <c r="I17" s="59"/>
      <c r="J17" s="62"/>
      <c r="K17" s="61"/>
      <c r="L17" s="30"/>
    </row>
    <row r="18" spans="2:12" ht="23.25" customHeight="1">
      <c r="B18" s="41"/>
      <c r="C18" s="156" t="s">
        <v>144</v>
      </c>
      <c r="D18" s="156"/>
      <c r="E18" s="156"/>
      <c r="F18" s="42"/>
      <c r="G18" s="67">
        <f>SUMIF('収支簿'!$E$7:$E$3020,$C18,'収支簿'!$H$7:$H$3020)</f>
        <v>0</v>
      </c>
      <c r="H18" s="58"/>
      <c r="I18" s="59"/>
      <c r="J18" s="62"/>
      <c r="K18" s="61"/>
      <c r="L18" s="30"/>
    </row>
    <row r="19" spans="2:12" ht="23.25" customHeight="1">
      <c r="B19" s="41"/>
      <c r="C19" s="156" t="s">
        <v>121</v>
      </c>
      <c r="D19" s="156"/>
      <c r="E19" s="156"/>
      <c r="F19" s="42"/>
      <c r="G19" s="67">
        <f>SUMIF('収支簿'!$E$7:$E$3020,$C19,'収支簿'!$H$7:$H$3020)</f>
        <v>0</v>
      </c>
      <c r="H19" s="58"/>
      <c r="I19" s="61"/>
      <c r="J19" s="61"/>
      <c r="K19" s="61"/>
      <c r="L19" s="30"/>
    </row>
    <row r="20" spans="2:12" ht="23.25" customHeight="1">
      <c r="B20" s="43"/>
      <c r="C20" s="162" t="s">
        <v>122</v>
      </c>
      <c r="D20" s="162"/>
      <c r="E20" s="162"/>
      <c r="F20" s="44"/>
      <c r="G20" s="68">
        <f>'【削除禁止】収支簿データ'!H105</f>
        <v>0</v>
      </c>
      <c r="H20" s="58"/>
      <c r="I20" s="59"/>
      <c r="J20" s="62"/>
      <c r="K20" s="61"/>
      <c r="L20" s="30"/>
    </row>
    <row r="21" spans="2:12" ht="23.25" customHeight="1" thickBot="1">
      <c r="B21" s="45"/>
      <c r="C21" s="163" t="s">
        <v>123</v>
      </c>
      <c r="D21" s="163"/>
      <c r="E21" s="163"/>
      <c r="F21" s="46"/>
      <c r="G21" s="69">
        <f>G15+SUM(G16:G20)</f>
        <v>0</v>
      </c>
      <c r="H21" s="58"/>
      <c r="I21" s="59"/>
      <c r="J21" s="62"/>
      <c r="K21" s="61"/>
      <c r="L21" s="30"/>
    </row>
    <row r="22" spans="2:12" ht="8.25" customHeight="1">
      <c r="B22" s="31"/>
      <c r="C22" s="35"/>
      <c r="D22" s="35"/>
      <c r="E22" s="35"/>
      <c r="F22" s="31"/>
      <c r="G22" s="31"/>
      <c r="H22" s="31"/>
      <c r="I22" s="31"/>
      <c r="J22" s="30"/>
      <c r="K22" s="30"/>
      <c r="L22" s="30"/>
    </row>
    <row r="23" spans="2:12" ht="18.75" customHeight="1" thickBot="1">
      <c r="B23" s="36" t="s">
        <v>124</v>
      </c>
      <c r="C23" s="35"/>
      <c r="D23" s="35"/>
      <c r="E23" s="35"/>
      <c r="F23" s="31"/>
      <c r="G23" s="31"/>
      <c r="H23" s="31"/>
      <c r="I23" s="31"/>
      <c r="J23" s="30"/>
      <c r="K23" s="30" t="s">
        <v>119</v>
      </c>
      <c r="L23" s="30"/>
    </row>
    <row r="24" spans="2:12" ht="18.75" customHeight="1">
      <c r="B24" s="37"/>
      <c r="C24" s="168" t="s">
        <v>120</v>
      </c>
      <c r="D24" s="168"/>
      <c r="E24" s="168"/>
      <c r="F24" s="38"/>
      <c r="G24" s="170" t="s">
        <v>123</v>
      </c>
      <c r="H24" s="175" t="s">
        <v>125</v>
      </c>
      <c r="I24" s="176"/>
      <c r="J24" s="177"/>
      <c r="K24" s="172" t="s">
        <v>153</v>
      </c>
      <c r="L24" s="30"/>
    </row>
    <row r="25" spans="2:12" ht="24" customHeight="1">
      <c r="B25" s="47"/>
      <c r="C25" s="169"/>
      <c r="D25" s="169"/>
      <c r="E25" s="169"/>
      <c r="F25" s="31"/>
      <c r="G25" s="171"/>
      <c r="H25" s="82" t="s">
        <v>180</v>
      </c>
      <c r="I25" s="83" t="s">
        <v>181</v>
      </c>
      <c r="J25" s="83" t="s">
        <v>182</v>
      </c>
      <c r="K25" s="173"/>
      <c r="L25" s="30"/>
    </row>
    <row r="26" spans="2:12" ht="23.25" customHeight="1">
      <c r="B26" s="41"/>
      <c r="C26" s="156" t="s">
        <v>126</v>
      </c>
      <c r="D26" s="156"/>
      <c r="E26" s="156"/>
      <c r="F26" s="42"/>
      <c r="G26" s="70">
        <f>SUMIF('収支簿'!$E$7:$E$3020,$C26,'収支簿'!$I$7:$I$3020)</f>
        <v>0</v>
      </c>
      <c r="H26" s="48">
        <f>SUMIF('収支簿'!$E$7:$E$3020,$C26,'収支簿'!$J$7:$J$3020)</f>
        <v>0</v>
      </c>
      <c r="I26" s="49">
        <f>SUMIF('収支簿'!$E$7:$E$3020,$C26,'収支簿'!$K$7:$K$3020)</f>
        <v>0</v>
      </c>
      <c r="J26" s="25">
        <f>SUMIF('収支簿'!$E$7:$E$3020,$C26,'収支簿'!$L$7:$L$3020)</f>
        <v>0</v>
      </c>
      <c r="K26" s="50">
        <f>SUMIF('収支簿'!$E$7:$E$3020,$C26,'収支簿'!$M$7:$M$3020)</f>
        <v>0</v>
      </c>
      <c r="L26" s="30"/>
    </row>
    <row r="27" spans="2:12" ht="23.25" customHeight="1">
      <c r="B27" s="41"/>
      <c r="C27" s="156" t="s">
        <v>127</v>
      </c>
      <c r="D27" s="156"/>
      <c r="E27" s="156"/>
      <c r="F27" s="51"/>
      <c r="G27" s="70">
        <f>SUMIF('収支簿'!$E$7:$E$3020,$C27,'収支簿'!$I$7:$I$3020)</f>
        <v>0</v>
      </c>
      <c r="H27" s="48">
        <f>SUMIF('収支簿'!$E$7:$E$3020,$C27,'収支簿'!$J$7:$J$3020)</f>
        <v>0</v>
      </c>
      <c r="I27" s="49">
        <f>SUMIF('収支簿'!$E$7:$E$3020,$C27,'収支簿'!$K$7:$K$3020)</f>
        <v>0</v>
      </c>
      <c r="J27" s="25">
        <f>SUMIF('収支簿'!$E$7:$E$3020,$C27,'収支簿'!$L$7:$L$3020)</f>
        <v>0</v>
      </c>
      <c r="K27" s="50">
        <f>SUMIF('収支簿'!$E$7:$E$3020,$C27,'収支簿'!$M$7:$M$3020)</f>
        <v>0</v>
      </c>
      <c r="L27" s="30"/>
    </row>
    <row r="28" spans="2:12" ht="23.25" customHeight="1">
      <c r="B28" s="41"/>
      <c r="C28" s="156" t="s">
        <v>128</v>
      </c>
      <c r="D28" s="156"/>
      <c r="E28" s="156"/>
      <c r="F28" s="42"/>
      <c r="G28" s="70">
        <f>SUMIF('収支簿'!$E$7:$E$3020,$C28,'収支簿'!$I$7:$I$3020)</f>
        <v>0</v>
      </c>
      <c r="H28" s="48">
        <f>SUMIF('収支簿'!$E$7:$E$3020,$C28,'収支簿'!$J$7:$J$3020)</f>
        <v>0</v>
      </c>
      <c r="I28" s="49">
        <f>SUMIF('収支簿'!$E$7:$E$3020,$C28,'収支簿'!$K$7:$K$3020)</f>
        <v>0</v>
      </c>
      <c r="J28" s="25">
        <f>SUMIF('収支簿'!$E$7:$E$3020,$C28,'収支簿'!$L$7:$L$3020)</f>
        <v>0</v>
      </c>
      <c r="K28" s="50">
        <f>SUMIF('収支簿'!$E$7:$E$3020,$C28,'収支簿'!$M$7:$M$3020)</f>
        <v>0</v>
      </c>
      <c r="L28" s="30"/>
    </row>
    <row r="29" spans="2:12" ht="23.25" customHeight="1">
      <c r="B29" s="41"/>
      <c r="C29" s="156" t="s">
        <v>129</v>
      </c>
      <c r="D29" s="156"/>
      <c r="E29" s="156"/>
      <c r="F29" s="42"/>
      <c r="G29" s="70">
        <f>SUMIF('収支簿'!$E$7:$E$3020,$C29,'収支簿'!$I$7:$I$3020)</f>
        <v>0</v>
      </c>
      <c r="H29" s="48">
        <f>SUMIF('収支簿'!$E$7:$E$3020,$C29,'収支簿'!$J$7:$J$3020)</f>
        <v>0</v>
      </c>
      <c r="I29" s="49">
        <f>SUMIF('収支簿'!$E$7:$E$3020,$C29,'収支簿'!$K$7:$K$3020)</f>
        <v>0</v>
      </c>
      <c r="J29" s="25">
        <f>SUMIF('収支簿'!$E$7:$E$3020,$C29,'収支簿'!$L$7:$L$3020)</f>
        <v>0</v>
      </c>
      <c r="K29" s="50">
        <f>SUMIF('収支簿'!$E$7:$E$3020,$C29,'収支簿'!$M$7:$M$3020)</f>
        <v>0</v>
      </c>
      <c r="L29" s="30"/>
    </row>
    <row r="30" spans="2:12" ht="23.25" customHeight="1">
      <c r="B30" s="41"/>
      <c r="C30" s="156" t="s">
        <v>130</v>
      </c>
      <c r="D30" s="156"/>
      <c r="E30" s="156"/>
      <c r="F30" s="42"/>
      <c r="G30" s="70">
        <f>SUMIF('収支簿'!$E$7:$E$3020,$C30,'収支簿'!$I$7:$I$3020)</f>
        <v>0</v>
      </c>
      <c r="H30" s="48">
        <f>SUMIF('収支簿'!$E$7:$E$3020,$C30,'収支簿'!$J$7:$J$3020)</f>
        <v>0</v>
      </c>
      <c r="I30" s="49">
        <f>SUMIF('収支簿'!$E$7:$E$3020,$C30,'収支簿'!$K$7:$K$3020)</f>
        <v>0</v>
      </c>
      <c r="J30" s="25">
        <f>SUMIF('収支簿'!$E$7:$E$3020,$C30,'収支簿'!$L$7:$L$3020)</f>
        <v>0</v>
      </c>
      <c r="K30" s="50">
        <f>SUMIF('収支簿'!$E$7:$E$3020,$C30,'収支簿'!$M$7:$M$3020)</f>
        <v>0</v>
      </c>
      <c r="L30" s="30"/>
    </row>
    <row r="31" spans="2:12" ht="23.25" customHeight="1">
      <c r="B31" s="41"/>
      <c r="C31" s="156" t="s">
        <v>131</v>
      </c>
      <c r="D31" s="156"/>
      <c r="E31" s="156"/>
      <c r="F31" s="42"/>
      <c r="G31" s="70">
        <f>SUMIF('収支簿'!$E$7:$E$3020,$C31,'収支簿'!$I$7:$I$3020)</f>
        <v>0</v>
      </c>
      <c r="H31" s="48">
        <f>SUMIF('収支簿'!$E$7:$E$3020,$C31,'収支簿'!$J$7:$J$3020)</f>
        <v>0</v>
      </c>
      <c r="I31" s="49">
        <f>SUMIF('収支簿'!$E$7:$E$3020,$C31,'収支簿'!$K$7:$K$3020)</f>
        <v>0</v>
      </c>
      <c r="J31" s="25">
        <f>SUMIF('収支簿'!$E$7:$E$3020,$C31,'収支簿'!$L$7:$L$3020)</f>
        <v>0</v>
      </c>
      <c r="K31" s="50">
        <f>SUMIF('収支簿'!$E$7:$E$3020,$C31,'収支簿'!$M$7:$M$3020)</f>
        <v>0</v>
      </c>
      <c r="L31" s="30"/>
    </row>
    <row r="32" spans="2:12" ht="23.25" customHeight="1">
      <c r="B32" s="41"/>
      <c r="C32" s="156" t="s">
        <v>132</v>
      </c>
      <c r="D32" s="156"/>
      <c r="E32" s="156"/>
      <c r="F32" s="42"/>
      <c r="G32" s="70">
        <f>SUMIF('収支簿'!$E$7:$E$3020,$C32,'収支簿'!$I$7:$I$3020)</f>
        <v>0</v>
      </c>
      <c r="H32" s="48">
        <f>SUMIF('収支簿'!$E$7:$E$3020,$C32,'収支簿'!$J$7:$J$3020)</f>
        <v>0</v>
      </c>
      <c r="I32" s="49">
        <f>SUMIF('収支簿'!$E$7:$E$3020,$C32,'収支簿'!$K$7:$K$3020)</f>
        <v>0</v>
      </c>
      <c r="J32" s="25">
        <f>SUMIF('収支簿'!$E$7:$E$3020,$C32,'収支簿'!$L$7:$L$3020)</f>
        <v>0</v>
      </c>
      <c r="K32" s="50">
        <f>SUMIF('収支簿'!$E$7:$E$3020,$C32,'収支簿'!$M$7:$M$3020)</f>
        <v>0</v>
      </c>
      <c r="L32" s="30"/>
    </row>
    <row r="33" spans="2:12" ht="23.25" customHeight="1">
      <c r="B33" s="41"/>
      <c r="C33" s="156" t="s">
        <v>133</v>
      </c>
      <c r="D33" s="156"/>
      <c r="E33" s="156"/>
      <c r="F33" s="42"/>
      <c r="G33" s="70">
        <f>SUMIF('収支簿'!$E$7:$E$3020,$C33,'収支簿'!$I$7:$I$3020)</f>
        <v>0</v>
      </c>
      <c r="H33" s="48">
        <f>SUMIF('収支簿'!$E$7:$E$3020,$C33,'収支簿'!$J$7:$J$3020)</f>
        <v>0</v>
      </c>
      <c r="I33" s="49">
        <f>SUMIF('収支簿'!$E$7:$E$3020,$C33,'収支簿'!$K$7:$K$3020)</f>
        <v>0</v>
      </c>
      <c r="J33" s="25">
        <f>SUMIF('収支簿'!$E$7:$E$3020,$C33,'収支簿'!$L$7:$L$3020)</f>
        <v>0</v>
      </c>
      <c r="K33" s="50">
        <f>SUMIF('収支簿'!$E$7:$E$3020,$C33,'収支簿'!$M$7:$M$3020)</f>
        <v>0</v>
      </c>
      <c r="L33" s="30"/>
    </row>
    <row r="34" spans="2:12" ht="23.25" customHeight="1">
      <c r="B34" s="41"/>
      <c r="C34" s="156" t="s">
        <v>134</v>
      </c>
      <c r="D34" s="156"/>
      <c r="E34" s="156"/>
      <c r="F34" s="42"/>
      <c r="G34" s="70">
        <f>SUMIF('収支簿'!$E$7:$E$3020,$C34,'収支簿'!$I$7:$I$3020)</f>
        <v>0</v>
      </c>
      <c r="H34" s="48">
        <f>SUMIF('収支簿'!$E$7:$E$3020,$C34,'収支簿'!$J$7:$J$3020)</f>
        <v>0</v>
      </c>
      <c r="I34" s="49">
        <f>SUMIF('収支簿'!$E$7:$E$3020,$C34,'収支簿'!$K$7:$K$3020)</f>
        <v>0</v>
      </c>
      <c r="J34" s="25">
        <f>SUMIF('収支簿'!$E$7:$E$3020,$C34,'収支簿'!$L$7:$L$3020)</f>
        <v>0</v>
      </c>
      <c r="K34" s="50">
        <f>SUMIF('収支簿'!$E$7:$E$3020,$C34,'収支簿'!$M$7:$M$3020)</f>
        <v>0</v>
      </c>
      <c r="L34" s="30"/>
    </row>
    <row r="35" spans="2:12" ht="23.25" customHeight="1">
      <c r="B35" s="41"/>
      <c r="C35" s="156" t="s">
        <v>135</v>
      </c>
      <c r="D35" s="156"/>
      <c r="E35" s="156"/>
      <c r="F35" s="42"/>
      <c r="G35" s="70">
        <f>SUMIF('収支簿'!$E$7:$E$3020,$C35,'収支簿'!$I$7:$I$3020)</f>
        <v>0</v>
      </c>
      <c r="H35" s="48">
        <f>SUMIF('収支簿'!$E$7:$E$3020,$C35,'収支簿'!$J$7:$J$3020)</f>
        <v>0</v>
      </c>
      <c r="I35" s="49">
        <f>SUMIF('収支簿'!$E$7:$E$3020,$C35,'収支簿'!$K$7:$K$3020)</f>
        <v>0</v>
      </c>
      <c r="J35" s="25">
        <f>SUMIF('収支簿'!$E$7:$E$3020,$C35,'収支簿'!$L$7:$L$3020)</f>
        <v>0</v>
      </c>
      <c r="K35" s="50">
        <f>SUMIF('収支簿'!$E$7:$E$3020,$C35,'収支簿'!$M$7:$M$3020)</f>
        <v>0</v>
      </c>
      <c r="L35" s="30"/>
    </row>
    <row r="36" spans="2:12" ht="23.25" customHeight="1">
      <c r="B36" s="41"/>
      <c r="C36" s="156" t="s">
        <v>136</v>
      </c>
      <c r="D36" s="156"/>
      <c r="E36" s="156"/>
      <c r="F36" s="42"/>
      <c r="G36" s="70">
        <f>SUMIF('収支簿'!$E$7:$E$3020,$C36,'収支簿'!$I$7:$I$3020)</f>
        <v>0</v>
      </c>
      <c r="H36" s="48">
        <f>SUMIF('収支簿'!$E$7:$E$3020,$C36,'収支簿'!$J$7:$J$3020)</f>
        <v>0</v>
      </c>
      <c r="I36" s="49">
        <f>SUMIF('収支簿'!$E$7:$E$3020,$C36,'収支簿'!$K$7:$K$3020)</f>
        <v>0</v>
      </c>
      <c r="J36" s="25">
        <f>SUMIF('収支簿'!$E$7:$E$3020,$C36,'収支簿'!$L$7:$L$3020)</f>
        <v>0</v>
      </c>
      <c r="K36" s="50">
        <f>SUMIF('収支簿'!$E$7:$E$3020,$C36,'収支簿'!$M$7:$M$3020)</f>
        <v>0</v>
      </c>
      <c r="L36" s="30"/>
    </row>
    <row r="37" spans="2:12" ht="23.25" customHeight="1">
      <c r="B37" s="41"/>
      <c r="C37" s="156" t="s">
        <v>137</v>
      </c>
      <c r="D37" s="156"/>
      <c r="E37" s="156"/>
      <c r="F37" s="42"/>
      <c r="G37" s="70">
        <f>SUMIF('収支簿'!$E$7:$E$3020,$C37,'収支簿'!$I$7:$I$3020)</f>
        <v>0</v>
      </c>
      <c r="H37" s="48">
        <f>SUMIF('収支簿'!$E$7:$E$3020,$C37,'収支簿'!$J$7:$J$3020)</f>
        <v>0</v>
      </c>
      <c r="I37" s="49">
        <f>SUMIF('収支簿'!$E$7:$E$3020,$C37,'収支簿'!$K$7:$K$3020)</f>
        <v>0</v>
      </c>
      <c r="J37" s="25">
        <f>SUMIF('収支簿'!$E$7:$E$3020,$C37,'収支簿'!$L$7:$L$3020)</f>
        <v>0</v>
      </c>
      <c r="K37" s="50">
        <f>SUMIF('収支簿'!$E$7:$E$3020,$C37,'収支簿'!$M$7:$M$3020)</f>
        <v>0</v>
      </c>
      <c r="L37" s="30"/>
    </row>
    <row r="38" spans="2:12" ht="23.25" customHeight="1">
      <c r="B38" s="41"/>
      <c r="C38" s="156" t="s">
        <v>138</v>
      </c>
      <c r="D38" s="156"/>
      <c r="E38" s="156"/>
      <c r="F38" s="42"/>
      <c r="G38" s="70">
        <f>SUMIF('収支簿'!$E$7:$E$3020,$C38,'収支簿'!$I$7:$I$3020)</f>
        <v>0</v>
      </c>
      <c r="H38" s="48">
        <f>SUMIF('収支簿'!$E$7:$E$3020,$C38,'収支簿'!$J$7:$J$3020)</f>
        <v>0</v>
      </c>
      <c r="I38" s="49">
        <f>SUMIF('収支簿'!$E$7:$E$3020,$C38,'収支簿'!$K$7:$K$3020)</f>
        <v>0</v>
      </c>
      <c r="J38" s="25">
        <f>SUMIF('収支簿'!$E$7:$E$3020,$C38,'収支簿'!$L$7:$L$3020)</f>
        <v>0</v>
      </c>
      <c r="K38" s="50">
        <f>SUMIF('収支簿'!$E$7:$E$3020,$C38,'収支簿'!$M$7:$M$3020)</f>
        <v>0</v>
      </c>
      <c r="L38" s="30"/>
    </row>
    <row r="39" spans="2:12" ht="23.25" customHeight="1">
      <c r="B39" s="41"/>
      <c r="C39" s="156" t="s">
        <v>139</v>
      </c>
      <c r="D39" s="156"/>
      <c r="E39" s="156"/>
      <c r="F39" s="42"/>
      <c r="G39" s="70">
        <f>SUMIF('収支簿'!$E$7:$E$3020,$C39,'収支簿'!$I$7:$I$3020)</f>
        <v>0</v>
      </c>
      <c r="H39" s="48">
        <f>SUMIF('収支簿'!$E$7:$E$3020,$C39,'収支簿'!$J$7:$J$3020)</f>
        <v>0</v>
      </c>
      <c r="I39" s="49">
        <f>SUMIF('収支簿'!$E$7:$E$3020,$C39,'収支簿'!$K$7:$K$3020)</f>
        <v>0</v>
      </c>
      <c r="J39" s="25">
        <f>SUMIF('収支簿'!$E$7:$E$3020,$C39,'収支簿'!$L$7:$L$3020)</f>
        <v>0</v>
      </c>
      <c r="K39" s="50">
        <f>SUMIF('収支簿'!$E$7:$E$3020,$C39,'収支簿'!$M$7:$M$3020)</f>
        <v>0</v>
      </c>
      <c r="L39" s="30"/>
    </row>
    <row r="40" spans="2:12" ht="23.25" customHeight="1">
      <c r="B40" s="41"/>
      <c r="C40" s="156" t="s">
        <v>145</v>
      </c>
      <c r="D40" s="156"/>
      <c r="E40" s="156"/>
      <c r="F40" s="42"/>
      <c r="G40" s="70">
        <f>SUMIF('収支簿'!$E$7:$E$3020,$C40,'収支簿'!$I$7:$I$3020)</f>
        <v>0</v>
      </c>
      <c r="H40" s="48">
        <f>SUMIF('収支簿'!$E$7:$E$3020,$C40,'収支簿'!$J$7:$J$3020)</f>
        <v>0</v>
      </c>
      <c r="I40" s="49">
        <f>SUMIF('収支簿'!$E$7:$E$3020,$C40,'収支簿'!$K$7:$K$3020)</f>
        <v>0</v>
      </c>
      <c r="J40" s="25">
        <f>SUMIF('収支簿'!$E$7:$E$3020,$C40,'収支簿'!$L$7:$L$3020)</f>
        <v>0</v>
      </c>
      <c r="K40" s="50">
        <f>SUMIF('収支簿'!$E$7:$E$3020,$C40,'収支簿'!$M$7:$M$3020)</f>
        <v>0</v>
      </c>
      <c r="L40" s="30"/>
    </row>
    <row r="41" spans="2:12" ht="23.25" customHeight="1">
      <c r="B41" s="52"/>
      <c r="C41" s="156" t="s">
        <v>146</v>
      </c>
      <c r="D41" s="156"/>
      <c r="E41" s="156"/>
      <c r="F41" s="53"/>
      <c r="G41" s="70">
        <f>SUMIF('収支簿'!$E$7:$E$3020,$C41,'収支簿'!$I$7:$I$3020)</f>
        <v>0</v>
      </c>
      <c r="H41" s="48">
        <f>SUMIF('収支簿'!$E$7:$E$3020,$C41,'収支簿'!$J$7:$J$3020)</f>
        <v>0</v>
      </c>
      <c r="I41" s="49">
        <f>SUMIF('収支簿'!$E$7:$E$3020,$C41,'収支簿'!$K$7:$K$3020)</f>
        <v>0</v>
      </c>
      <c r="J41" s="25">
        <f>SUMIF('収支簿'!$E$7:$E$3020,$C41,'収支簿'!$L$7:$L$3020)</f>
        <v>0</v>
      </c>
      <c r="K41" s="50">
        <f>SUMIF('収支簿'!$E$7:$E$3020,$C41,'収支簿'!$M$7:$M$3020)</f>
        <v>0</v>
      </c>
      <c r="L41" s="30"/>
    </row>
    <row r="42" spans="2:12" ht="23.25" customHeight="1">
      <c r="B42" s="43"/>
      <c r="C42" s="162" t="s">
        <v>140</v>
      </c>
      <c r="D42" s="162"/>
      <c r="E42" s="162"/>
      <c r="F42" s="44"/>
      <c r="G42" s="71">
        <f>SUMIF('収支簿'!$E$7:$E$3020,$C42,'収支簿'!$I$7:$I$3020)</f>
        <v>0</v>
      </c>
      <c r="H42" s="54">
        <f>SUMIF('収支簿'!$E$7:$E$3020,$C42,'収支簿'!$J$7:$J$3020)</f>
        <v>0</v>
      </c>
      <c r="I42" s="55">
        <f>SUMIF('収支簿'!$E$7:$E$3020,$C42,'収支簿'!$K$7:$K$3020)</f>
        <v>0</v>
      </c>
      <c r="J42" s="29">
        <f>SUMIF('収支簿'!$E$7:$E$3020,$C42,'収支簿'!$L$7:$L$3020)</f>
        <v>0</v>
      </c>
      <c r="K42" s="56">
        <f>SUMIF('収支簿'!$E$7:$E$3020,$C42,'収支簿'!$M$7:$M$3020)</f>
        <v>0</v>
      </c>
      <c r="L42" s="30"/>
    </row>
    <row r="43" spans="2:12" ht="23.25" customHeight="1" thickBot="1">
      <c r="B43" s="45"/>
      <c r="C43" s="163" t="s">
        <v>123</v>
      </c>
      <c r="D43" s="163"/>
      <c r="E43" s="163"/>
      <c r="F43" s="46"/>
      <c r="G43" s="69">
        <f>SUM(G26:G42)</f>
        <v>0</v>
      </c>
      <c r="H43" s="26">
        <f>SUM(H26:H42)</f>
        <v>0</v>
      </c>
      <c r="I43" s="27">
        <f>SUM(I26:I42)</f>
        <v>0</v>
      </c>
      <c r="J43" s="27">
        <f>SUM(J26:J42)</f>
        <v>0</v>
      </c>
      <c r="K43" s="28">
        <f>SUM(K26:K42)</f>
        <v>0</v>
      </c>
      <c r="L43" s="30"/>
    </row>
    <row r="44" ht="6.75" customHeight="1"/>
    <row r="45" ht="12.75">
      <c r="B45" s="78"/>
    </row>
    <row r="46" spans="2:11" ht="12.75">
      <c r="B46" s="78"/>
      <c r="K46" s="79"/>
    </row>
    <row r="47" spans="2:13" ht="12.75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</row>
    <row r="48" spans="2:13" ht="12.7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51" ht="12.75">
      <c r="B51" s="78"/>
    </row>
    <row r="52" ht="12.75">
      <c r="B52" s="78"/>
    </row>
    <row r="53" ht="12.75">
      <c r="B53" s="78"/>
    </row>
    <row r="54" ht="12.75">
      <c r="B54" s="78"/>
    </row>
    <row r="55" ht="12.75">
      <c r="B55" s="78"/>
    </row>
    <row r="56" ht="12.75">
      <c r="B56" s="78"/>
    </row>
    <row r="74" spans="3:4" s="72" customFormat="1" ht="12.75">
      <c r="C74" s="73"/>
      <c r="D74" s="73"/>
    </row>
  </sheetData>
  <sheetProtection sheet="1" formatCells="0" formatColumns="0" formatRows="0" insertColumns="0" insertRows="0" insertHyperlinks="0" deleteColumns="0" deleteRows="0" selectLockedCells="1" sort="0" autoFilter="0"/>
  <mergeCells count="46">
    <mergeCell ref="J1:K1"/>
    <mergeCell ref="A3:K3"/>
    <mergeCell ref="C9:E9"/>
    <mergeCell ref="A4:K4"/>
    <mergeCell ref="C8:E8"/>
    <mergeCell ref="G8:J8"/>
    <mergeCell ref="C7:E7"/>
    <mergeCell ref="G7:J7"/>
    <mergeCell ref="C13:E14"/>
    <mergeCell ref="G13:G14"/>
    <mergeCell ref="K24:K25"/>
    <mergeCell ref="C16:E16"/>
    <mergeCell ref="C17:E17"/>
    <mergeCell ref="C32:E32"/>
    <mergeCell ref="C15:E15"/>
    <mergeCell ref="C18:E18"/>
    <mergeCell ref="G24:G25"/>
    <mergeCell ref="H24:J24"/>
    <mergeCell ref="C10:E10"/>
    <mergeCell ref="G10:J10"/>
    <mergeCell ref="C34:E34"/>
    <mergeCell ref="C35:E35"/>
    <mergeCell ref="G9:J9"/>
    <mergeCell ref="C19:E19"/>
    <mergeCell ref="C20:E20"/>
    <mergeCell ref="C21:E21"/>
    <mergeCell ref="C24:E25"/>
    <mergeCell ref="C30:E30"/>
    <mergeCell ref="B48:M48"/>
    <mergeCell ref="C41:E41"/>
    <mergeCell ref="C38:E38"/>
    <mergeCell ref="C39:E39"/>
    <mergeCell ref="C40:E40"/>
    <mergeCell ref="C42:E42"/>
    <mergeCell ref="C43:E43"/>
    <mergeCell ref="B47:M47"/>
    <mergeCell ref="C36:E36"/>
    <mergeCell ref="C37:E37"/>
    <mergeCell ref="C6:E6"/>
    <mergeCell ref="G6:J6"/>
    <mergeCell ref="C26:E26"/>
    <mergeCell ref="C27:E27"/>
    <mergeCell ref="C28:E28"/>
    <mergeCell ref="C29:E29"/>
    <mergeCell ref="C31:E31"/>
    <mergeCell ref="C33:E33"/>
  </mergeCells>
  <conditionalFormatting sqref="I32">
    <cfRule type="expression" priority="1" dxfId="4" stopIfTrue="1">
      <formula>$H$43*0.3&lt;$I$32</formula>
    </cfRule>
  </conditionalFormatting>
  <printOptions horizontalCentered="1" verticalCentered="1"/>
  <pageMargins left="0" right="0" top="0.2362204724409449" bottom="0" header="0.2362204724409449" footer="0"/>
  <pageSetup fitToHeight="1" fitToWidth="1"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GridLine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25" defaultRowHeight="12.75"/>
  <cols>
    <col min="1" max="1" width="35.25390625" style="2" customWidth="1"/>
    <col min="2" max="2" width="29.00390625" style="2" customWidth="1"/>
    <col min="3" max="3" width="32.375" style="2" customWidth="1"/>
    <col min="4" max="5" width="16.375" style="2" bestFit="1" customWidth="1"/>
    <col min="6" max="6" width="23.125" style="2" bestFit="1" customWidth="1"/>
    <col min="7" max="7" width="17.00390625" style="2" customWidth="1"/>
    <col min="8" max="8" width="11.625" style="2" customWidth="1"/>
    <col min="9" max="16384" width="9.125" style="2" customWidth="1"/>
  </cols>
  <sheetData>
    <row r="1" spans="1:7" ht="12.75">
      <c r="A1" s="1" t="s">
        <v>95</v>
      </c>
      <c r="B1" s="1" t="s">
        <v>103</v>
      </c>
      <c r="C1" s="1" t="s">
        <v>102</v>
      </c>
      <c r="D1"/>
      <c r="E1" s="6" t="s">
        <v>7</v>
      </c>
      <c r="F1" s="6" t="s">
        <v>22</v>
      </c>
      <c r="G1" s="10" t="s">
        <v>38</v>
      </c>
    </row>
    <row r="2" spans="1:7" ht="12.75">
      <c r="A2" s="17" t="s">
        <v>91</v>
      </c>
      <c r="B2" s="7"/>
      <c r="C2" s="10" t="s">
        <v>81</v>
      </c>
      <c r="D2"/>
      <c r="E2" s="3" t="s">
        <v>27</v>
      </c>
      <c r="F2" s="5"/>
      <c r="G2" s="10" t="s">
        <v>39</v>
      </c>
    </row>
    <row r="3" spans="1:7" ht="12.75">
      <c r="A3" s="18" t="s">
        <v>92</v>
      </c>
      <c r="B3" s="7"/>
      <c r="C3" s="10" t="s">
        <v>82</v>
      </c>
      <c r="D3"/>
      <c r="E3" s="4" t="s">
        <v>23</v>
      </c>
      <c r="F3" s="4"/>
      <c r="G3" s="10" t="s">
        <v>40</v>
      </c>
    </row>
    <row r="4" spans="1:7" ht="12.75">
      <c r="A4" s="8" t="s">
        <v>159</v>
      </c>
      <c r="B4" s="8"/>
      <c r="C4" s="10" t="s">
        <v>83</v>
      </c>
      <c r="D4"/>
      <c r="E4" s="4" t="s">
        <v>28</v>
      </c>
      <c r="F4" s="4"/>
      <c r="G4" s="10" t="s">
        <v>41</v>
      </c>
    </row>
    <row r="5" spans="1:7" ht="12.75">
      <c r="A5" s="8" t="s">
        <v>197</v>
      </c>
      <c r="B5" s="8"/>
      <c r="C5" s="10" t="s">
        <v>154</v>
      </c>
      <c r="D5"/>
      <c r="E5" s="3" t="s">
        <v>26</v>
      </c>
      <c r="F5" s="4"/>
      <c r="G5" s="10" t="s">
        <v>42</v>
      </c>
    </row>
    <row r="6" spans="1:7" ht="12.75">
      <c r="A6" s="9"/>
      <c r="B6" s="8"/>
      <c r="C6" s="10" t="s">
        <v>84</v>
      </c>
      <c r="D6"/>
      <c r="E6" s="3" t="s">
        <v>25</v>
      </c>
      <c r="F6" s="5"/>
      <c r="G6" s="10"/>
    </row>
    <row r="7" spans="1:7" ht="12.75">
      <c r="A7" s="9"/>
      <c r="B7" s="8"/>
      <c r="C7" s="10" t="s">
        <v>157</v>
      </c>
      <c r="D7"/>
      <c r="E7" s="3" t="s">
        <v>8</v>
      </c>
      <c r="F7" s="5"/>
      <c r="G7" s="10"/>
    </row>
    <row r="8" spans="1:7" ht="12.75">
      <c r="A8" s="8"/>
      <c r="B8" s="8"/>
      <c r="C8" s="10" t="s">
        <v>96</v>
      </c>
      <c r="D8"/>
      <c r="E8" s="3" t="s">
        <v>9</v>
      </c>
      <c r="F8" s="5"/>
      <c r="G8" s="10"/>
    </row>
    <row r="9" spans="1:7" ht="12.75">
      <c r="A9" s="8"/>
      <c r="B9" s="8"/>
      <c r="C9" s="10" t="s">
        <v>97</v>
      </c>
      <c r="D9"/>
      <c r="E9" s="4" t="s">
        <v>12</v>
      </c>
      <c r="F9" s="5"/>
      <c r="G9" s="10"/>
    </row>
    <row r="10" spans="1:7" ht="12.75">
      <c r="A10" s="8"/>
      <c r="B10" s="8"/>
      <c r="C10" s="8"/>
      <c r="D10"/>
      <c r="E10" s="4" t="s">
        <v>13</v>
      </c>
      <c r="F10" s="5"/>
      <c r="G10" s="10"/>
    </row>
    <row r="11" spans="1:7" ht="12.75">
      <c r="A11" s="8"/>
      <c r="B11" s="8"/>
      <c r="C11" s="10" t="s">
        <v>81</v>
      </c>
      <c r="D11"/>
      <c r="E11" s="3" t="s">
        <v>14</v>
      </c>
      <c r="F11" s="5"/>
      <c r="G11" s="10"/>
    </row>
    <row r="12" spans="1:7" ht="12.75">
      <c r="A12" s="10"/>
      <c r="B12" s="8"/>
      <c r="C12" s="10" t="s">
        <v>82</v>
      </c>
      <c r="D12"/>
      <c r="E12" s="3" t="s">
        <v>15</v>
      </c>
      <c r="F12" s="5"/>
      <c r="G12" s="10"/>
    </row>
    <row r="13" spans="1:7" ht="12.75">
      <c r="A13" s="10"/>
      <c r="B13" s="8"/>
      <c r="C13" s="10" t="s">
        <v>83</v>
      </c>
      <c r="D13"/>
      <c r="E13" s="3" t="s">
        <v>35</v>
      </c>
      <c r="F13" s="4"/>
      <c r="G13" s="10"/>
    </row>
    <row r="14" spans="1:7" ht="12.75">
      <c r="A14" s="10"/>
      <c r="B14" s="8"/>
      <c r="C14" s="10" t="s">
        <v>84</v>
      </c>
      <c r="D14"/>
      <c r="E14" s="3" t="s">
        <v>16</v>
      </c>
      <c r="F14" s="4"/>
      <c r="G14" s="10"/>
    </row>
    <row r="15" spans="1:7" ht="12.75">
      <c r="A15" s="10"/>
      <c r="B15" s="8"/>
      <c r="C15" s="8"/>
      <c r="D15"/>
      <c r="E15" s="3" t="s">
        <v>17</v>
      </c>
      <c r="F15" s="5"/>
      <c r="G15" s="10"/>
    </row>
    <row r="16" spans="1:7" ht="12.75">
      <c r="A16" s="10"/>
      <c r="B16" s="8"/>
      <c r="C16" s="127" t="s">
        <v>198</v>
      </c>
      <c r="D16"/>
      <c r="E16" s="3" t="s">
        <v>32</v>
      </c>
      <c r="F16" s="5"/>
      <c r="G16" s="10"/>
    </row>
    <row r="17" spans="1:7" ht="12.75">
      <c r="A17" s="10"/>
      <c r="B17" s="8"/>
      <c r="C17" s="8"/>
      <c r="D17"/>
      <c r="E17" s="3" t="s">
        <v>18</v>
      </c>
      <c r="F17" s="5"/>
      <c r="G17" s="10"/>
    </row>
    <row r="18" spans="1:7" ht="12.75">
      <c r="A18" s="10"/>
      <c r="B18" s="8"/>
      <c r="C18" s="127"/>
      <c r="D18"/>
      <c r="E18" s="3" t="s">
        <v>19</v>
      </c>
      <c r="F18" s="5"/>
      <c r="G18" s="10"/>
    </row>
    <row r="19" spans="1:7" ht="12.75">
      <c r="A19" s="10"/>
      <c r="B19" s="8"/>
      <c r="C19" s="8"/>
      <c r="D19"/>
      <c r="E19" s="3" t="s">
        <v>20</v>
      </c>
      <c r="F19" s="5"/>
      <c r="G19" s="10"/>
    </row>
    <row r="20" spans="1:7" ht="12.75">
      <c r="A20" s="10"/>
      <c r="B20" s="8"/>
      <c r="C20" s="8"/>
      <c r="D20"/>
      <c r="E20" s="3" t="s">
        <v>21</v>
      </c>
      <c r="F20" s="5"/>
      <c r="G20" s="10"/>
    </row>
    <row r="21" spans="1:7" ht="12.75">
      <c r="A21" s="10"/>
      <c r="B21" s="8"/>
      <c r="C21" s="8"/>
      <c r="D21"/>
      <c r="E21" s="3" t="s">
        <v>45</v>
      </c>
      <c r="F21" s="4"/>
      <c r="G21" s="10"/>
    </row>
    <row r="22" spans="1:7" ht="12.75">
      <c r="A22" s="10"/>
      <c r="B22" s="8"/>
      <c r="C22" s="8"/>
      <c r="D22"/>
      <c r="E22" s="3" t="s">
        <v>43</v>
      </c>
      <c r="F22" s="4"/>
      <c r="G22" s="10"/>
    </row>
    <row r="23" spans="1:7" ht="12.75">
      <c r="A23" s="10"/>
      <c r="B23" s="8"/>
      <c r="C23" s="8"/>
      <c r="D23"/>
      <c r="E23" s="3" t="s">
        <v>36</v>
      </c>
      <c r="F23" s="5"/>
      <c r="G23" s="10"/>
    </row>
    <row r="24" spans="1:7" ht="12.75">
      <c r="A24" s="10"/>
      <c r="B24" s="8"/>
      <c r="C24" s="9"/>
      <c r="D24"/>
      <c r="E24" s="3" t="s">
        <v>37</v>
      </c>
      <c r="F24" s="5"/>
      <c r="G24" s="10"/>
    </row>
    <row r="25" spans="1:7" ht="12.75">
      <c r="A25" s="10"/>
      <c r="B25" s="8"/>
      <c r="C25" s="8"/>
      <c r="D25"/>
      <c r="E25" s="3" t="s">
        <v>46</v>
      </c>
      <c r="F25" s="5"/>
      <c r="G25" s="10"/>
    </row>
    <row r="26" spans="1:7" ht="11.25" customHeight="1">
      <c r="A26" s="10"/>
      <c r="B26" s="8"/>
      <c r="C26" s="8"/>
      <c r="D26"/>
      <c r="E26" s="3"/>
      <c r="F26" s="5"/>
      <c r="G26" s="10"/>
    </row>
    <row r="27" spans="1:7" ht="12.75">
      <c r="A27" s="10"/>
      <c r="B27" s="10"/>
      <c r="C27" s="8"/>
      <c r="D27"/>
      <c r="E27" s="3"/>
      <c r="F27" s="5"/>
      <c r="G27" s="10"/>
    </row>
    <row r="28" spans="1:7" ht="12.75">
      <c r="A28" s="10"/>
      <c r="B28" s="10"/>
      <c r="C28" s="8"/>
      <c r="D28"/>
      <c r="E28" s="3"/>
      <c r="F28" s="5"/>
      <c r="G28" s="10"/>
    </row>
    <row r="29" spans="1:4" ht="12.75">
      <c r="A29" s="10"/>
      <c r="B29" s="10"/>
      <c r="C29" s="8"/>
      <c r="D29"/>
    </row>
    <row r="30" spans="1:4" ht="12.75">
      <c r="A30" s="10"/>
      <c r="B30" s="10"/>
      <c r="C30" s="10"/>
      <c r="D30"/>
    </row>
    <row r="31" spans="1:4" ht="12.75">
      <c r="A31" s="10"/>
      <c r="B31" s="10"/>
      <c r="C31" s="10"/>
      <c r="D31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  <row r="47" spans="1:3" ht="12.75">
      <c r="A47" s="10"/>
      <c r="B47" s="10"/>
      <c r="C47" s="10"/>
    </row>
    <row r="48" spans="1:3" ht="12.75">
      <c r="A48" s="10"/>
      <c r="B48" s="10"/>
      <c r="C48" s="10"/>
    </row>
    <row r="49" spans="1:3" ht="12.75">
      <c r="A49" s="10"/>
      <c r="B49" s="10"/>
      <c r="C49" s="10"/>
    </row>
    <row r="50" spans="1:3" ht="12.75">
      <c r="A50" s="10"/>
      <c r="B50" s="10"/>
      <c r="C50" s="10"/>
    </row>
    <row r="51" ht="12.75"/>
    <row r="52" spans="1:13" s="12" customFormat="1" ht="12.75">
      <c r="A52" s="11" t="s">
        <v>7</v>
      </c>
      <c r="B52" s="11" t="s">
        <v>47</v>
      </c>
      <c r="C52" s="11" t="s">
        <v>48</v>
      </c>
      <c r="D52" s="11" t="s">
        <v>49</v>
      </c>
      <c r="E52" s="11" t="s">
        <v>50</v>
      </c>
      <c r="F52" s="11" t="s">
        <v>51</v>
      </c>
      <c r="G52" s="11" t="s">
        <v>52</v>
      </c>
      <c r="H52" s="11" t="s">
        <v>53</v>
      </c>
      <c r="I52" s="11" t="s">
        <v>54</v>
      </c>
      <c r="J52" s="11" t="s">
        <v>55</v>
      </c>
      <c r="K52" s="11" t="s">
        <v>56</v>
      </c>
      <c r="L52" s="11" t="s">
        <v>76</v>
      </c>
      <c r="M52" s="11" t="s">
        <v>77</v>
      </c>
    </row>
    <row r="53" spans="1:13" s="12" customFormat="1" ht="12.75">
      <c r="A53" s="13" t="s">
        <v>112</v>
      </c>
      <c r="B53" s="14"/>
      <c r="C53" s="14"/>
      <c r="D53" s="16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2" customFormat="1" ht="12.75">
      <c r="A54" s="16" t="s">
        <v>23</v>
      </c>
      <c r="B54" s="14" t="s">
        <v>160</v>
      </c>
      <c r="C54" s="15" t="s">
        <v>71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2" customFormat="1" ht="12.75">
      <c r="A55" s="16" t="s">
        <v>28</v>
      </c>
      <c r="B55" s="16" t="s">
        <v>72</v>
      </c>
      <c r="C55" s="15" t="s">
        <v>71</v>
      </c>
      <c r="D55" s="16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2" customFormat="1" ht="12.75">
      <c r="A56" s="13" t="s">
        <v>26</v>
      </c>
      <c r="B56" s="16" t="s">
        <v>29</v>
      </c>
      <c r="C56" s="16" t="s">
        <v>161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2" customFormat="1" ht="12.75">
      <c r="A57" s="13" t="s">
        <v>25</v>
      </c>
      <c r="B57" s="16" t="s">
        <v>90</v>
      </c>
      <c r="C57" s="14" t="s">
        <v>162</v>
      </c>
      <c r="D57" s="14" t="s">
        <v>24</v>
      </c>
      <c r="E57" s="15" t="s">
        <v>71</v>
      </c>
      <c r="F57" s="15"/>
      <c r="G57" s="15"/>
      <c r="H57" s="15"/>
      <c r="I57" s="15"/>
      <c r="J57" s="15"/>
      <c r="K57" s="15"/>
      <c r="L57" s="15"/>
      <c r="M57" s="15"/>
    </row>
    <row r="58" spans="1:13" s="12" customFormat="1" ht="39" customHeight="1">
      <c r="A58" s="13" t="s">
        <v>8</v>
      </c>
      <c r="B58" s="14" t="s">
        <v>163</v>
      </c>
      <c r="C58" s="14" t="s">
        <v>184</v>
      </c>
      <c r="D58" s="14" t="s">
        <v>183</v>
      </c>
      <c r="E58" s="15" t="s">
        <v>164</v>
      </c>
      <c r="F58" s="14" t="s">
        <v>186</v>
      </c>
      <c r="G58" s="14" t="s">
        <v>179</v>
      </c>
      <c r="H58" s="14" t="s">
        <v>165</v>
      </c>
      <c r="I58" s="15" t="s">
        <v>71</v>
      </c>
      <c r="J58" s="15"/>
      <c r="K58" s="15"/>
      <c r="L58" s="15"/>
      <c r="M58" s="15"/>
    </row>
    <row r="59" spans="1:13" s="12" customFormat="1" ht="12.75">
      <c r="A59" s="13" t="s">
        <v>73</v>
      </c>
      <c r="B59" s="14" t="s">
        <v>10</v>
      </c>
      <c r="C59" s="16" t="s">
        <v>166</v>
      </c>
      <c r="D59" s="16" t="s">
        <v>11</v>
      </c>
      <c r="E59" s="131" t="s">
        <v>196</v>
      </c>
      <c r="F59" s="15" t="s">
        <v>71</v>
      </c>
      <c r="G59" s="15"/>
      <c r="H59" s="15"/>
      <c r="I59" s="15"/>
      <c r="J59" s="15"/>
      <c r="K59" s="15"/>
      <c r="L59" s="15"/>
      <c r="M59" s="15"/>
    </row>
    <row r="60" spans="1:13" s="12" customFormat="1" ht="12.75">
      <c r="A60" s="16" t="s">
        <v>12</v>
      </c>
      <c r="B60" s="14" t="s">
        <v>167</v>
      </c>
      <c r="C60" s="14" t="s">
        <v>71</v>
      </c>
      <c r="D60" s="14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12" customFormat="1" ht="12.75">
      <c r="A61" s="16" t="s">
        <v>13</v>
      </c>
      <c r="B61" s="16" t="s">
        <v>11</v>
      </c>
      <c r="C61" s="133" t="s">
        <v>196</v>
      </c>
      <c r="D61" s="14" t="s">
        <v>57</v>
      </c>
      <c r="E61" s="14" t="s">
        <v>71</v>
      </c>
      <c r="F61" s="15"/>
      <c r="G61" s="15"/>
      <c r="H61" s="15"/>
      <c r="I61" s="15"/>
      <c r="J61" s="15"/>
      <c r="K61" s="15"/>
      <c r="L61" s="15"/>
      <c r="M61" s="15"/>
    </row>
    <row r="62" spans="1:13" s="12" customFormat="1" ht="25.5">
      <c r="A62" s="13" t="s">
        <v>14</v>
      </c>
      <c r="B62" s="14" t="s">
        <v>168</v>
      </c>
      <c r="C62" s="15" t="s">
        <v>106</v>
      </c>
      <c r="D62" s="15" t="s">
        <v>169</v>
      </c>
      <c r="E62" s="14" t="s">
        <v>58</v>
      </c>
      <c r="F62" s="15" t="s">
        <v>59</v>
      </c>
      <c r="G62" s="131" t="s">
        <v>194</v>
      </c>
      <c r="H62" s="15" t="s">
        <v>71</v>
      </c>
      <c r="I62" s="15"/>
      <c r="J62" s="15"/>
      <c r="K62" s="15"/>
      <c r="L62" s="15"/>
      <c r="M62" s="15"/>
    </row>
    <row r="63" spans="1:13" s="12" customFormat="1" ht="12.75">
      <c r="A63" s="13" t="s">
        <v>15</v>
      </c>
      <c r="B63" s="14" t="s">
        <v>61</v>
      </c>
      <c r="C63" s="15" t="s">
        <v>78</v>
      </c>
      <c r="D63" s="65" t="s">
        <v>177</v>
      </c>
      <c r="E63" s="15" t="s">
        <v>71</v>
      </c>
      <c r="F63" s="15"/>
      <c r="G63" s="15"/>
      <c r="H63" s="15"/>
      <c r="I63" s="15"/>
      <c r="J63" s="15"/>
      <c r="K63" s="15"/>
      <c r="L63" s="15"/>
      <c r="M63" s="15"/>
    </row>
    <row r="64" spans="1:13" s="12" customFormat="1" ht="25.5">
      <c r="A64" s="13" t="s">
        <v>35</v>
      </c>
      <c r="B64" s="129" t="s">
        <v>188</v>
      </c>
      <c r="C64" s="15" t="s">
        <v>170</v>
      </c>
      <c r="D64" s="65" t="s">
        <v>171</v>
      </c>
      <c r="E64" s="66" t="s">
        <v>185</v>
      </c>
      <c r="F64" s="65" t="s">
        <v>172</v>
      </c>
      <c r="G64" s="130" t="s">
        <v>189</v>
      </c>
      <c r="H64" s="131" t="s">
        <v>193</v>
      </c>
      <c r="I64" s="15" t="s">
        <v>71</v>
      </c>
      <c r="J64" s="15"/>
      <c r="K64" s="15"/>
      <c r="L64" s="15"/>
      <c r="M64" s="15"/>
    </row>
    <row r="65" spans="1:13" s="12" customFormat="1" ht="12.75">
      <c r="A65" s="13" t="s">
        <v>16</v>
      </c>
      <c r="B65" s="15" t="s">
        <v>173</v>
      </c>
      <c r="C65" s="15" t="s">
        <v>161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12" customFormat="1" ht="12.75">
      <c r="A66" s="13" t="s">
        <v>17</v>
      </c>
      <c r="B66" s="14" t="s">
        <v>174</v>
      </c>
      <c r="C66" s="15" t="s">
        <v>71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12" customFormat="1" ht="12.75">
      <c r="A67" s="13" t="s">
        <v>32</v>
      </c>
      <c r="B67" s="14" t="s">
        <v>175</v>
      </c>
      <c r="C67" s="15" t="s">
        <v>60</v>
      </c>
      <c r="D67" s="15" t="s">
        <v>71</v>
      </c>
      <c r="E67" s="15"/>
      <c r="F67" s="15"/>
      <c r="G67" s="15"/>
      <c r="H67" s="15"/>
      <c r="I67" s="15"/>
      <c r="J67" s="15"/>
      <c r="K67" s="15"/>
      <c r="L67" s="15"/>
      <c r="M67" s="15"/>
    </row>
    <row r="68" spans="1:13" s="12" customFormat="1" ht="12.75">
      <c r="A68" s="13" t="s">
        <v>18</v>
      </c>
      <c r="B68" s="14" t="s">
        <v>68</v>
      </c>
      <c r="C68" s="15" t="s">
        <v>67</v>
      </c>
      <c r="D68" s="14" t="s">
        <v>69</v>
      </c>
      <c r="E68" s="15" t="s">
        <v>70</v>
      </c>
      <c r="F68" s="15" t="s">
        <v>71</v>
      </c>
      <c r="G68" s="15"/>
      <c r="H68" s="15"/>
      <c r="I68" s="15"/>
      <c r="J68" s="15"/>
      <c r="K68" s="15"/>
      <c r="L68" s="15"/>
      <c r="M68" s="15"/>
    </row>
    <row r="69" spans="1:13" s="12" customFormat="1" ht="12.75">
      <c r="A69" s="13" t="s">
        <v>74</v>
      </c>
      <c r="B69" s="14" t="s">
        <v>113</v>
      </c>
      <c r="C69" s="14" t="s">
        <v>114</v>
      </c>
      <c r="D69" s="14" t="s">
        <v>115</v>
      </c>
      <c r="E69" s="15" t="s">
        <v>43</v>
      </c>
      <c r="F69" s="15"/>
      <c r="G69" s="15"/>
      <c r="H69" s="15"/>
      <c r="I69" s="15"/>
      <c r="J69" s="15"/>
      <c r="K69" s="15"/>
      <c r="L69" s="15"/>
      <c r="M69" s="15"/>
    </row>
    <row r="70" spans="1:13" s="12" customFormat="1" ht="12.75">
      <c r="A70" s="13" t="s">
        <v>20</v>
      </c>
      <c r="B70" s="14" t="s">
        <v>75</v>
      </c>
      <c r="C70" s="15" t="s">
        <v>71</v>
      </c>
      <c r="D70" s="14"/>
      <c r="E70" s="15"/>
      <c r="F70" s="15"/>
      <c r="G70" s="15"/>
      <c r="H70" s="15"/>
      <c r="I70" s="15"/>
      <c r="J70" s="15"/>
      <c r="K70" s="15"/>
      <c r="L70" s="15"/>
      <c r="M70" s="15"/>
    </row>
    <row r="71" spans="1:12" s="12" customFormat="1" ht="12.75">
      <c r="A71" s="13" t="s">
        <v>21</v>
      </c>
      <c r="B71" s="131" t="s">
        <v>195</v>
      </c>
      <c r="C71" s="15" t="s">
        <v>176</v>
      </c>
      <c r="D71" s="16" t="s">
        <v>110</v>
      </c>
      <c r="E71" s="15" t="s">
        <v>111</v>
      </c>
      <c r="F71" s="131" t="s">
        <v>190</v>
      </c>
      <c r="G71" s="128" t="s">
        <v>192</v>
      </c>
      <c r="H71" s="15" t="s">
        <v>191</v>
      </c>
      <c r="I71" s="15" t="s">
        <v>187</v>
      </c>
      <c r="J71" s="15"/>
      <c r="K71" s="15"/>
      <c r="L71" s="15"/>
    </row>
    <row r="72" spans="1:13" s="12" customFormat="1" ht="12.75">
      <c r="A72" s="13" t="s">
        <v>104</v>
      </c>
      <c r="B72" s="16" t="s">
        <v>107</v>
      </c>
      <c r="C72" s="15" t="s">
        <v>161</v>
      </c>
      <c r="D72" s="16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12" customFormat="1" ht="12">
      <c r="A73" s="13" t="s">
        <v>44</v>
      </c>
      <c r="B73" s="14" t="s">
        <v>105</v>
      </c>
      <c r="C73" s="15" t="s">
        <v>108</v>
      </c>
      <c r="D73" s="15" t="s">
        <v>109</v>
      </c>
      <c r="E73" s="15" t="s">
        <v>43</v>
      </c>
      <c r="F73" s="15"/>
      <c r="G73" s="15"/>
      <c r="H73" s="15"/>
      <c r="I73" s="15"/>
      <c r="J73" s="15"/>
      <c r="K73" s="15"/>
      <c r="L73" s="15"/>
      <c r="M73" s="15"/>
    </row>
    <row r="74" spans="1:13" s="12" customFormat="1" ht="12">
      <c r="A74" s="13" t="s">
        <v>43</v>
      </c>
      <c r="B74" s="16" t="s">
        <v>62</v>
      </c>
      <c r="C74" s="16" t="s">
        <v>63</v>
      </c>
      <c r="D74" s="15" t="s">
        <v>64</v>
      </c>
      <c r="E74" s="15" t="s">
        <v>65</v>
      </c>
      <c r="F74" s="15" t="s">
        <v>66</v>
      </c>
      <c r="G74" s="15" t="s">
        <v>161</v>
      </c>
      <c r="H74" s="15"/>
      <c r="I74" s="15"/>
      <c r="J74" s="15"/>
      <c r="K74" s="16"/>
      <c r="L74" s="15"/>
      <c r="M74" s="15"/>
    </row>
    <row r="75" spans="1:13" s="12" customFormat="1" ht="12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12" customFormat="1" ht="12">
      <c r="A76" s="13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12" customFormat="1" ht="12">
      <c r="A77" s="13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82" spans="1:7" ht="12">
      <c r="A82" s="10" t="s">
        <v>7</v>
      </c>
      <c r="B82" s="10" t="s">
        <v>85</v>
      </c>
      <c r="C82" s="10" t="s">
        <v>2</v>
      </c>
      <c r="D82" s="10" t="s">
        <v>4</v>
      </c>
      <c r="E82" s="10" t="s">
        <v>86</v>
      </c>
      <c r="F82" s="10" t="s">
        <v>87</v>
      </c>
      <c r="G82" s="10" t="s">
        <v>6</v>
      </c>
    </row>
    <row r="83" spans="1:7" ht="12">
      <c r="A83" s="10" t="s">
        <v>112</v>
      </c>
      <c r="B83" s="20">
        <f>SUMIF('収支簿'!$E$7:$E$3024,$A83,'収支簿'!$H$7:$H$3024)</f>
        <v>0</v>
      </c>
      <c r="C83" s="20">
        <f>SUMIF('収支簿'!$E$7:$E$3024,$A83,'収支簿'!$I$7:$I$3024)</f>
        <v>0</v>
      </c>
      <c r="D83" s="20">
        <f>SUMIF('収支簿'!$E$7:$E$3024,$A83,'収支簿'!$J$7:$J$3024)</f>
        <v>0</v>
      </c>
      <c r="E83" s="20">
        <f>SUMIF('収支簿'!$E$7:$E$3024,$A83,'収支簿'!$K$7:$K$3024)</f>
        <v>0</v>
      </c>
      <c r="F83" s="20">
        <f>SUMIF('収支簿'!$E$7:$E$3024,$A83,'収支簿'!$L$7:$L$3024)</f>
        <v>0</v>
      </c>
      <c r="G83" s="20">
        <f>SUMIF('収支簿'!$E$7:$E$3024,$A83,'収支簿'!$M$7:$M$3024)</f>
        <v>0</v>
      </c>
    </row>
    <row r="84" spans="1:7" ht="12">
      <c r="A84" s="10" t="s">
        <v>23</v>
      </c>
      <c r="B84" s="20">
        <f>SUMIF('収支簿'!$E$7:$E$3024,$A84,'収支簿'!$H$7:$H$3024)</f>
        <v>0</v>
      </c>
      <c r="C84" s="20">
        <f>SUMIF('収支簿'!$E$7:$E$3024,$A84,'収支簿'!$I$7:$I$3024)</f>
        <v>0</v>
      </c>
      <c r="D84" s="20">
        <f>SUMIF('収支簿'!$E$7:$E$3024,$A84,'収支簿'!$J$7:$J$3024)</f>
        <v>0</v>
      </c>
      <c r="E84" s="20">
        <f>SUMIF('収支簿'!$E$7:$E$3024,$A84,'収支簿'!$K$7:$K$3024)</f>
        <v>0</v>
      </c>
      <c r="F84" s="20">
        <f>SUMIF('収支簿'!$E$7:$E$3024,$A84,'収支簿'!$L$7:$L$3024)</f>
        <v>0</v>
      </c>
      <c r="G84" s="20">
        <f>SUMIF('収支簿'!$E$7:$E$3024,$A84,'収支簿'!$M$7:$M$3024)</f>
        <v>0</v>
      </c>
    </row>
    <row r="85" spans="1:7" ht="12">
      <c r="A85" s="10" t="s">
        <v>28</v>
      </c>
      <c r="B85" s="20">
        <f>SUMIF('収支簿'!$E$7:$E$3024,$A85,'収支簿'!$H$7:$H$3024)</f>
        <v>0</v>
      </c>
      <c r="C85" s="20">
        <f>SUMIF('収支簿'!$E$7:$E$3024,$A85,'収支簿'!$I$7:$I$3024)</f>
        <v>0</v>
      </c>
      <c r="D85" s="20">
        <f>SUMIF('収支簿'!$E$7:$E$3024,$A85,'収支簿'!$J$7:$J$3024)</f>
        <v>0</v>
      </c>
      <c r="E85" s="20">
        <f>SUMIF('収支簿'!$E$7:$E$3024,$A85,'収支簿'!$K$7:$K$3024)</f>
        <v>0</v>
      </c>
      <c r="F85" s="20">
        <f>SUMIF('収支簿'!$E$7:$E$3024,$A85,'収支簿'!$L$7:$L$3024)</f>
        <v>0</v>
      </c>
      <c r="G85" s="20">
        <f>SUMIF('収支簿'!$E$7:$E$3024,$A85,'収支簿'!$M$7:$M$3024)</f>
        <v>0</v>
      </c>
    </row>
    <row r="86" spans="1:7" ht="12">
      <c r="A86" s="10" t="s">
        <v>26</v>
      </c>
      <c r="B86" s="20">
        <f>SUMIF('収支簿'!$E$7:$E$3024,$A86,'収支簿'!$H$7:$H$3024)</f>
        <v>0</v>
      </c>
      <c r="C86" s="20">
        <f>SUMIF('収支簿'!$E$7:$E$3024,$A86,'収支簿'!$I$7:$I$3024)</f>
        <v>0</v>
      </c>
      <c r="D86" s="20">
        <f>SUMIF('収支簿'!$E$7:$E$3024,$A86,'収支簿'!$J$7:$J$3024)</f>
        <v>0</v>
      </c>
      <c r="E86" s="20">
        <f>SUMIF('収支簿'!$E$7:$E$3024,$A86,'収支簿'!$K$7:$K$3024)</f>
        <v>0</v>
      </c>
      <c r="F86" s="20">
        <f>SUMIF('収支簿'!$E$7:$E$3024,$A86,'収支簿'!$L$7:$L$3024)</f>
        <v>0</v>
      </c>
      <c r="G86" s="20">
        <f>SUMIF('収支簿'!$E$7:$E$3024,$A86,'収支簿'!$M$7:$M$3024)</f>
        <v>0</v>
      </c>
    </row>
    <row r="87" spans="1:7" ht="12">
      <c r="A87" s="10" t="s">
        <v>25</v>
      </c>
      <c r="B87" s="20">
        <f>SUMIF('収支簿'!$E$7:$E$3024,$A87,'収支簿'!$H$7:$H$3024)</f>
        <v>0</v>
      </c>
      <c r="C87" s="20">
        <f>SUMIF('収支簿'!$E$7:$E$3024,$A87,'収支簿'!$I$7:$I$3024)</f>
        <v>0</v>
      </c>
      <c r="D87" s="20">
        <f>SUMIF('収支簿'!$E$7:$E$3024,$A87,'収支簿'!$J$7:$J$3024)</f>
        <v>0</v>
      </c>
      <c r="E87" s="20">
        <f>SUMIF('収支簿'!$E$7:$E$3024,$A87,'収支簿'!$K$7:$K$3024)</f>
        <v>0</v>
      </c>
      <c r="F87" s="20">
        <f>SUMIF('収支簿'!$E$7:$E$3024,$A87,'収支簿'!$L$7:$L$3024)</f>
        <v>0</v>
      </c>
      <c r="G87" s="20">
        <f>SUMIF('収支簿'!$E$7:$E$3024,$A87,'収支簿'!$M$7:$M$3024)</f>
        <v>0</v>
      </c>
    </row>
    <row r="88" spans="1:7" ht="12">
      <c r="A88" s="10" t="s">
        <v>8</v>
      </c>
      <c r="B88" s="20">
        <f>SUMIF('収支簿'!$E$7:$E$3024,$A88,'収支簿'!$H$7:$H$3024)</f>
        <v>0</v>
      </c>
      <c r="C88" s="20">
        <f>SUMIF('収支簿'!$E$7:$E$3024,$A88,'収支簿'!$I$7:$I$3024)</f>
        <v>0</v>
      </c>
      <c r="D88" s="20">
        <f>SUMIF('収支簿'!$E$7:$E$3024,$A88,'収支簿'!$J$7:$J$3024)</f>
        <v>0</v>
      </c>
      <c r="E88" s="20">
        <f>SUMIF('収支簿'!$E$7:$E$3024,$A88,'収支簿'!$K$7:$K$3024)</f>
        <v>0</v>
      </c>
      <c r="F88" s="20">
        <f>SUMIF('収支簿'!$E$7:$E$3024,$A88,'収支簿'!$L$7:$L$3024)</f>
        <v>0</v>
      </c>
      <c r="G88" s="20">
        <f>SUMIF('収支簿'!$E$7:$E$3024,$A88,'収支簿'!$M$7:$M$3024)</f>
        <v>0</v>
      </c>
    </row>
    <row r="89" spans="1:7" ht="12">
      <c r="A89" s="10" t="s">
        <v>73</v>
      </c>
      <c r="B89" s="20">
        <f>SUMIF('収支簿'!$E$7:$E$3024,$A89,'収支簿'!$H$7:$H$3024)</f>
        <v>0</v>
      </c>
      <c r="C89" s="20">
        <f>SUMIF('収支簿'!$E$7:$E$3024,$A89,'収支簿'!$I$7:$I$3024)</f>
        <v>0</v>
      </c>
      <c r="D89" s="20">
        <f>SUMIF('収支簿'!$E$7:$E$3024,$A89,'収支簿'!$J$7:$J$3024)</f>
        <v>0</v>
      </c>
      <c r="E89" s="20">
        <f>SUMIF('収支簿'!$E$7:$E$3024,$A89,'収支簿'!$K$7:$K$3024)</f>
        <v>0</v>
      </c>
      <c r="F89" s="20">
        <f>SUMIF('収支簿'!$E$7:$E$3024,$A89,'収支簿'!$L$7:$L$3024)</f>
        <v>0</v>
      </c>
      <c r="G89" s="20">
        <f>SUMIF('収支簿'!$E$7:$E$3024,$A89,'収支簿'!$M$7:$M$3024)</f>
        <v>0</v>
      </c>
    </row>
    <row r="90" spans="1:7" ht="12">
      <c r="A90" s="10" t="s">
        <v>12</v>
      </c>
      <c r="B90" s="20">
        <f>SUMIF('収支簿'!$E$7:$E$3024,$A90,'収支簿'!$H$7:$H$3024)</f>
        <v>0</v>
      </c>
      <c r="C90" s="20">
        <f>SUMIF('収支簿'!$E$7:$E$3024,$A90,'収支簿'!$I$7:$I$3024)</f>
        <v>0</v>
      </c>
      <c r="D90" s="20">
        <f>SUMIF('収支簿'!$E$7:$E$3024,$A90,'収支簿'!$J$7:$J$3024)</f>
        <v>0</v>
      </c>
      <c r="E90" s="20">
        <f>SUMIF('収支簿'!$E$7:$E$3024,$A90,'収支簿'!$K$7:$K$3024)</f>
        <v>0</v>
      </c>
      <c r="F90" s="20">
        <f>SUMIF('収支簿'!$E$7:$E$3024,$A90,'収支簿'!$L$7:$L$3024)</f>
        <v>0</v>
      </c>
      <c r="G90" s="20">
        <f>SUMIF('収支簿'!$E$7:$E$3024,$A90,'収支簿'!$M$7:$M$3024)</f>
        <v>0</v>
      </c>
    </row>
    <row r="91" spans="1:7" ht="12">
      <c r="A91" s="10" t="s">
        <v>13</v>
      </c>
      <c r="B91" s="20">
        <f>SUMIF('収支簿'!$E$7:$E$3024,$A91,'収支簿'!$H$7:$H$3024)</f>
        <v>0</v>
      </c>
      <c r="C91" s="20">
        <f>SUMIF('収支簿'!$E$7:$E$3024,$A91,'収支簿'!$I$7:$I$3024)</f>
        <v>0</v>
      </c>
      <c r="D91" s="20">
        <f>SUMIF('収支簿'!$E$7:$E$3024,$A91,'収支簿'!$J$7:$J$3024)</f>
        <v>0</v>
      </c>
      <c r="E91" s="20">
        <f>SUMIF('収支簿'!$E$7:$E$3024,$A91,'収支簿'!$K$7:$K$3024)</f>
        <v>0</v>
      </c>
      <c r="F91" s="20">
        <f>SUMIF('収支簿'!$E$7:$E$3024,$A91,'収支簿'!$L$7:$L$3024)</f>
        <v>0</v>
      </c>
      <c r="G91" s="20">
        <f>SUMIF('収支簿'!$E$7:$E$3024,$A91,'収支簿'!$M$7:$M$3024)</f>
        <v>0</v>
      </c>
    </row>
    <row r="92" spans="1:7" ht="12">
      <c r="A92" s="10" t="s">
        <v>14</v>
      </c>
      <c r="B92" s="20">
        <f>SUMIF('収支簿'!$E$7:$E$3024,$A92,'収支簿'!$H$7:$H$3024)</f>
        <v>0</v>
      </c>
      <c r="C92" s="20">
        <f>SUMIF('収支簿'!$E$7:$E$3024,$A92,'収支簿'!$I$7:$I$3024)</f>
        <v>0</v>
      </c>
      <c r="D92" s="20">
        <f>SUMIF('収支簿'!$E$7:$E$3024,$A92,'収支簿'!$J$7:$J$3024)</f>
        <v>0</v>
      </c>
      <c r="E92" s="20">
        <f>SUMIF('収支簿'!$E$7:$E$3024,$A92,'収支簿'!$K$7:$K$3024)</f>
        <v>0</v>
      </c>
      <c r="F92" s="20">
        <f>SUMIF('収支簿'!$E$7:$E$3024,$A92,'収支簿'!$L$7:$L$3024)</f>
        <v>0</v>
      </c>
      <c r="G92" s="20">
        <f>SUMIF('収支簿'!$E$7:$E$3024,$A92,'収支簿'!$M$7:$M$3024)</f>
        <v>0</v>
      </c>
    </row>
    <row r="93" spans="1:7" ht="12">
      <c r="A93" s="10" t="s">
        <v>15</v>
      </c>
      <c r="B93" s="20">
        <f>SUMIF('収支簿'!$E$7:$E$3024,$A93,'収支簿'!$H$7:$H$3024)</f>
        <v>0</v>
      </c>
      <c r="C93" s="20">
        <f>SUMIF('収支簿'!$E$7:$E$3024,$A93,'収支簿'!$I$7:$I$3024)</f>
        <v>0</v>
      </c>
      <c r="D93" s="20">
        <f>SUMIF('収支簿'!$E$7:$E$3024,$A93,'収支簿'!$J$7:$J$3024)</f>
        <v>0</v>
      </c>
      <c r="E93" s="20">
        <f>SUMIF('収支簿'!$E$7:$E$3024,$A93,'収支簿'!$K$7:$K$3024)</f>
        <v>0</v>
      </c>
      <c r="F93" s="20">
        <f>SUMIF('収支簿'!$E$7:$E$3024,$A93,'収支簿'!$L$7:$L$3024)</f>
        <v>0</v>
      </c>
      <c r="G93" s="20">
        <f>SUMIF('収支簿'!$E$7:$E$3024,$A93,'収支簿'!$M$7:$M$3024)</f>
        <v>0</v>
      </c>
    </row>
    <row r="94" spans="1:7" ht="12">
      <c r="A94" s="10" t="s">
        <v>35</v>
      </c>
      <c r="B94" s="20">
        <f>SUMIF('収支簿'!$E$7:$E$3024,$A94,'収支簿'!$H$7:$H$3024)</f>
        <v>0</v>
      </c>
      <c r="C94" s="20">
        <f>SUMIF('収支簿'!$E$7:$E$3024,$A94,'収支簿'!$I$7:$I$3024)</f>
        <v>0</v>
      </c>
      <c r="D94" s="20">
        <f>SUMIF('収支簿'!$E$7:$E$3024,$A94,'収支簿'!$J$7:$J$3024)</f>
        <v>0</v>
      </c>
      <c r="E94" s="20">
        <f>SUMIF('収支簿'!$E$7:$E$3024,$A94,'収支簿'!$K$7:$K$3024)</f>
        <v>0</v>
      </c>
      <c r="F94" s="20">
        <f>SUMIF('収支簿'!$E$7:$E$3024,$A94,'収支簿'!$L$7:$L$3024)</f>
        <v>0</v>
      </c>
      <c r="G94" s="20">
        <f>SUMIF('収支簿'!$E$7:$E$3024,$A94,'収支簿'!$M$7:$M$3024)</f>
        <v>0</v>
      </c>
    </row>
    <row r="95" spans="1:7" ht="12">
      <c r="A95" s="10" t="s">
        <v>16</v>
      </c>
      <c r="B95" s="20">
        <f>SUMIF('収支簿'!$E$7:$E$3024,$A95,'収支簿'!$H$7:$H$3024)</f>
        <v>0</v>
      </c>
      <c r="C95" s="20">
        <f>SUMIF('収支簿'!$E$7:$E$3024,$A95,'収支簿'!$I$7:$I$3024)</f>
        <v>0</v>
      </c>
      <c r="D95" s="20">
        <f>SUMIF('収支簿'!$E$7:$E$3024,$A95,'収支簿'!$J$7:$J$3024)</f>
        <v>0</v>
      </c>
      <c r="E95" s="20">
        <f>SUMIF('収支簿'!$E$7:$E$3024,$A95,'収支簿'!$K$7:$K$3024)</f>
        <v>0</v>
      </c>
      <c r="F95" s="20">
        <f>SUMIF('収支簿'!$E$7:$E$3024,$A95,'収支簿'!$L$7:$L$3024)</f>
        <v>0</v>
      </c>
      <c r="G95" s="20">
        <f>SUMIF('収支簿'!$E$7:$E$3024,$A95,'収支簿'!$M$7:$M$3024)</f>
        <v>0</v>
      </c>
    </row>
    <row r="96" spans="1:7" ht="12">
      <c r="A96" s="10" t="s">
        <v>17</v>
      </c>
      <c r="B96" s="20">
        <f>SUMIF('収支簿'!$E$7:$E$3024,$A96,'収支簿'!$H$7:$H$3024)</f>
        <v>0</v>
      </c>
      <c r="C96" s="20">
        <f>SUMIF('収支簿'!$E$7:$E$3024,$A96,'収支簿'!$I$7:$I$3024)</f>
        <v>0</v>
      </c>
      <c r="D96" s="20">
        <f>SUMIF('収支簿'!$E$7:$E$3024,$A96,'収支簿'!$J$7:$J$3024)</f>
        <v>0</v>
      </c>
      <c r="E96" s="20">
        <f>SUMIF('収支簿'!$E$7:$E$3024,$A96,'収支簿'!$K$7:$K$3024)</f>
        <v>0</v>
      </c>
      <c r="F96" s="20">
        <f>SUMIF('収支簿'!$E$7:$E$3024,$A96,'収支簿'!$L$7:$L$3024)</f>
        <v>0</v>
      </c>
      <c r="G96" s="20">
        <f>SUMIF('収支簿'!$E$7:$E$3024,$A96,'収支簿'!$M$7:$M$3024)</f>
        <v>0</v>
      </c>
    </row>
    <row r="97" spans="1:7" ht="12">
      <c r="A97" s="10" t="s">
        <v>32</v>
      </c>
      <c r="B97" s="20">
        <f>SUMIF('収支簿'!$E$7:$E$3024,$A97,'収支簿'!$H$7:$H$3024)</f>
        <v>0</v>
      </c>
      <c r="C97" s="20">
        <f>SUMIF('収支簿'!$E$7:$E$3024,$A97,'収支簿'!$I$7:$I$3024)</f>
        <v>0</v>
      </c>
      <c r="D97" s="20">
        <f>SUMIF('収支簿'!$E$7:$E$3024,$A97,'収支簿'!$J$7:$J$3024)</f>
        <v>0</v>
      </c>
      <c r="E97" s="20">
        <f>SUMIF('収支簿'!$E$7:$E$3024,$A97,'収支簿'!$K$7:$K$3024)</f>
        <v>0</v>
      </c>
      <c r="F97" s="20">
        <f>SUMIF('収支簿'!$E$7:$E$3024,$A97,'収支簿'!$L$7:$L$3024)</f>
        <v>0</v>
      </c>
      <c r="G97" s="20">
        <f>SUMIF('収支簿'!$E$7:$E$3024,$A97,'収支簿'!$M$7:$M$3024)</f>
        <v>0</v>
      </c>
    </row>
    <row r="98" spans="1:7" ht="12">
      <c r="A98" s="10" t="s">
        <v>18</v>
      </c>
      <c r="B98" s="20">
        <f>SUMIF('収支簿'!$E$7:$E$3024,$A98,'収支簿'!$H$7:$H$3024)</f>
        <v>0</v>
      </c>
      <c r="C98" s="20">
        <f>SUMIF('収支簿'!$E$7:$E$3024,$A98,'収支簿'!$I$7:$I$3024)</f>
        <v>0</v>
      </c>
      <c r="D98" s="20">
        <f>SUMIF('収支簿'!$E$7:$E$3024,$A98,'収支簿'!$J$7:$J$3024)</f>
        <v>0</v>
      </c>
      <c r="E98" s="20">
        <f>SUMIF('収支簿'!$E$7:$E$3024,$A98,'収支簿'!$K$7:$K$3024)</f>
        <v>0</v>
      </c>
      <c r="F98" s="20">
        <f>SUMIF('収支簿'!$E$7:$E$3024,$A98,'収支簿'!$L$7:$L$3024)</f>
        <v>0</v>
      </c>
      <c r="G98" s="20">
        <f>SUMIF('収支簿'!$E$7:$E$3024,$A98,'収支簿'!$M$7:$M$3024)</f>
        <v>0</v>
      </c>
    </row>
    <row r="99" spans="1:7" ht="12">
      <c r="A99" s="10" t="s">
        <v>74</v>
      </c>
      <c r="B99" s="20">
        <f>SUMIF('収支簿'!$E$7:$E$3024,$A99,'収支簿'!$H$7:$H$3024)</f>
        <v>0</v>
      </c>
      <c r="C99" s="20">
        <f>SUMIF('収支簿'!$E$7:$E$3024,$A99,'収支簿'!$I$7:$I$3024)</f>
        <v>0</v>
      </c>
      <c r="D99" s="20">
        <f>SUMIF('収支簿'!$E$7:$E$3024,$A99,'収支簿'!$J$7:$J$3024)</f>
        <v>0</v>
      </c>
      <c r="E99" s="20">
        <f>SUMIF('収支簿'!$E$7:$E$3024,$A99,'収支簿'!$K$7:$K$3024)</f>
        <v>0</v>
      </c>
      <c r="F99" s="20">
        <f>SUMIF('収支簿'!$E$7:$E$3024,$A99,'収支簿'!$L$7:$L$3024)</f>
        <v>0</v>
      </c>
      <c r="G99" s="20">
        <f>SUMIF('収支簿'!$E$7:$E$3024,$A99,'収支簿'!$M$7:$M$3024)</f>
        <v>0</v>
      </c>
    </row>
    <row r="100" spans="1:7" ht="12">
      <c r="A100" s="10" t="s">
        <v>20</v>
      </c>
      <c r="B100" s="20">
        <f>SUMIF('収支簿'!$E$7:$E$3024,$A100,'収支簿'!$H$7:$H$3024)</f>
        <v>0</v>
      </c>
      <c r="C100" s="20">
        <f>SUMIF('収支簿'!$E$7:$E$3024,$A100,'収支簿'!$I$7:$I$3024)</f>
        <v>0</v>
      </c>
      <c r="D100" s="20">
        <f>SUMIF('収支簿'!$E$7:$E$3024,$A100,'収支簿'!$J$7:$J$3024)</f>
        <v>0</v>
      </c>
      <c r="E100" s="20">
        <f>SUMIF('収支簿'!$E$7:$E$3024,$A100,'収支簿'!$K$7:$K$3024)</f>
        <v>0</v>
      </c>
      <c r="F100" s="20">
        <f>SUMIF('収支簿'!$E$7:$E$3024,$A100,'収支簿'!$L$7:$L$3024)</f>
        <v>0</v>
      </c>
      <c r="G100" s="20">
        <f>SUMIF('収支簿'!$E$7:$E$3024,$A100,'収支簿'!$M$7:$M$3024)</f>
        <v>0</v>
      </c>
    </row>
    <row r="101" spans="1:7" ht="12">
      <c r="A101" s="10" t="s">
        <v>21</v>
      </c>
      <c r="B101" s="20">
        <f>SUMIF('収支簿'!$E$7:$E$3024,$A101,'収支簿'!$H$7:$H$3024)</f>
        <v>0</v>
      </c>
      <c r="C101" s="20">
        <f>SUMIF('収支簿'!$E$7:$E$3024,$A101,'収支簿'!$I$7:$I$3024)</f>
        <v>0</v>
      </c>
      <c r="D101" s="20">
        <f>SUMIF('収支簿'!$E$7:$E$3024,$A101,'収支簿'!$J$7:$J$3024)</f>
        <v>0</v>
      </c>
      <c r="E101" s="20">
        <f>SUMIF('収支簿'!$E$7:$E$3024,$A101,'収支簿'!$K$7:$K$3024)</f>
        <v>0</v>
      </c>
      <c r="F101" s="20">
        <f>SUMIF('収支簿'!$E$7:$E$3024,$A101,'収支簿'!$L$7:$L$3024)</f>
        <v>0</v>
      </c>
      <c r="G101" s="20">
        <f>SUMIF('収支簿'!$E$7:$E$3024,$A101,'収支簿'!$M$7:$M$3024)</f>
        <v>0</v>
      </c>
    </row>
    <row r="102" spans="1:7" ht="12">
      <c r="A102" s="10" t="s">
        <v>104</v>
      </c>
      <c r="B102" s="20">
        <f>SUMIF('収支簿'!$E$7:$E$3024,$A102,'収支簿'!$H$7:$H$3024)</f>
        <v>0</v>
      </c>
      <c r="C102" s="20">
        <f>SUMIF('収支簿'!$E$7:$E$3024,$A102,'収支簿'!$I$7:$I$3024)</f>
        <v>0</v>
      </c>
      <c r="D102" s="20">
        <f>SUMIF('収支簿'!$E$7:$E$3024,$A102,'収支簿'!$J$7:$J$3024)</f>
        <v>0</v>
      </c>
      <c r="E102" s="20">
        <f>SUMIF('収支簿'!$E$7:$E$3024,$A102,'収支簿'!$K$7:$K$3024)</f>
        <v>0</v>
      </c>
      <c r="F102" s="20">
        <f>SUMIF('収支簿'!$E$7:$E$3024,$A102,'収支簿'!$L$7:$L$3024)</f>
        <v>0</v>
      </c>
      <c r="G102" s="20">
        <f>SUMIF('収支簿'!$E$7:$E$3024,$A102,'収支簿'!$M$7:$M$3024)</f>
        <v>0</v>
      </c>
    </row>
    <row r="103" spans="1:7" ht="12">
      <c r="A103" s="10" t="s">
        <v>116</v>
      </c>
      <c r="B103" s="20">
        <f>SUMIF('収支簿'!$E$7:$E$3024,$A103,'収支簿'!$H$7:$H$3024)</f>
        <v>0</v>
      </c>
      <c r="C103" s="20">
        <f>SUMIF('収支簿'!$E$7:$E$3024,$A103,'収支簿'!$I$7:$I$3024)</f>
        <v>0</v>
      </c>
      <c r="D103" s="20">
        <f>SUMIF('収支簿'!$E$7:$E$3024,$A103,'収支簿'!$J$7:$J$3024)</f>
        <v>0</v>
      </c>
      <c r="E103" s="20">
        <f>SUMIF('収支簿'!$E$7:$E$3024,$A103,'収支簿'!$K$7:$K$3024)</f>
        <v>0</v>
      </c>
      <c r="F103" s="20">
        <f>SUMIF('収支簿'!$E$7:$E$3024,$A103,'収支簿'!$L$7:$L$3024)</f>
        <v>0</v>
      </c>
      <c r="G103" s="20">
        <f>SUMIF('収支簿'!$E$7:$E$3024,$A103,'収支簿'!$M$7:$M$3024)</f>
        <v>0</v>
      </c>
    </row>
    <row r="104" spans="1:8" ht="12" thickBot="1">
      <c r="A104" s="19" t="s">
        <v>43</v>
      </c>
      <c r="B104" s="21">
        <f>SUMIF('収支簿'!$E$7:$E$3024,$A104,'収支簿'!$H$7:$H$3024)</f>
        <v>0</v>
      </c>
      <c r="C104" s="21">
        <f>SUMIF('収支簿'!$E$7:$E$3024,$A104,'収支簿'!$I$7:$I$3024)</f>
        <v>0</v>
      </c>
      <c r="D104" s="21">
        <f>SUMIF('収支簿'!$E$7:$E$3024,$A104,'収支簿'!$J$7:$J$3024)</f>
        <v>0</v>
      </c>
      <c r="E104" s="21">
        <f>SUMIF('収支簿'!$E$7:$E$3024,$A104,'収支簿'!$K$7:$K$3024)</f>
        <v>0</v>
      </c>
      <c r="F104" s="21">
        <f>SUMIF('収支簿'!$E$7:$E$3024,$A104,'収支簿'!$L$7:$L$3024)</f>
        <v>0</v>
      </c>
      <c r="G104" s="21">
        <f>SUMIF('収支簿'!$E$7:$E$3024,$A104,'収支簿'!$M$7:$M$3024)</f>
        <v>0</v>
      </c>
      <c r="H104" s="2" t="s">
        <v>89</v>
      </c>
    </row>
    <row r="105" spans="1:8" ht="12" thickTop="1">
      <c r="A105" s="17" t="s">
        <v>88</v>
      </c>
      <c r="B105" s="22">
        <f aca="true" t="shared" si="0" ref="B105:G105">SUBTOTAL(109,B83:B104)</f>
        <v>0</v>
      </c>
      <c r="C105" s="22">
        <f t="shared" si="0"/>
        <v>0</v>
      </c>
      <c r="D105" s="22">
        <f t="shared" si="0"/>
        <v>0</v>
      </c>
      <c r="E105" s="22">
        <f t="shared" si="0"/>
        <v>0</v>
      </c>
      <c r="F105" s="22">
        <f t="shared" si="0"/>
        <v>0</v>
      </c>
      <c r="G105" s="22">
        <f t="shared" si="0"/>
        <v>0</v>
      </c>
      <c r="H105" s="23">
        <f>C105-B105</f>
        <v>0</v>
      </c>
    </row>
  </sheetData>
  <sheetProtection sheet="1"/>
  <conditionalFormatting sqref="E94">
    <cfRule type="expression" priority="3" dxfId="4" stopIfTrue="1">
      <formula>$D$105*0.3&lt;$E$94</formula>
    </cfRule>
  </conditionalFormatting>
  <conditionalFormatting sqref="B83">
    <cfRule type="expression" priority="2" dxfId="5" stopIfTrue="1">
      <formula>$E$105*0.75&lt;$B$83</formula>
    </cfRule>
  </conditionalFormatting>
  <conditionalFormatting sqref="H105">
    <cfRule type="expression" priority="1" dxfId="5" stopIfTrue="1">
      <formula>$H$105&lt;0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日本スポーツ振興センター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naashuser</dc:creator>
  <cp:keywords/>
  <dc:description/>
  <cp:lastModifiedBy>Windowsユーザー</cp:lastModifiedBy>
  <cp:lastPrinted>2021-03-25T08:50:07Z</cp:lastPrinted>
  <dcterms:created xsi:type="dcterms:W3CDTF">2009-05-27T02:31:25Z</dcterms:created>
  <dcterms:modified xsi:type="dcterms:W3CDTF">2023-03-20T01:11:42Z</dcterms:modified>
  <cp:category/>
  <cp:version/>
  <cp:contentType/>
  <cp:contentStatus/>
</cp:coreProperties>
</file>