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HP\2404012_様式\"/>
    </mc:Choice>
  </mc:AlternateContent>
  <xr:revisionPtr revIDLastSave="0" documentId="13_ncr:1_{42109054-878E-4D2F-B420-FC7E1ED7B08B}" xr6:coauthVersionLast="47" xr6:coauthVersionMax="47" xr10:uidLastSave="{00000000-0000-0000-0000-000000000000}"/>
  <bookViews>
    <workbookView xWindow="-110" yWindow="-110" windowWidth="19420" windowHeight="10300" xr2:uid="{00000000-000D-0000-FFFF-FFFF00000000}"/>
  </bookViews>
  <sheets>
    <sheet name="R6年度" sheetId="51" r:id="rId1"/>
    <sheet name="R6年度（記入例）" sheetId="53" r:id="rId2"/>
  </sheets>
  <definedNames>
    <definedName name="_xlnm.Print_Area" localSheetId="0">'R6年度'!$A$1:$AD$91</definedName>
    <definedName name="_xlnm.Print_Area" localSheetId="1">'R6年度（記入例）'!$A$1:$AD$91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6" i="51" l="1"/>
  <c r="AB91" i="53"/>
  <c r="Z91" i="53"/>
  <c r="X91" i="53"/>
  <c r="V91" i="53"/>
  <c r="Q79" i="53"/>
  <c r="O79" i="53"/>
  <c r="AC77" i="53"/>
  <c r="O80" i="53" s="1"/>
  <c r="T80" i="53" s="1"/>
  <c r="Q75" i="53"/>
  <c r="Q76" i="53" s="1"/>
  <c r="AC71" i="53"/>
  <c r="S71" i="53"/>
  <c r="I71" i="53"/>
  <c r="AC55" i="53"/>
  <c r="S55" i="53"/>
  <c r="I55" i="53"/>
  <c r="AC39" i="53"/>
  <c r="S39" i="53"/>
  <c r="I39" i="53"/>
  <c r="AC23" i="53"/>
  <c r="S23" i="53"/>
  <c r="I23" i="53"/>
  <c r="AC71" i="51"/>
  <c r="S71" i="51"/>
  <c r="I71" i="51"/>
  <c r="AC55" i="51"/>
  <c r="S55" i="51"/>
  <c r="I55" i="51"/>
  <c r="AC39" i="51"/>
  <c r="S39" i="51"/>
  <c r="I39" i="51"/>
  <c r="AC23" i="51"/>
  <c r="S23" i="51"/>
  <c r="I23" i="51"/>
  <c r="AB91" i="51"/>
  <c r="Z91" i="51"/>
  <c r="X91" i="51"/>
  <c r="Q75" i="51" s="1"/>
  <c r="T75" i="51" s="1"/>
  <c r="V91" i="51"/>
  <c r="Q79" i="51"/>
  <c r="O79" i="51"/>
  <c r="AC77" i="51"/>
  <c r="O80" i="51" l="1"/>
  <c r="T80" i="51" s="1"/>
  <c r="AC76" i="53"/>
  <c r="T79" i="53"/>
  <c r="AC75" i="53"/>
  <c r="Q77" i="53"/>
  <c r="AC74" i="53"/>
  <c r="Q78" i="53"/>
  <c r="T75" i="53"/>
  <c r="Q76" i="51"/>
  <c r="T79" i="51"/>
  <c r="AC74" i="51"/>
  <c r="AC76" i="51" s="1"/>
  <c r="AC75" i="51"/>
  <c r="Q77" i="51"/>
  <c r="Q78" i="51"/>
  <c r="O76" i="51" l="1"/>
  <c r="O76" i="53" l="1"/>
  <c r="O78" i="53"/>
  <c r="T78" i="53" s="1"/>
  <c r="O77" i="53"/>
  <c r="T77" i="53" s="1"/>
  <c r="O77" i="51"/>
  <c r="T77" i="51" s="1"/>
  <c r="O78" i="51"/>
  <c r="T78" i="51" s="1"/>
  <c r="T76" i="51"/>
  <c r="O81" i="53" l="1"/>
  <c r="T76" i="53"/>
  <c r="T81" i="53" s="1"/>
  <c r="T86" i="53" s="1"/>
  <c r="T81" i="51"/>
  <c r="O81"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T81" authorId="0" shapeId="0" xr:uid="{CE7CCC62-D66E-4496-B6B0-74A06EEF7874}">
      <text>
        <r>
          <rPr>
            <sz val="11"/>
            <color indexed="81"/>
            <rFont val="MS P ゴシック"/>
            <family val="3"/>
            <charset val="128"/>
          </rPr>
          <t>＝助成対象経費総額（A）の滞在費</t>
        </r>
      </text>
    </comment>
    <comment ref="M83" authorId="0" shapeId="0" xr:uid="{55DCBC42-5404-493D-8E66-A2A4307C7CC7}">
      <text>
        <r>
          <rPr>
            <sz val="11"/>
            <color indexed="81"/>
            <rFont val="MS P ゴシック"/>
            <family val="3"/>
            <charset val="128"/>
          </rPr>
          <t>1往復分のエコノミークラスが対象</t>
        </r>
      </text>
    </comment>
    <comment ref="T83" authorId="0" shapeId="0" xr:uid="{F2919869-DFC3-4F78-ADA7-94EAB7E86AE4}">
      <text>
        <r>
          <rPr>
            <sz val="11"/>
            <color indexed="81"/>
            <rFont val="MS P ゴシック"/>
            <family val="3"/>
            <charset val="128"/>
          </rPr>
          <t>＝助成対象経費総額（A）の渡航費</t>
        </r>
      </text>
    </comment>
    <comment ref="M84" authorId="0" shapeId="0" xr:uid="{66BFDB99-5D72-4AD5-B7AF-41DA6C5A30E0}">
      <text>
        <r>
          <rPr>
            <sz val="11"/>
            <color indexed="81"/>
            <rFont val="MS P ゴシック"/>
            <family val="3"/>
            <charset val="128"/>
          </rPr>
          <t>公共交通機関の利用を原則とし、最も経済的かつ効率的な経路が対象</t>
        </r>
      </text>
    </comment>
    <comment ref="T84" authorId="0" shapeId="0" xr:uid="{533E1598-A1CD-4F7F-AA19-57315AF7FE18}">
      <text>
        <r>
          <rPr>
            <sz val="11"/>
            <color indexed="81"/>
            <rFont val="MS P ゴシック"/>
            <family val="3"/>
            <charset val="128"/>
          </rPr>
          <t>＝助成対象経費総額（A）の旅費</t>
        </r>
      </text>
    </comment>
    <comment ref="V88" authorId="0" shapeId="0" xr:uid="{8FCB2055-6416-4B90-AEDF-347D07792D3A}">
      <text>
        <r>
          <rPr>
            <sz val="11"/>
            <color indexed="81"/>
            <rFont val="MS P ゴシック"/>
            <family val="3"/>
            <charset val="128"/>
          </rPr>
          <t>シンガポール、ロサンゼルス、ニューヨーク、サンフランシスコ、ワシントン、ジュネーブ、ロンドン、モスクワ、パリ、アブダビ、ジッダ、クウェート、リヤド、アビジャン</t>
        </r>
      </text>
    </comment>
    <comment ref="X88" authorId="0" shapeId="0" xr:uid="{BD19B174-B075-4AB5-A0E2-4D7406CA8648}">
      <text>
        <r>
          <rPr>
            <sz val="11"/>
            <color indexed="81"/>
            <rFont val="MS P ゴシック"/>
            <family val="3"/>
            <charset val="128"/>
          </rPr>
          <t>北米地域、欧州地域、中近東地域（指定都市を除く）</t>
        </r>
      </text>
    </comment>
    <comment ref="Z88" authorId="0" shapeId="0" xr:uid="{F4720E55-384A-4415-B597-01EB2CC5427A}">
      <text>
        <r>
          <rPr>
            <sz val="11"/>
            <color indexed="81"/>
            <rFont val="MS P ゴシック"/>
            <family val="3"/>
            <charset val="128"/>
          </rPr>
          <t>指定都市、甲地方及び丙地方の地域以外の地域</t>
        </r>
      </text>
    </comment>
    <comment ref="AB88" authorId="0" shapeId="0" xr:uid="{051329F7-CF37-4D99-95CB-FB45891A52CA}">
      <text>
        <r>
          <rPr>
            <sz val="11"/>
            <color indexed="81"/>
            <rFont val="MS P ゴシック"/>
            <family val="3"/>
            <charset val="128"/>
          </rPr>
          <t>アジア地域、中南米地域、アフリカ地域及び南極地域（指定都市を除く）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JSC</author>
    <author>Windows ユーザー</author>
  </authors>
  <commentList>
    <comment ref="P28" authorId="0" shapeId="0" xr:uid="{D7BF27AD-F918-42F0-B501-441E1DF5D6CF}">
      <text>
        <r>
          <rPr>
            <sz val="9"/>
            <color indexed="81"/>
            <rFont val="MS P ゴシック"/>
            <family val="3"/>
            <charset val="128"/>
          </rPr>
          <t>8/1～8/17
世界選手権＠バルセロナ
（NF派遣）</t>
        </r>
      </text>
    </comment>
    <comment ref="T81" authorId="1" shapeId="0" xr:uid="{4892A3A8-6F8E-44AF-BEEF-E7BD40D66F42}">
      <text>
        <r>
          <rPr>
            <sz val="11"/>
            <color indexed="81"/>
            <rFont val="MS P ゴシック"/>
            <family val="3"/>
            <charset val="128"/>
          </rPr>
          <t>＝助成対象経費総額（A）の滞在費</t>
        </r>
      </text>
    </comment>
    <comment ref="M83" authorId="1" shapeId="0" xr:uid="{596AAEB1-9E15-4E8F-8176-EEDEC504269A}">
      <text>
        <r>
          <rPr>
            <sz val="11"/>
            <color indexed="81"/>
            <rFont val="MS P ゴシック"/>
            <family val="3"/>
            <charset val="128"/>
          </rPr>
          <t>1往復分のエコノミークラスが対象</t>
        </r>
      </text>
    </comment>
    <comment ref="T83" authorId="1" shapeId="0" xr:uid="{1556FD6F-4522-4D83-B2C1-E29AFBDB2570}">
      <text>
        <r>
          <rPr>
            <sz val="11"/>
            <color indexed="81"/>
            <rFont val="MS P ゴシック"/>
            <family val="3"/>
            <charset val="128"/>
          </rPr>
          <t>＝助成対象経費総額（A）の渡航費</t>
        </r>
      </text>
    </comment>
    <comment ref="M84" authorId="1" shapeId="0" xr:uid="{83577337-05CB-44F0-BD78-6534E061D3DC}">
      <text>
        <r>
          <rPr>
            <sz val="11"/>
            <color indexed="81"/>
            <rFont val="MS P ゴシック"/>
            <family val="3"/>
            <charset val="128"/>
          </rPr>
          <t>公共交通機関の利用を原則とし、最も経済的かつ効率的な経路が対象</t>
        </r>
      </text>
    </comment>
    <comment ref="T84" authorId="1" shapeId="0" xr:uid="{92F15216-245E-42CB-965C-E49EA8EADC95}">
      <text>
        <r>
          <rPr>
            <sz val="11"/>
            <color indexed="81"/>
            <rFont val="MS P ゴシック"/>
            <family val="3"/>
            <charset val="128"/>
          </rPr>
          <t>＝助成対象経費総額（A）の旅費</t>
        </r>
      </text>
    </comment>
    <comment ref="V88" authorId="1" shapeId="0" xr:uid="{EAF355FD-F5AD-49B4-B236-0632F01FD124}">
      <text>
        <r>
          <rPr>
            <sz val="11"/>
            <color indexed="81"/>
            <rFont val="MS P ゴシック"/>
            <family val="3"/>
            <charset val="128"/>
          </rPr>
          <t>シンガポール、ロサンゼルス、ニューヨーク、サンフランシスコ、ワシントン、ジュネーブ、ロンドン、モスクワ、パリ、アブダビ、ジッダ、クウェート、リヤド、アビジャン</t>
        </r>
      </text>
    </comment>
    <comment ref="X88" authorId="1" shapeId="0" xr:uid="{498BFD24-9629-4C4B-819B-B3CD3257EA6C}">
      <text>
        <r>
          <rPr>
            <sz val="11"/>
            <color indexed="81"/>
            <rFont val="MS P ゴシック"/>
            <family val="3"/>
            <charset val="128"/>
          </rPr>
          <t>北米地域、欧州地域、中近東地域（指定都市を除く）</t>
        </r>
      </text>
    </comment>
    <comment ref="Z88" authorId="1" shapeId="0" xr:uid="{CAE3F9C1-5622-4347-802C-30CF88EBDE4C}">
      <text>
        <r>
          <rPr>
            <sz val="11"/>
            <color indexed="81"/>
            <rFont val="MS P ゴシック"/>
            <family val="3"/>
            <charset val="128"/>
          </rPr>
          <t>指定都市、甲地方及び丙地方の地域以外の地域</t>
        </r>
      </text>
    </comment>
    <comment ref="AB88" authorId="1" shapeId="0" xr:uid="{DDEE0F69-7DFD-43B7-B0FD-7DB21BFC3B0E}">
      <text>
        <r>
          <rPr>
            <sz val="11"/>
            <color indexed="81"/>
            <rFont val="MS P ゴシック"/>
            <family val="3"/>
            <charset val="128"/>
          </rPr>
          <t>アジア地域、中南米地域、アフリカ地域及び南極地域（指定都市を除く）</t>
        </r>
      </text>
    </comment>
  </commentList>
</comments>
</file>

<file path=xl/sharedStrings.xml><?xml version="1.0" encoding="utf-8"?>
<sst xmlns="http://schemas.openxmlformats.org/spreadsheetml/2006/main" count="525" uniqueCount="64">
  <si>
    <t>火</t>
  </si>
  <si>
    <t>水</t>
  </si>
  <si>
    <t>木</t>
  </si>
  <si>
    <t>金</t>
  </si>
  <si>
    <t>土</t>
  </si>
  <si>
    <t>氏名</t>
  </si>
  <si>
    <t>所属</t>
  </si>
  <si>
    <t>期間</t>
  </si>
  <si>
    <t>場所</t>
  </si>
  <si>
    <t>区分</t>
  </si>
  <si>
    <t>（４月）</t>
  </si>
  <si>
    <t>（５月）</t>
  </si>
  <si>
    <t>（６月）</t>
  </si>
  <si>
    <t>日</t>
  </si>
  <si>
    <t>月</t>
  </si>
  <si>
    <t>（７月）</t>
  </si>
  <si>
    <t>（８月）</t>
  </si>
  <si>
    <t>（９月）</t>
  </si>
  <si>
    <t>（10月）</t>
  </si>
  <si>
    <t>（11月）</t>
  </si>
  <si>
    <t>（12月）</t>
  </si>
  <si>
    <t>（１月）</t>
  </si>
  <si>
    <t>（２月）</t>
  </si>
  <si>
    <t>（３月）</t>
  </si>
  <si>
    <t>滞在費</t>
  </si>
  <si>
    <t>日  当</t>
  </si>
  <si>
    <t>合  計</t>
  </si>
  <si>
    <t>移動日数合計</t>
    <rPh sb="0" eb="3">
      <t>イドウビ</t>
    </rPh>
    <rPh sb="3" eb="4">
      <t>スウ</t>
    </rPh>
    <rPh sb="4" eb="6">
      <t>ゴウケイ</t>
    </rPh>
    <phoneticPr fontId="2"/>
  </si>
  <si>
    <t>は，宿泊を伴う滞在日</t>
    <rPh sb="2" eb="4">
      <t>シュクハク</t>
    </rPh>
    <rPh sb="5" eb="6">
      <t>トモナ</t>
    </rPh>
    <rPh sb="7" eb="9">
      <t>タイザイ</t>
    </rPh>
    <phoneticPr fontId="2"/>
  </si>
  <si>
    <t>は，宿泊を伴わない移動日</t>
    <rPh sb="2" eb="4">
      <t>シュクハク</t>
    </rPh>
    <rPh sb="5" eb="6">
      <t>トモナ</t>
    </rPh>
    <phoneticPr fontId="2"/>
  </si>
  <si>
    <t>※外国到着日</t>
    <rPh sb="1" eb="3">
      <t>ガイコク</t>
    </rPh>
    <rPh sb="3" eb="5">
      <t>トウチャク</t>
    </rPh>
    <rPh sb="5" eb="6">
      <t>ビ</t>
    </rPh>
    <phoneticPr fontId="2"/>
  </si>
  <si>
    <t>※外国出発日</t>
    <rPh sb="1" eb="3">
      <t>ガイコク</t>
    </rPh>
    <rPh sb="3" eb="5">
      <t>シュッパツ</t>
    </rPh>
    <rPh sb="5" eb="6">
      <t>ビ</t>
    </rPh>
    <phoneticPr fontId="2"/>
  </si>
  <si>
    <t>（概算）</t>
  </si>
  <si>
    <t>○○　○○</t>
    <phoneticPr fontId="2"/>
  </si>
  <si>
    <t>（往復）</t>
    <rPh sb="1" eb="3">
      <t>オウフク</t>
    </rPh>
    <phoneticPr fontId="2"/>
  </si>
  <si>
    <t>○○○</t>
    <phoneticPr fontId="2"/>
  </si>
  <si>
    <t>（公財）○○協会</t>
    <rPh sb="1" eb="2">
      <t>コウ</t>
    </rPh>
    <rPh sb="2" eb="3">
      <t>ザイ</t>
    </rPh>
    <rPh sb="6" eb="8">
      <t>キョウカイ</t>
    </rPh>
    <phoneticPr fontId="2"/>
  </si>
  <si>
    <t>（参考）</t>
    <rPh sb="1" eb="3">
      <t>サンコウ</t>
    </rPh>
    <phoneticPr fontId="2"/>
  </si>
  <si>
    <t>宿泊料</t>
    <rPh sb="0" eb="3">
      <t>シュクハクリョウ</t>
    </rPh>
    <phoneticPr fontId="2"/>
  </si>
  <si>
    <t>日当</t>
    <rPh sb="0" eb="2">
      <t>ニットウ</t>
    </rPh>
    <phoneticPr fontId="2"/>
  </si>
  <si>
    <t>合計</t>
    <rPh sb="0" eb="2">
      <t>ゴウケイ</t>
    </rPh>
    <phoneticPr fontId="2"/>
  </si>
  <si>
    <t>指定都市</t>
    <rPh sb="0" eb="2">
      <t>シテイ</t>
    </rPh>
    <rPh sb="2" eb="4">
      <t>トシ</t>
    </rPh>
    <phoneticPr fontId="2"/>
  </si>
  <si>
    <t>甲地方</t>
    <rPh sb="0" eb="1">
      <t>コウ</t>
    </rPh>
    <rPh sb="1" eb="3">
      <t>チホウ</t>
    </rPh>
    <phoneticPr fontId="2"/>
  </si>
  <si>
    <t>乙地方</t>
    <rPh sb="0" eb="1">
      <t>オツ</t>
    </rPh>
    <rPh sb="1" eb="3">
      <t>チホウ</t>
    </rPh>
    <phoneticPr fontId="2"/>
  </si>
  <si>
    <t>丙地方</t>
    <rPh sb="0" eb="1">
      <t>ヘイ</t>
    </rPh>
    <rPh sb="1" eb="3">
      <t>チホウ</t>
    </rPh>
    <phoneticPr fontId="2"/>
  </si>
  <si>
    <t>※飛行機よる移動日</t>
    <rPh sb="1" eb="4">
      <t>ヒコウキ</t>
    </rPh>
    <rPh sb="6" eb="9">
      <t>イドウビ</t>
    </rPh>
    <phoneticPr fontId="2"/>
  </si>
  <si>
    <t>○</t>
    <phoneticPr fontId="2"/>
  </si>
  <si>
    <t>△</t>
    <phoneticPr fontId="2"/>
  </si>
  <si>
    <t>滞在費日数</t>
    <rPh sb="0" eb="3">
      <t>タイザイヒ</t>
    </rPh>
    <rPh sb="3" eb="5">
      <t>ニッスウ</t>
    </rPh>
    <phoneticPr fontId="2"/>
  </si>
  <si>
    <t>日当日数</t>
    <rPh sb="0" eb="2">
      <t>ニットウ</t>
    </rPh>
    <rPh sb="2" eb="4">
      <t>ニッスウ</t>
    </rPh>
    <phoneticPr fontId="2"/>
  </si>
  <si>
    <t>甲地方</t>
  </si>
  <si>
    <t>宿泊日数（○）合計</t>
    <rPh sb="0" eb="2">
      <t>シュクハク</t>
    </rPh>
    <phoneticPr fontId="2"/>
  </si>
  <si>
    <t>宿泊日数（○）計</t>
    <rPh sb="0" eb="2">
      <t>シュクハク</t>
    </rPh>
    <phoneticPr fontId="2"/>
  </si>
  <si>
    <t>◆滞在費</t>
    <phoneticPr fontId="2"/>
  </si>
  <si>
    <t>研さん活動合計</t>
    <phoneticPr fontId="2"/>
  </si>
  <si>
    <t>◆渡航費（実費）</t>
    <rPh sb="5" eb="7">
      <t>ジッピ</t>
    </rPh>
    <phoneticPr fontId="2"/>
  </si>
  <si>
    <t>◆旅費（実費）</t>
    <rPh sb="1" eb="3">
      <t>リョヒ</t>
    </rPh>
    <rPh sb="4" eb="6">
      <t>ジッピ</t>
    </rPh>
    <phoneticPr fontId="2"/>
  </si>
  <si>
    <t>○</t>
  </si>
  <si>
    <t>△</t>
  </si>
  <si>
    <t>助成　太郎</t>
    <rPh sb="0" eb="2">
      <t>ジョセイ</t>
    </rPh>
    <rPh sb="3" eb="5">
      <t>タロウ</t>
    </rPh>
    <phoneticPr fontId="2"/>
  </si>
  <si>
    <t>海外研さん活動期間カレンダー（滞在費計算書）</t>
    <rPh sb="15" eb="18">
      <t>タイザイヒ</t>
    </rPh>
    <rPh sb="18" eb="21">
      <t>ケイサンショ</t>
    </rPh>
    <phoneticPr fontId="2"/>
  </si>
  <si>
    <t>令和6年4月1日～令和6年11月22日</t>
    <rPh sb="0" eb="2">
      <t>レイワ</t>
    </rPh>
    <rPh sb="7" eb="8">
      <t>ニチ</t>
    </rPh>
    <rPh sb="9" eb="11">
      <t>レイワ</t>
    </rPh>
    <phoneticPr fontId="2"/>
  </si>
  <si>
    <t>国・都市</t>
    <rPh sb="0" eb="1">
      <t>クニ</t>
    </rPh>
    <rPh sb="2" eb="4">
      <t>トシ</t>
    </rPh>
    <phoneticPr fontId="2"/>
  </si>
  <si>
    <t>令和○年○月○日～令和○年○月○日</t>
    <rPh sb="0" eb="2">
      <t>レイワ</t>
    </rPh>
    <rPh sb="7" eb="8">
      <t>ニチ</t>
    </rPh>
    <rPh sb="9" eb="1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</si>
</sst>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1"/>
      <color indexed="81"/>
      <name val="MS P ゴシック"/>
      <family val="3"/>
      <charset val="128"/>
    </font>
    <font>
      <sz val="11"/>
      <color rgb="FFFF0000"/>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1" tint="0.49998474074526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rgb="FFFF0000"/>
      </top>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38" fontId="5"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4"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177" fontId="0" fillId="0" borderId="0" xfId="0" applyNumberFormat="1" applyFill="1" applyAlignment="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5" fillId="2" borderId="0" xfId="0" applyFont="1" applyFill="1" applyAlignment="1">
      <alignment horizontal="right" vertical="center"/>
    </xf>
    <xf numFmtId="0" fontId="0" fillId="2" borderId="0" xfId="0" applyFill="1" applyAlignment="1">
      <alignment horizontal="right" vertical="center"/>
    </xf>
    <xf numFmtId="176" fontId="5" fillId="0" borderId="2" xfId="1" applyNumberFormat="1" applyFont="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178" fontId="0" fillId="0" borderId="0" xfId="0" applyNumberFormat="1" applyFill="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6" fontId="6" fillId="0" borderId="0" xfId="1" applyNumberFormat="1" applyFont="1" applyBorder="1" applyAlignment="1">
      <alignment vertical="center"/>
    </xf>
    <xf numFmtId="176" fontId="5" fillId="0" borderId="0" xfId="1" applyNumberFormat="1" applyFont="1" applyBorder="1" applyAlignment="1">
      <alignment vertical="center"/>
    </xf>
    <xf numFmtId="0" fontId="6" fillId="0" borderId="0" xfId="0" applyFont="1" applyBorder="1" applyAlignment="1">
      <alignment vertical="center"/>
    </xf>
    <xf numFmtId="0" fontId="0" fillId="0" borderId="7" xfId="0" applyBorder="1" applyAlignment="1">
      <alignment vertical="center"/>
    </xf>
    <xf numFmtId="0" fontId="0" fillId="0" borderId="8" xfId="0" applyFill="1" applyBorder="1" applyAlignment="1">
      <alignment vertical="center"/>
    </xf>
    <xf numFmtId="0" fontId="0" fillId="0" borderId="9" xfId="0" applyBorder="1" applyAlignment="1">
      <alignment vertical="center"/>
    </xf>
    <xf numFmtId="0" fontId="0" fillId="0" borderId="2" xfId="0" applyFill="1" applyBorder="1" applyAlignment="1">
      <alignment vertical="center"/>
    </xf>
    <xf numFmtId="178" fontId="0" fillId="4" borderId="0" xfId="0" applyNumberFormat="1" applyFont="1" applyFill="1" applyAlignment="1">
      <alignment vertical="center"/>
    </xf>
    <xf numFmtId="178" fontId="0" fillId="4" borderId="0" xfId="0" applyNumberFormat="1" applyFill="1" applyAlignment="1">
      <alignment vertical="center"/>
    </xf>
    <xf numFmtId="0" fontId="0" fillId="3" borderId="16" xfId="0" applyFill="1" applyBorder="1" applyAlignment="1">
      <alignment vertical="center"/>
    </xf>
    <xf numFmtId="0" fontId="0" fillId="3" borderId="15" xfId="0" applyFill="1" applyBorder="1" applyAlignment="1">
      <alignment vertical="center"/>
    </xf>
    <xf numFmtId="0" fontId="0" fillId="0" borderId="0" xfId="0" applyBorder="1" applyAlignment="1">
      <alignment vertical="center"/>
    </xf>
    <xf numFmtId="38" fontId="5" fillId="0" borderId="0" xfId="1" applyFont="1" applyBorder="1" applyAlignment="1">
      <alignment horizontal="center" vertical="center"/>
    </xf>
    <xf numFmtId="0" fontId="0" fillId="0" borderId="1" xfId="0" applyBorder="1" applyAlignment="1">
      <alignment vertical="center"/>
    </xf>
    <xf numFmtId="178" fontId="0" fillId="0" borderId="0" xfId="0" applyNumberFormat="1"/>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vertical="center"/>
    </xf>
    <xf numFmtId="0" fontId="5" fillId="2" borderId="10" xfId="0" applyFont="1" applyFill="1" applyBorder="1" applyAlignment="1">
      <alignment horizontal="right" vertical="center"/>
    </xf>
    <xf numFmtId="0" fontId="0" fillId="0" borderId="10" xfId="0" applyFill="1" applyBorder="1" applyAlignment="1">
      <alignment horizontal="center" vertical="center"/>
    </xf>
    <xf numFmtId="0" fontId="0" fillId="2" borderId="10" xfId="0" applyFill="1" applyBorder="1" applyAlignment="1">
      <alignment vertical="center"/>
    </xf>
    <xf numFmtId="0" fontId="0" fillId="2" borderId="10" xfId="0" applyFill="1" applyBorder="1"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0" fontId="5" fillId="2" borderId="3" xfId="0" applyFont="1" applyFill="1" applyBorder="1" applyAlignment="1">
      <alignment horizontal="right" vertical="center"/>
    </xf>
    <xf numFmtId="0" fontId="0" fillId="2" borderId="22" xfId="0" applyFill="1" applyBorder="1" applyAlignment="1">
      <alignment vertical="center"/>
    </xf>
    <xf numFmtId="0" fontId="0" fillId="2" borderId="3" xfId="0" applyFill="1" applyBorder="1" applyAlignment="1">
      <alignment horizontal="right" vertical="center"/>
    </xf>
    <xf numFmtId="0" fontId="0" fillId="2" borderId="22" xfId="0" applyFill="1" applyBorder="1" applyAlignment="1">
      <alignment horizontal="right" vertical="center"/>
    </xf>
    <xf numFmtId="0" fontId="0" fillId="2" borderId="21" xfId="0" applyFill="1" applyBorder="1" applyAlignment="1">
      <alignment horizontal="right" vertical="center"/>
    </xf>
    <xf numFmtId="0" fontId="0" fillId="2" borderId="8" xfId="0" applyFill="1" applyBorder="1" applyAlignment="1">
      <alignment horizontal="right" vertical="center"/>
    </xf>
    <xf numFmtId="0" fontId="5" fillId="2" borderId="8" xfId="0" applyFont="1"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vertical="center"/>
    </xf>
    <xf numFmtId="0" fontId="0" fillId="2" borderId="8" xfId="0" applyFill="1" applyBorder="1" applyAlignment="1">
      <alignment vertical="center"/>
    </xf>
    <xf numFmtId="0" fontId="0" fillId="8" borderId="10" xfId="0" applyFill="1" applyBorder="1" applyAlignment="1">
      <alignment horizontal="center" vertical="center"/>
    </xf>
    <xf numFmtId="0" fontId="9" fillId="0" borderId="10" xfId="0" applyFont="1" applyFill="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7" fillId="0" borderId="0" xfId="0" applyFont="1" applyFill="1" applyAlignment="1">
      <alignment horizontal="center" vertical="center"/>
    </xf>
    <xf numFmtId="0" fontId="0" fillId="0" borderId="10" xfId="0"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5" borderId="1" xfId="0" applyNumberFormat="1" applyFill="1" applyBorder="1" applyAlignment="1">
      <alignment horizontal="center" vertical="center"/>
    </xf>
    <xf numFmtId="0" fontId="7" fillId="7" borderId="0" xfId="0" applyFont="1" applyFill="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176" fontId="0" fillId="5" borderId="2" xfId="0" applyNumberFormat="1" applyFill="1" applyBorder="1" applyAlignment="1">
      <alignment horizontal="center" vertical="center"/>
    </xf>
    <xf numFmtId="176" fontId="5" fillId="5" borderId="12" xfId="1" applyNumberFormat="1" applyFont="1" applyFill="1" applyBorder="1" applyAlignment="1">
      <alignment horizontal="center" vertical="center"/>
    </xf>
    <xf numFmtId="176" fontId="5" fillId="5" borderId="13" xfId="1" applyNumberFormat="1" applyFont="1" applyFill="1" applyBorder="1" applyAlignment="1">
      <alignment horizontal="center" vertical="center"/>
    </xf>
    <xf numFmtId="176" fontId="5" fillId="5" borderId="14" xfId="1" applyNumberFormat="1" applyFont="1" applyFill="1" applyBorder="1" applyAlignment="1">
      <alignment horizontal="center" vertical="center"/>
    </xf>
    <xf numFmtId="0" fontId="0" fillId="0" borderId="0" xfId="0" applyBorder="1" applyAlignment="1">
      <alignment horizontal="left" vertical="center" shrinkToFit="1"/>
    </xf>
    <xf numFmtId="38" fontId="5" fillId="6" borderId="12" xfId="1" applyFont="1" applyFill="1" applyBorder="1" applyAlignment="1">
      <alignment horizontal="center" vertical="center"/>
    </xf>
    <xf numFmtId="38" fontId="5" fillId="6" borderId="13" xfId="1" applyFont="1" applyFill="1" applyBorder="1" applyAlignment="1">
      <alignment horizontal="center" vertical="center"/>
    </xf>
    <xf numFmtId="38" fontId="5" fillId="6" borderId="14" xfId="1" applyFont="1" applyFill="1" applyBorder="1" applyAlignment="1">
      <alignment horizontal="center" vertical="center"/>
    </xf>
    <xf numFmtId="0" fontId="0" fillId="0" borderId="1" xfId="0" applyBorder="1" applyAlignment="1">
      <alignment horizontal="left" vertical="center"/>
    </xf>
    <xf numFmtId="176" fontId="0" fillId="5" borderId="1" xfId="0" applyNumberFormat="1" applyFill="1" applyBorder="1" applyAlignment="1">
      <alignment horizontal="center" vertical="center"/>
    </xf>
    <xf numFmtId="176" fontId="5" fillId="0" borderId="1" xfId="1" applyNumberFormat="1" applyFont="1" applyBorder="1" applyAlignment="1">
      <alignment horizontal="center" vertical="center"/>
    </xf>
    <xf numFmtId="176" fontId="5" fillId="5" borderId="0" xfId="1" applyNumberFormat="1" applyFont="1" applyFill="1" applyBorder="1" applyAlignment="1">
      <alignment horizontal="center" vertical="center"/>
    </xf>
    <xf numFmtId="178" fontId="0" fillId="5" borderId="0" xfId="0" applyNumberFormat="1" applyFill="1" applyBorder="1" applyAlignment="1" applyProtection="1">
      <alignment horizontal="center" vertical="center"/>
    </xf>
    <xf numFmtId="178" fontId="0" fillId="5" borderId="6" xfId="0" applyNumberFormat="1" applyFill="1" applyBorder="1" applyAlignment="1" applyProtection="1">
      <alignment horizontal="center" vertical="center"/>
    </xf>
    <xf numFmtId="176" fontId="0" fillId="5" borderId="0" xfId="0" applyNumberFormat="1" applyFill="1" applyBorder="1" applyAlignment="1">
      <alignment horizontal="center" vertical="center"/>
    </xf>
    <xf numFmtId="176" fontId="0" fillId="0" borderId="0" xfId="0" applyNumberFormat="1" applyBorder="1" applyAlignment="1">
      <alignment horizontal="center" vertical="center"/>
    </xf>
    <xf numFmtId="178" fontId="0" fillId="4" borderId="0" xfId="0" applyNumberFormat="1" applyFont="1" applyFill="1" applyBorder="1" applyAlignment="1" applyProtection="1">
      <alignment horizontal="center" vertical="center"/>
    </xf>
    <xf numFmtId="178" fontId="0" fillId="4" borderId="6" xfId="0" applyNumberFormat="1" applyFont="1" applyFill="1" applyBorder="1" applyAlignment="1" applyProtection="1">
      <alignment horizontal="center" vertical="center"/>
    </xf>
    <xf numFmtId="0" fontId="0" fillId="0" borderId="2" xfId="0" applyBorder="1" applyAlignment="1">
      <alignment horizontal="center" vertical="center" shrinkToFit="1"/>
    </xf>
    <xf numFmtId="178" fontId="0" fillId="4" borderId="2" xfId="0" applyNumberFormat="1" applyFill="1" applyBorder="1" applyAlignment="1" applyProtection="1">
      <alignment horizontal="center" vertical="center"/>
    </xf>
    <xf numFmtId="178" fontId="0" fillId="4" borderId="11" xfId="0" applyNumberFormat="1" applyFill="1" applyBorder="1" applyAlignment="1" applyProtection="1">
      <alignment horizontal="center" vertical="center"/>
    </xf>
    <xf numFmtId="0" fontId="6" fillId="0" borderId="0" xfId="0" applyFont="1" applyFill="1" applyAlignment="1">
      <alignment horizontal="righ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xf>
    <xf numFmtId="38" fontId="9" fillId="6" borderId="12" xfId="1" applyFont="1" applyFill="1" applyBorder="1" applyAlignment="1">
      <alignment horizontal="center" vertical="center"/>
    </xf>
    <xf numFmtId="38" fontId="9" fillId="6" borderId="13" xfId="1" applyFont="1" applyFill="1" applyBorder="1" applyAlignment="1">
      <alignment horizontal="center" vertical="center"/>
    </xf>
    <xf numFmtId="38" fontId="9" fillId="6" borderId="14" xfId="1"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9933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84252</xdr:colOff>
      <xdr:row>75</xdr:row>
      <xdr:rowOff>92858</xdr:rowOff>
    </xdr:from>
    <xdr:to>
      <xdr:col>10</xdr:col>
      <xdr:colOff>274753</xdr:colOff>
      <xdr:row>82</xdr:row>
      <xdr:rowOff>38100</xdr:rowOff>
    </xdr:to>
    <xdr:sp macro="" textlink="">
      <xdr:nvSpPr>
        <xdr:cNvPr id="2" name="Text Box 1">
          <a:extLst>
            <a:ext uri="{FF2B5EF4-FFF2-40B4-BE49-F238E27FC236}">
              <a16:creationId xmlns:a16="http://schemas.microsoft.com/office/drawing/2014/main" id="{6293E79C-85A2-46EB-AF58-93777A5B2DCE}"/>
            </a:ext>
          </a:extLst>
        </xdr:cNvPr>
        <xdr:cNvSpPr txBox="1">
          <a:spLocks noChangeArrowheads="1"/>
        </xdr:cNvSpPr>
      </xdr:nvSpPr>
      <xdr:spPr bwMode="auto">
        <a:xfrm>
          <a:off x="87427" y="16504433"/>
          <a:ext cx="3238501" cy="173594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（備  考）</a:t>
          </a:r>
        </a:p>
        <a:p>
          <a:pPr algn="l" rtl="0">
            <a:lnSpc>
              <a:spcPts val="1200"/>
            </a:lnSpc>
            <a:defRPr sz="1000"/>
          </a:pPr>
          <a:r>
            <a:rPr lang="ja-JP" altLang="en-US" sz="1000" b="0" i="0" u="none" strike="noStrike" baseline="0">
              <a:solidFill>
                <a:srgbClr val="000000"/>
              </a:solidFill>
              <a:latin typeface="ＭＳ Ｐゴシック"/>
              <a:ea typeface="ＭＳ Ｐゴシック"/>
            </a:rPr>
            <a:t>  　同一地域（●地方）に連続して滞在のため、滞在日数</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日を超える滞在費（外国に到着した日を除く）については、</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60</a:t>
          </a:r>
          <a:r>
            <a:rPr lang="ja-JP" altLang="en-US" sz="1000" b="0" i="0" u="none" strike="noStrike" baseline="0">
              <a:solidFill>
                <a:srgbClr val="000000"/>
              </a:solidFill>
              <a:latin typeface="ＭＳ Ｐゴシック"/>
              <a:ea typeface="ＭＳ Ｐゴシック"/>
            </a:rPr>
            <a:t>日までを定額から</a:t>
          </a:r>
          <a:r>
            <a:rPr lang="en-US" altLang="ja-JP" sz="1000" b="0" i="0" u="none" strike="noStrike" baseline="0">
              <a:solidFill>
                <a:srgbClr val="000000"/>
              </a:solidFill>
              <a:latin typeface="ＭＳ Ｐゴシック"/>
              <a:ea typeface="ＭＳ Ｐゴシック"/>
            </a:rPr>
            <a:t>1/10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61</a:t>
          </a:r>
          <a:r>
            <a:rPr lang="ja-JP" altLang="en-US" sz="1000" b="0" i="0" u="none" strike="noStrike" baseline="0">
              <a:solidFill>
                <a:srgbClr val="000000"/>
              </a:solidFill>
              <a:latin typeface="ＭＳ Ｐゴシック"/>
              <a:ea typeface="ＭＳ Ｐゴシック"/>
            </a:rPr>
            <a:t>日以降を定額から</a:t>
          </a:r>
          <a:r>
            <a:rPr lang="en-US" altLang="ja-JP" sz="1000" b="0" i="0" u="none" strike="noStrike" baseline="0">
              <a:solidFill>
                <a:srgbClr val="000000"/>
              </a:solidFill>
              <a:latin typeface="ＭＳ Ｐゴシック"/>
              <a:ea typeface="ＭＳ Ｐゴシック"/>
            </a:rPr>
            <a:t>2/10</a:t>
          </a:r>
          <a:r>
            <a:rPr lang="ja-JP" altLang="en-US" sz="1000" b="0" i="0" u="none" strike="noStrike" baseline="0">
              <a:solidFill>
                <a:srgbClr val="000000"/>
              </a:solidFill>
              <a:latin typeface="ＭＳ Ｐゴシック"/>
              <a:ea typeface="ＭＳ Ｐゴシック"/>
            </a:rPr>
            <a:t>減じた額とする。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なお、飛行機による移動（外国を出発した日及び外国に到着した日を除く）の場合における日当の額は、丙地方につき定める定額とする。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84252</xdr:colOff>
      <xdr:row>75</xdr:row>
      <xdr:rowOff>92858</xdr:rowOff>
    </xdr:from>
    <xdr:to>
      <xdr:col>10</xdr:col>
      <xdr:colOff>274753</xdr:colOff>
      <xdr:row>82</xdr:row>
      <xdr:rowOff>38100</xdr:rowOff>
    </xdr:to>
    <xdr:sp macro="" textlink="">
      <xdr:nvSpPr>
        <xdr:cNvPr id="2" name="Text Box 1">
          <a:extLst>
            <a:ext uri="{FF2B5EF4-FFF2-40B4-BE49-F238E27FC236}">
              <a16:creationId xmlns:a16="http://schemas.microsoft.com/office/drawing/2014/main" id="{5D39A59E-D1B8-4669-A9B8-8C76E9D8950A}"/>
            </a:ext>
          </a:extLst>
        </xdr:cNvPr>
        <xdr:cNvSpPr txBox="1">
          <a:spLocks noChangeArrowheads="1"/>
        </xdr:cNvSpPr>
      </xdr:nvSpPr>
      <xdr:spPr bwMode="auto">
        <a:xfrm>
          <a:off x="87427" y="15475733"/>
          <a:ext cx="3238501" cy="173594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（備  考）</a:t>
          </a:r>
        </a:p>
        <a:p>
          <a:pPr algn="l" rtl="0">
            <a:lnSpc>
              <a:spcPts val="1200"/>
            </a:lnSpc>
            <a:defRPr sz="1000"/>
          </a:pPr>
          <a:r>
            <a:rPr lang="ja-JP" altLang="en-US" sz="1000" b="0" i="0" u="none" strike="noStrike" baseline="0">
              <a:solidFill>
                <a:srgbClr val="000000"/>
              </a:solidFill>
              <a:latin typeface="ＭＳ Ｐゴシック"/>
              <a:ea typeface="ＭＳ Ｐゴシック"/>
            </a:rPr>
            <a:t>  　同一地域（●地方）に連続して滞在のため、滞在日数</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日を超える滞在費（外国に到着した日を除く）については、</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60</a:t>
          </a:r>
          <a:r>
            <a:rPr lang="ja-JP" altLang="en-US" sz="1000" b="0" i="0" u="none" strike="noStrike" baseline="0">
              <a:solidFill>
                <a:srgbClr val="000000"/>
              </a:solidFill>
              <a:latin typeface="ＭＳ Ｐゴシック"/>
              <a:ea typeface="ＭＳ Ｐゴシック"/>
            </a:rPr>
            <a:t>日までを定額から</a:t>
          </a:r>
          <a:r>
            <a:rPr lang="en-US" altLang="ja-JP" sz="1000" b="0" i="0" u="none" strike="noStrike" baseline="0">
              <a:solidFill>
                <a:srgbClr val="000000"/>
              </a:solidFill>
              <a:latin typeface="ＭＳ Ｐゴシック"/>
              <a:ea typeface="ＭＳ Ｐゴシック"/>
            </a:rPr>
            <a:t>1/10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61</a:t>
          </a:r>
          <a:r>
            <a:rPr lang="ja-JP" altLang="en-US" sz="1000" b="0" i="0" u="none" strike="noStrike" baseline="0">
              <a:solidFill>
                <a:srgbClr val="000000"/>
              </a:solidFill>
              <a:latin typeface="ＭＳ Ｐゴシック"/>
              <a:ea typeface="ＭＳ Ｐゴシック"/>
            </a:rPr>
            <a:t>日以降を定額から</a:t>
          </a:r>
          <a:r>
            <a:rPr lang="en-US" altLang="ja-JP" sz="1000" b="0" i="0" u="none" strike="noStrike" baseline="0">
              <a:solidFill>
                <a:srgbClr val="000000"/>
              </a:solidFill>
              <a:latin typeface="ＭＳ Ｐゴシック"/>
              <a:ea typeface="ＭＳ Ｐゴシック"/>
            </a:rPr>
            <a:t>2/10</a:t>
          </a:r>
          <a:r>
            <a:rPr lang="ja-JP" altLang="en-US" sz="1000" b="0" i="0" u="none" strike="noStrike" baseline="0">
              <a:solidFill>
                <a:srgbClr val="000000"/>
              </a:solidFill>
              <a:latin typeface="ＭＳ Ｐゴシック"/>
              <a:ea typeface="ＭＳ Ｐゴシック"/>
            </a:rPr>
            <a:t>減じた額とする。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なお、飛行機による移動（外国を出発した日及び外国に到着した日を除く）の場合における日当の額は、丙地方につき定める定額とする。</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10</xdr:col>
      <xdr:colOff>44822</xdr:colOff>
      <xdr:row>1</xdr:row>
      <xdr:rowOff>57523</xdr:rowOff>
    </xdr:from>
    <xdr:to>
      <xdr:col>20</xdr:col>
      <xdr:colOff>114298</xdr:colOff>
      <xdr:row>3</xdr:row>
      <xdr:rowOff>133349</xdr:rowOff>
    </xdr:to>
    <xdr:sp macro="" textlink="">
      <xdr:nvSpPr>
        <xdr:cNvPr id="3" name="角丸四角形吹き出し 2">
          <a:extLst>
            <a:ext uri="{FF2B5EF4-FFF2-40B4-BE49-F238E27FC236}">
              <a16:creationId xmlns:a16="http://schemas.microsoft.com/office/drawing/2014/main" id="{8EB6167E-2A31-4074-994E-5E886BED1795}"/>
            </a:ext>
          </a:extLst>
        </xdr:cNvPr>
        <xdr:cNvSpPr/>
      </xdr:nvSpPr>
      <xdr:spPr bwMode="auto">
        <a:xfrm>
          <a:off x="3070410" y="315258"/>
          <a:ext cx="3095064" cy="468032"/>
        </a:xfrm>
        <a:prstGeom prst="wedgeRoundRectCallout">
          <a:avLst>
            <a:gd name="adj1" fmla="val -73705"/>
            <a:gd name="adj2" fmla="val 54850"/>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00"/>
            <a:t>1</a:t>
          </a:r>
          <a:r>
            <a:rPr kumimoji="1" lang="ja-JP" altLang="en-US" sz="1000"/>
            <a:t>～</a:t>
          </a:r>
          <a:r>
            <a:rPr kumimoji="1" lang="en-US" altLang="ja-JP" sz="1000"/>
            <a:t>4</a:t>
          </a:r>
          <a:r>
            <a:rPr kumimoji="1" lang="ja-JP" altLang="en-US" sz="1000"/>
            <a:t>を記入してください。</a:t>
          </a:r>
          <a:endParaRPr kumimoji="1" lang="en-US" altLang="ja-JP" sz="1000"/>
        </a:p>
        <a:p>
          <a:pPr algn="l">
            <a:lnSpc>
              <a:spcPts val="1300"/>
            </a:lnSpc>
          </a:pPr>
          <a:r>
            <a:rPr kumimoji="1" lang="en-US" altLang="ja-JP" sz="1000"/>
            <a:t>4</a:t>
          </a:r>
          <a:r>
            <a:rPr kumimoji="1" lang="ja-JP" altLang="en-US" sz="1000"/>
            <a:t>については、国名と都市名を入力してください。</a:t>
          </a:r>
          <a:endParaRPr kumimoji="1" lang="en-US" altLang="ja-JP" sz="1000"/>
        </a:p>
      </xdr:txBody>
    </xdr:sp>
    <xdr:clientData/>
  </xdr:twoCellAnchor>
  <xdr:twoCellAnchor>
    <xdr:from>
      <xdr:col>10</xdr:col>
      <xdr:colOff>57147</xdr:colOff>
      <xdr:row>4</xdr:row>
      <xdr:rowOff>12141</xdr:rowOff>
    </xdr:from>
    <xdr:to>
      <xdr:col>20</xdr:col>
      <xdr:colOff>151465</xdr:colOff>
      <xdr:row>7</xdr:row>
      <xdr:rowOff>123265</xdr:rowOff>
    </xdr:to>
    <xdr:sp macro="" textlink="">
      <xdr:nvSpPr>
        <xdr:cNvPr id="4" name="角丸四角形吹き出し 3">
          <a:extLst>
            <a:ext uri="{FF2B5EF4-FFF2-40B4-BE49-F238E27FC236}">
              <a16:creationId xmlns:a16="http://schemas.microsoft.com/office/drawing/2014/main" id="{B8A4000E-B36B-46ED-869C-B375CF0D9FE6}"/>
            </a:ext>
          </a:extLst>
        </xdr:cNvPr>
        <xdr:cNvSpPr/>
      </xdr:nvSpPr>
      <xdr:spPr bwMode="auto">
        <a:xfrm>
          <a:off x="3082735" y="919817"/>
          <a:ext cx="3119906" cy="884330"/>
        </a:xfrm>
        <a:prstGeom prst="wedgeRoundRectCallout">
          <a:avLst>
            <a:gd name="adj1" fmla="val -94641"/>
            <a:gd name="adj2" fmla="val 24297"/>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en-US" altLang="ja-JP" sz="1000"/>
            <a:t>5</a:t>
          </a:r>
          <a:r>
            <a:rPr kumimoji="1" lang="ja-JP" altLang="en-US" sz="1000"/>
            <a:t>については、プルダウンから選択してください。</a:t>
          </a:r>
        </a:p>
        <a:p>
          <a:pPr algn="l">
            <a:lnSpc>
              <a:spcPts val="1100"/>
            </a:lnSpc>
          </a:pPr>
          <a:r>
            <a:rPr kumimoji="1" lang="en-US" altLang="ja-JP" sz="1000"/>
            <a:t>※</a:t>
          </a:r>
          <a:r>
            <a:rPr kumimoji="1" lang="ja-JP" altLang="en-US" sz="1000"/>
            <a:t>計算書に金額が反映されます。</a:t>
          </a:r>
          <a:endParaRPr kumimoji="1" lang="en-US" altLang="ja-JP" sz="1000"/>
        </a:p>
        <a:p>
          <a:pPr algn="l">
            <a:lnSpc>
              <a:spcPts val="1100"/>
            </a:lnSpc>
          </a:pPr>
          <a:r>
            <a:rPr kumimoji="1" lang="en-US" altLang="ja-JP" sz="1000"/>
            <a:t>※</a:t>
          </a:r>
          <a:r>
            <a:rPr kumimoji="1" lang="ja-JP" altLang="en-US" sz="1000"/>
            <a:t>区分は（参考</a:t>
          </a:r>
          <a:r>
            <a:rPr kumimoji="1" lang="en-US" altLang="ja-JP" sz="1000"/>
            <a:t>:</a:t>
          </a:r>
          <a:r>
            <a:rPr kumimoji="1" lang="ja-JP" altLang="en-US" sz="1000"/>
            <a:t>滞在費単価）のコメント参照</a:t>
          </a:r>
          <a:endParaRPr kumimoji="1" lang="en-US" altLang="ja-JP" sz="1000"/>
        </a:p>
        <a:p>
          <a:pPr algn="l">
            <a:lnSpc>
              <a:spcPts val="1100"/>
            </a:lnSpc>
          </a:pPr>
          <a:r>
            <a:rPr kumimoji="1" lang="en-US" altLang="ja-JP" sz="1000"/>
            <a:t>※</a:t>
          </a:r>
          <a:r>
            <a:rPr kumimoji="1" lang="ja-JP" altLang="en-US" sz="1000" b="1" u="sng">
              <a:solidFill>
                <a:sysClr val="windowText" lastClr="000000"/>
              </a:solidFill>
            </a:rPr>
            <a:t>複数の地域区分にて活動する場合は、地域区分毎、それぞれカレンダーを作成してください。</a:t>
          </a:r>
          <a:endParaRPr kumimoji="1" lang="en-US" altLang="ja-JP" sz="1000" b="1" u="sng">
            <a:solidFill>
              <a:sysClr val="windowText" lastClr="000000"/>
            </a:solidFill>
          </a:endParaRPr>
        </a:p>
      </xdr:txBody>
    </xdr:sp>
    <xdr:clientData/>
  </xdr:twoCellAnchor>
  <xdr:twoCellAnchor>
    <xdr:from>
      <xdr:col>12</xdr:col>
      <xdr:colOff>99173</xdr:colOff>
      <xdr:row>32</xdr:row>
      <xdr:rowOff>54348</xdr:rowOff>
    </xdr:from>
    <xdr:to>
      <xdr:col>22</xdr:col>
      <xdr:colOff>251386</xdr:colOff>
      <xdr:row>35</xdr:row>
      <xdr:rowOff>99358</xdr:rowOff>
    </xdr:to>
    <xdr:sp macro="" textlink="">
      <xdr:nvSpPr>
        <xdr:cNvPr id="5" name="角丸四角形吹き出し 5">
          <a:extLst>
            <a:ext uri="{FF2B5EF4-FFF2-40B4-BE49-F238E27FC236}">
              <a16:creationId xmlns:a16="http://schemas.microsoft.com/office/drawing/2014/main" id="{AE541D89-B71C-4F3B-BCE1-CD1935FC462B}"/>
            </a:ext>
          </a:extLst>
        </xdr:cNvPr>
        <xdr:cNvSpPr/>
      </xdr:nvSpPr>
      <xdr:spPr bwMode="auto">
        <a:xfrm>
          <a:off x="3729879" y="6520142"/>
          <a:ext cx="3177801" cy="560481"/>
        </a:xfrm>
        <a:prstGeom prst="wedgeRoundRectCallout">
          <a:avLst>
            <a:gd name="adj1" fmla="val 1135"/>
            <a:gd name="adj2" fmla="val -145718"/>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研さん活動を行わない日（</a:t>
          </a:r>
          <a:r>
            <a:rPr kumimoji="1" lang="en-US" altLang="ja-JP" sz="1000"/>
            <a:t>NF</a:t>
          </a:r>
          <a:r>
            <a:rPr kumimoji="1" lang="ja-JP" altLang="en-US" sz="1000"/>
            <a:t>合宿や大会派遣等）は助成対象外となりますので、活動期間から除いてください。</a:t>
          </a:r>
          <a:endParaRPr kumimoji="1" lang="en-US" altLang="ja-JP" sz="1000"/>
        </a:p>
      </xdr:txBody>
    </xdr:sp>
    <xdr:clientData/>
  </xdr:twoCellAnchor>
  <xdr:twoCellAnchor>
    <xdr:from>
      <xdr:col>16</xdr:col>
      <xdr:colOff>105522</xdr:colOff>
      <xdr:row>10</xdr:row>
      <xdr:rowOff>92822</xdr:rowOff>
    </xdr:from>
    <xdr:to>
      <xdr:col>26</xdr:col>
      <xdr:colOff>124199</xdr:colOff>
      <xdr:row>13</xdr:row>
      <xdr:rowOff>163232</xdr:rowOff>
    </xdr:to>
    <xdr:sp macro="" textlink="">
      <xdr:nvSpPr>
        <xdr:cNvPr id="6" name="角丸四角形吹き出し 5">
          <a:extLst>
            <a:ext uri="{FF2B5EF4-FFF2-40B4-BE49-F238E27FC236}">
              <a16:creationId xmlns:a16="http://schemas.microsoft.com/office/drawing/2014/main" id="{55E0E2E9-A0E1-407B-87D8-4187EAE641B9}"/>
            </a:ext>
          </a:extLst>
        </xdr:cNvPr>
        <xdr:cNvSpPr/>
      </xdr:nvSpPr>
      <xdr:spPr bwMode="auto">
        <a:xfrm>
          <a:off x="4946463" y="2333998"/>
          <a:ext cx="3044265" cy="574675"/>
        </a:xfrm>
        <a:prstGeom prst="wedgeRoundRectCallout">
          <a:avLst>
            <a:gd name="adj1" fmla="val -40828"/>
            <a:gd name="adj2" fmla="val 110634"/>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プルダウンより選択し、カレンダーを作成してください。</a:t>
          </a:r>
          <a:endParaRPr kumimoji="1" lang="en-US" altLang="ja-JP" sz="1000"/>
        </a:p>
        <a:p>
          <a:pPr algn="l">
            <a:lnSpc>
              <a:spcPts val="1300"/>
            </a:lnSpc>
          </a:pPr>
          <a:r>
            <a:rPr kumimoji="1" lang="en-US" altLang="ja-JP" sz="1000"/>
            <a:t>※</a:t>
          </a:r>
          <a:r>
            <a:rPr kumimoji="1" lang="ja-JP" altLang="en-US" sz="1000" b="1" u="sng"/>
            <a:t>自動的に日数が計算されます</a:t>
          </a:r>
          <a:r>
            <a:rPr kumimoji="1" lang="ja-JP" altLang="en-US" sz="1000"/>
            <a:t>。</a:t>
          </a:r>
          <a:endParaRPr kumimoji="1" lang="en-US" altLang="ja-JP" sz="1000"/>
        </a:p>
      </xdr:txBody>
    </xdr:sp>
    <xdr:clientData/>
  </xdr:twoCellAnchor>
  <xdr:twoCellAnchor>
    <xdr:from>
      <xdr:col>10</xdr:col>
      <xdr:colOff>116914</xdr:colOff>
      <xdr:row>69</xdr:row>
      <xdr:rowOff>28761</xdr:rowOff>
    </xdr:from>
    <xdr:to>
      <xdr:col>17</xdr:col>
      <xdr:colOff>47536</xdr:colOff>
      <xdr:row>72</xdr:row>
      <xdr:rowOff>200959</xdr:rowOff>
    </xdr:to>
    <xdr:sp macro="" textlink="">
      <xdr:nvSpPr>
        <xdr:cNvPr id="7" name="角丸四角形吹き出し 7">
          <a:extLst>
            <a:ext uri="{FF2B5EF4-FFF2-40B4-BE49-F238E27FC236}">
              <a16:creationId xmlns:a16="http://schemas.microsoft.com/office/drawing/2014/main" id="{094D096B-1008-4776-8D77-FB792C245154}"/>
            </a:ext>
          </a:extLst>
        </xdr:cNvPr>
        <xdr:cNvSpPr/>
      </xdr:nvSpPr>
      <xdr:spPr bwMode="auto">
        <a:xfrm>
          <a:off x="3142502" y="13610290"/>
          <a:ext cx="2048534" cy="922993"/>
        </a:xfrm>
        <a:prstGeom prst="wedgeRoundRectCallout">
          <a:avLst>
            <a:gd name="adj1" fmla="val 54253"/>
            <a:gd name="adj2" fmla="val 90119"/>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区分（活動場所）により、単価が異なります。該当単価が反映されますので、下記参考と差異がないか確認してください。</a:t>
          </a:r>
        </a:p>
      </xdr:txBody>
    </xdr:sp>
    <xdr:clientData/>
  </xdr:twoCellAnchor>
  <xdr:twoCellAnchor>
    <xdr:from>
      <xdr:col>20</xdr:col>
      <xdr:colOff>297702</xdr:colOff>
      <xdr:row>69</xdr:row>
      <xdr:rowOff>1</xdr:rowOff>
    </xdr:from>
    <xdr:to>
      <xdr:col>25</xdr:col>
      <xdr:colOff>197285</xdr:colOff>
      <xdr:row>72</xdr:row>
      <xdr:rowOff>184149</xdr:rowOff>
    </xdr:to>
    <xdr:sp macro="" textlink="">
      <xdr:nvSpPr>
        <xdr:cNvPr id="8" name="角丸四角形吹き出し 10">
          <a:extLst>
            <a:ext uri="{FF2B5EF4-FFF2-40B4-BE49-F238E27FC236}">
              <a16:creationId xmlns:a16="http://schemas.microsoft.com/office/drawing/2014/main" id="{61DDB93D-47C1-4ABF-A632-2DBB5AF15D9D}"/>
            </a:ext>
          </a:extLst>
        </xdr:cNvPr>
        <xdr:cNvSpPr/>
      </xdr:nvSpPr>
      <xdr:spPr bwMode="auto">
        <a:xfrm>
          <a:off x="6348878" y="13581530"/>
          <a:ext cx="1412378" cy="934943"/>
        </a:xfrm>
        <a:prstGeom prst="wedgeRoundRectCallout">
          <a:avLst>
            <a:gd name="adj1" fmla="val 113446"/>
            <a:gd name="adj2" fmla="val 64490"/>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t>宿泊日数と移動日数は提出している推薦調書又は活動報告書と差異のないようにしてください。</a:t>
          </a:r>
          <a:endParaRPr kumimoji="1" lang="en-US" altLang="ja-JP" sz="1000"/>
        </a:p>
      </xdr:txBody>
    </xdr:sp>
    <xdr:clientData/>
  </xdr:twoCellAnchor>
  <xdr:twoCellAnchor>
    <xdr:from>
      <xdr:col>25</xdr:col>
      <xdr:colOff>49680</xdr:colOff>
      <xdr:row>77</xdr:row>
      <xdr:rowOff>134471</xdr:rowOff>
    </xdr:from>
    <xdr:to>
      <xdr:col>29</xdr:col>
      <xdr:colOff>278280</xdr:colOff>
      <xdr:row>80</xdr:row>
      <xdr:rowOff>158814</xdr:rowOff>
    </xdr:to>
    <xdr:sp macro="" textlink="">
      <xdr:nvSpPr>
        <xdr:cNvPr id="9" name="角丸四角形吹き出し 11">
          <a:extLst>
            <a:ext uri="{FF2B5EF4-FFF2-40B4-BE49-F238E27FC236}">
              <a16:creationId xmlns:a16="http://schemas.microsoft.com/office/drawing/2014/main" id="{55BFCE53-71BB-4062-BE8D-FC62864FDED9}"/>
            </a:ext>
          </a:extLst>
        </xdr:cNvPr>
        <xdr:cNvSpPr/>
      </xdr:nvSpPr>
      <xdr:spPr bwMode="auto">
        <a:xfrm>
          <a:off x="7613651" y="15755471"/>
          <a:ext cx="1416423" cy="797549"/>
        </a:xfrm>
        <a:prstGeom prst="wedgeRoundRectCallout">
          <a:avLst>
            <a:gd name="adj1" fmla="val 25931"/>
            <a:gd name="adj2" fmla="val -70519"/>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200"/>
            </a:lnSpc>
          </a:pPr>
          <a:r>
            <a:rPr kumimoji="1" lang="ja-JP" altLang="en-US" sz="1050"/>
            <a:t>滞在費</a:t>
          </a:r>
          <a:r>
            <a:rPr kumimoji="1" lang="en-US" altLang="ja-JP" sz="1050"/>
            <a:t>+</a:t>
          </a:r>
          <a:r>
            <a:rPr kumimoji="1" lang="ja-JP" altLang="en-US" sz="1050"/>
            <a:t>日当日数は</a:t>
          </a:r>
          <a:endParaRPr kumimoji="1" lang="en-US" altLang="ja-JP" sz="1050"/>
        </a:p>
        <a:p>
          <a:pPr algn="ctr">
            <a:lnSpc>
              <a:spcPts val="1200"/>
            </a:lnSpc>
          </a:pPr>
          <a:r>
            <a:rPr kumimoji="1" lang="ja-JP" altLang="en-US" sz="1050"/>
            <a:t>最大</a:t>
          </a:r>
          <a:r>
            <a:rPr kumimoji="1" lang="en-US" altLang="ja-JP" sz="1050"/>
            <a:t>183</a:t>
          </a:r>
          <a:r>
            <a:rPr kumimoji="1" lang="ja-JP" altLang="en-US" sz="1050"/>
            <a:t>日となります。</a:t>
          </a:r>
          <a:endParaRPr kumimoji="1" lang="en-US" altLang="ja-JP" sz="1050"/>
        </a:p>
        <a:p>
          <a:pPr algn="ctr">
            <a:lnSpc>
              <a:spcPts val="1200"/>
            </a:lnSpc>
          </a:pPr>
          <a:r>
            <a:rPr kumimoji="1" lang="en-US" altLang="ja-JP" sz="800"/>
            <a:t>※</a:t>
          </a:r>
          <a:r>
            <a:rPr kumimoji="1" lang="ja-JP" altLang="en-US" sz="800"/>
            <a:t>渡航費を申請しない場合</a:t>
          </a:r>
          <a:endParaRPr kumimoji="1" lang="en-US" altLang="ja-JP" sz="800"/>
        </a:p>
        <a:p>
          <a:pPr algn="ctr">
            <a:lnSpc>
              <a:spcPts val="1200"/>
            </a:lnSpc>
          </a:pPr>
          <a:r>
            <a:rPr kumimoji="1" lang="ja-JP" altLang="en-US" sz="800"/>
            <a:t>は滞在費最大</a:t>
          </a:r>
          <a:r>
            <a:rPr kumimoji="1" lang="en-US" altLang="ja-JP" sz="800"/>
            <a:t>183</a:t>
          </a:r>
          <a:r>
            <a:rPr kumimoji="1" lang="ja-JP" altLang="en-US" sz="800"/>
            <a:t>日となります。</a:t>
          </a:r>
          <a:endParaRPr kumimoji="1" lang="en-US" altLang="ja-JP" sz="800"/>
        </a:p>
      </xdr:txBody>
    </xdr:sp>
    <xdr:clientData/>
  </xdr:twoCellAnchor>
  <xdr:twoCellAnchor>
    <xdr:from>
      <xdr:col>22</xdr:col>
      <xdr:colOff>220943</xdr:colOff>
      <xdr:row>82</xdr:row>
      <xdr:rowOff>142501</xdr:rowOff>
    </xdr:from>
    <xdr:to>
      <xdr:col>28</xdr:col>
      <xdr:colOff>141069</xdr:colOff>
      <xdr:row>85</xdr:row>
      <xdr:rowOff>63935</xdr:rowOff>
    </xdr:to>
    <xdr:sp macro="" textlink="">
      <xdr:nvSpPr>
        <xdr:cNvPr id="10" name="角丸四角形吹き出し 8">
          <a:extLst>
            <a:ext uri="{FF2B5EF4-FFF2-40B4-BE49-F238E27FC236}">
              <a16:creationId xmlns:a16="http://schemas.microsoft.com/office/drawing/2014/main" id="{867E1912-543E-45D8-A02A-40EA0335A8CE}"/>
            </a:ext>
          </a:extLst>
        </xdr:cNvPr>
        <xdr:cNvSpPr/>
      </xdr:nvSpPr>
      <xdr:spPr bwMode="auto">
        <a:xfrm>
          <a:off x="6877237" y="17040972"/>
          <a:ext cx="1724273" cy="661022"/>
        </a:xfrm>
        <a:prstGeom prst="wedgeRoundRectCallout">
          <a:avLst>
            <a:gd name="adj1" fmla="val -64311"/>
            <a:gd name="adj2" fmla="val -46013"/>
            <a:gd name="adj3" fmla="val 16667"/>
          </a:avLst>
        </a:prstGeom>
        <a:solidFill>
          <a:srgbClr val="FFFFFF"/>
        </a:solidFill>
        <a:ln w="19050"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a:t>渡航費を申請する場合は額を必ず入力してください。</a:t>
          </a:r>
          <a:endParaRPr kumimoji="1" lang="en-US" altLang="ja-JP" sz="1000"/>
        </a:p>
        <a:p>
          <a:pPr algn="l">
            <a:lnSpc>
              <a:spcPts val="1300"/>
            </a:lnSpc>
          </a:pPr>
          <a:r>
            <a:rPr kumimoji="1" lang="ja-JP" altLang="en-US" sz="1000"/>
            <a:t>（日当が割り当てられます。）</a:t>
          </a:r>
          <a:endParaRPr kumimoji="1" lang="en-US" altLang="ja-JP" sz="1000"/>
        </a:p>
        <a:p>
          <a:pPr algn="l">
            <a:lnSpc>
              <a:spcPts val="1300"/>
            </a:lnSpc>
          </a:pPr>
          <a:endParaRPr kumimoji="1" lang="en-US" altLang="ja-JP" sz="1000"/>
        </a:p>
      </xdr:txBody>
    </xdr:sp>
    <xdr:clientData/>
  </xdr:twoCellAnchor>
  <xdr:twoCellAnchor>
    <xdr:from>
      <xdr:col>0</xdr:col>
      <xdr:colOff>246529</xdr:colOff>
      <xdr:row>71</xdr:row>
      <xdr:rowOff>123265</xdr:rowOff>
    </xdr:from>
    <xdr:to>
      <xdr:col>9</xdr:col>
      <xdr:colOff>16997</xdr:colOff>
      <xdr:row>74</xdr:row>
      <xdr:rowOff>234389</xdr:rowOff>
    </xdr:to>
    <xdr:sp macro="" textlink="">
      <xdr:nvSpPr>
        <xdr:cNvPr id="12" name="角丸四角形吹き出し 12">
          <a:extLst>
            <a:ext uri="{FF2B5EF4-FFF2-40B4-BE49-F238E27FC236}">
              <a16:creationId xmlns:a16="http://schemas.microsoft.com/office/drawing/2014/main" id="{BDB03EF4-7E2C-4686-94F4-359887246D3E}"/>
            </a:ext>
          </a:extLst>
        </xdr:cNvPr>
        <xdr:cNvSpPr/>
      </xdr:nvSpPr>
      <xdr:spPr bwMode="auto">
        <a:xfrm>
          <a:off x="246529" y="14197853"/>
          <a:ext cx="2493497" cy="884330"/>
        </a:xfrm>
        <a:prstGeom prst="wedgeRoundRectCallout">
          <a:avLst>
            <a:gd name="adj1" fmla="val 6879"/>
            <a:gd name="adj2" fmla="val -47636"/>
            <a:gd name="adj3" fmla="val 16667"/>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b="1">
              <a:solidFill>
                <a:srgbClr val="FF0000"/>
              </a:solidFill>
            </a:rPr>
            <a:t>【</a:t>
          </a:r>
          <a:r>
            <a:rPr kumimoji="1" lang="ja-JP" altLang="en-US" sz="1100" b="1">
              <a:solidFill>
                <a:srgbClr val="FF0000"/>
              </a:solidFill>
            </a:rPr>
            <a:t>注意</a:t>
          </a:r>
          <a:r>
            <a:rPr kumimoji="1" lang="en-US" altLang="ja-JP" sz="1100" b="1">
              <a:solidFill>
                <a:srgbClr val="FF0000"/>
              </a:solidFill>
            </a:rPr>
            <a:t>】</a:t>
          </a:r>
        </a:p>
        <a:p>
          <a:pPr algn="l">
            <a:lnSpc>
              <a:spcPts val="1300"/>
            </a:lnSpc>
          </a:pPr>
          <a:r>
            <a:rPr kumimoji="1" lang="ja-JP" altLang="en-US" sz="1100" b="1">
              <a:solidFill>
                <a:srgbClr val="FF0000"/>
              </a:solidFill>
            </a:rPr>
            <a:t>青・緑のマスには計算式が入っているため、入力しないでください。</a:t>
          </a:r>
          <a:endParaRPr kumimoji="1" lang="en-US" altLang="ja-JP" sz="1100" b="1">
            <a:solidFill>
              <a:srgbClr val="FF0000"/>
            </a:solidFill>
          </a:endParaRPr>
        </a:p>
        <a:p>
          <a:pPr algn="l">
            <a:lnSpc>
              <a:spcPts val="1300"/>
            </a:lnSpc>
          </a:pPr>
          <a:r>
            <a:rPr kumimoji="1" lang="ja-JP" altLang="en-US" sz="1100" b="1">
              <a:solidFill>
                <a:srgbClr val="FF0000"/>
              </a:solidFill>
            </a:rPr>
            <a:t>オレンジ色のマスは手入力してください。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3A33-B0DE-47C7-99F9-BE5C037EB145}">
  <sheetPr>
    <tabColor theme="8" tint="0.39997558519241921"/>
  </sheetPr>
  <dimension ref="A1:AK631"/>
  <sheetViews>
    <sheetView showGridLines="0" tabSelected="1" view="pageBreakPreview" zoomScale="85" zoomScaleNormal="85" zoomScaleSheetLayoutView="85" zoomScalePageLayoutView="80" workbookViewId="0">
      <selection activeCell="AH6" sqref="AH6"/>
    </sheetView>
  </sheetViews>
  <sheetFormatPr defaultColWidth="9" defaultRowHeight="13"/>
  <cols>
    <col min="1" max="27" width="4.36328125" style="49" customWidth="1"/>
    <col min="28" max="29" width="4.26953125" style="49" customWidth="1"/>
    <col min="30" max="30" width="4.36328125" style="49" customWidth="1"/>
    <col min="31" max="16384" width="9" style="49"/>
  </cols>
  <sheetData>
    <row r="1" spans="1:32" ht="20.25" customHeight="1">
      <c r="A1" s="49" t="s">
        <v>60</v>
      </c>
    </row>
    <row r="2" spans="1:32" ht="10.5" customHeight="1"/>
    <row r="3" spans="1:32" ht="20.25" customHeight="1">
      <c r="A3" s="49">
        <v>1</v>
      </c>
      <c r="B3" s="49" t="s">
        <v>5</v>
      </c>
      <c r="D3" s="100" t="s">
        <v>33</v>
      </c>
      <c r="E3" s="100"/>
      <c r="F3" s="100"/>
      <c r="G3" s="100"/>
      <c r="H3" s="100"/>
      <c r="I3" s="100"/>
      <c r="J3" s="100"/>
      <c r="K3" s="100"/>
      <c r="L3" s="100"/>
      <c r="M3" s="100"/>
      <c r="N3" s="100"/>
    </row>
    <row r="4" spans="1:32" ht="20.25" customHeight="1" thickBot="1">
      <c r="A4" s="49">
        <v>2</v>
      </c>
      <c r="B4" s="49" t="s">
        <v>6</v>
      </c>
      <c r="D4" s="101" t="s">
        <v>36</v>
      </c>
      <c r="E4" s="101"/>
      <c r="F4" s="101"/>
      <c r="G4" s="101"/>
      <c r="H4" s="101"/>
      <c r="I4" s="101"/>
      <c r="J4" s="101"/>
      <c r="K4" s="101"/>
      <c r="L4" s="101"/>
      <c r="M4" s="101"/>
      <c r="N4" s="101"/>
    </row>
    <row r="5" spans="1:32" ht="20.25" customHeight="1" thickTop="1">
      <c r="A5" s="49">
        <v>3</v>
      </c>
      <c r="B5" s="49" t="s">
        <v>7</v>
      </c>
      <c r="D5" s="101" t="s">
        <v>63</v>
      </c>
      <c r="E5" s="101"/>
      <c r="F5" s="101"/>
      <c r="G5" s="101"/>
      <c r="H5" s="101"/>
      <c r="I5" s="101"/>
      <c r="J5" s="101"/>
      <c r="K5" s="101"/>
      <c r="L5" s="101"/>
      <c r="M5" s="101"/>
      <c r="N5" s="101"/>
      <c r="V5" s="41" t="s">
        <v>46</v>
      </c>
      <c r="W5" s="18" t="s">
        <v>28</v>
      </c>
      <c r="X5" s="18"/>
      <c r="Y5" s="18"/>
      <c r="Z5" s="36"/>
      <c r="AA5" s="36"/>
      <c r="AB5" s="36"/>
      <c r="AC5" s="36"/>
      <c r="AD5" s="20"/>
    </row>
    <row r="6" spans="1:32" ht="20.25" customHeight="1" thickBot="1">
      <c r="A6" s="49">
        <v>4</v>
      </c>
      <c r="B6" s="49" t="s">
        <v>8</v>
      </c>
      <c r="D6" s="100" t="s">
        <v>35</v>
      </c>
      <c r="E6" s="100"/>
      <c r="F6" s="100"/>
      <c r="G6" s="100"/>
      <c r="H6" s="100"/>
      <c r="I6" s="100"/>
      <c r="J6" s="100"/>
      <c r="K6" s="100"/>
      <c r="L6" s="100"/>
      <c r="M6" s="100"/>
      <c r="N6" s="100"/>
      <c r="T6" s="11"/>
      <c r="V6" s="42" t="s">
        <v>47</v>
      </c>
      <c r="W6" s="19" t="s">
        <v>29</v>
      </c>
      <c r="X6" s="19"/>
      <c r="Y6" s="19"/>
      <c r="Z6" s="19"/>
      <c r="AA6" s="19"/>
      <c r="AB6" s="35"/>
      <c r="AC6" s="35"/>
      <c r="AD6" s="21"/>
    </row>
    <row r="7" spans="1:32" ht="20.25" customHeight="1" thickTop="1">
      <c r="A7" s="49">
        <v>5</v>
      </c>
      <c r="B7" s="49" t="s">
        <v>9</v>
      </c>
      <c r="D7" s="102" t="s">
        <v>50</v>
      </c>
      <c r="E7" s="102"/>
      <c r="F7" s="4"/>
      <c r="G7" s="4"/>
      <c r="H7" s="4"/>
      <c r="I7" s="4"/>
      <c r="J7" s="4"/>
      <c r="K7" s="4"/>
      <c r="L7" s="4"/>
      <c r="M7" s="4"/>
      <c r="N7" s="4"/>
      <c r="S7" s="11"/>
      <c r="T7" s="11"/>
    </row>
    <row r="8" spans="1:32" ht="12.75" customHeight="1">
      <c r="S8" s="37"/>
    </row>
    <row r="9" spans="1:32" ht="12" customHeight="1">
      <c r="B9" s="37" t="s">
        <v>10</v>
      </c>
      <c r="C9" s="37"/>
      <c r="D9" s="37"/>
      <c r="E9" s="37"/>
      <c r="F9" s="37"/>
      <c r="G9" s="37"/>
      <c r="H9" s="37"/>
      <c r="L9" s="49" t="s">
        <v>11</v>
      </c>
      <c r="S9" s="37"/>
      <c r="V9" s="49" t="s">
        <v>12</v>
      </c>
      <c r="AF9" s="50"/>
    </row>
    <row r="10" spans="1:32" ht="19.5" customHeight="1">
      <c r="B10" s="12" t="s">
        <v>13</v>
      </c>
      <c r="C10" s="51" t="s">
        <v>14</v>
      </c>
      <c r="D10" s="51" t="s">
        <v>0</v>
      </c>
      <c r="E10" s="51" t="s">
        <v>1</v>
      </c>
      <c r="F10" s="51" t="s">
        <v>2</v>
      </c>
      <c r="G10" s="51" t="s">
        <v>3</v>
      </c>
      <c r="H10" s="12" t="s">
        <v>4</v>
      </c>
      <c r="I10" s="3"/>
      <c r="J10" s="2"/>
      <c r="L10" s="2" t="s">
        <v>13</v>
      </c>
      <c r="M10" s="1" t="s">
        <v>14</v>
      </c>
      <c r="N10" s="1" t="s">
        <v>0</v>
      </c>
      <c r="O10" s="1" t="s">
        <v>1</v>
      </c>
      <c r="P10" s="1" t="s">
        <v>2</v>
      </c>
      <c r="Q10" s="1" t="s">
        <v>3</v>
      </c>
      <c r="R10" s="2" t="s">
        <v>4</v>
      </c>
      <c r="S10" s="3"/>
      <c r="V10" s="2" t="s">
        <v>13</v>
      </c>
      <c r="W10" s="1" t="s">
        <v>14</v>
      </c>
      <c r="X10" s="1" t="s">
        <v>0</v>
      </c>
      <c r="Y10" s="1" t="s">
        <v>1</v>
      </c>
      <c r="Z10" s="1" t="s">
        <v>2</v>
      </c>
      <c r="AA10" s="1" t="s">
        <v>3</v>
      </c>
      <c r="AB10" s="2" t="s">
        <v>4</v>
      </c>
      <c r="AC10" s="3"/>
    </row>
    <row r="11" spans="1:32" ht="11.15" customHeight="1">
      <c r="A11" s="4"/>
      <c r="B11" s="13"/>
      <c r="C11" s="47">
        <v>1</v>
      </c>
      <c r="D11" s="47">
        <v>2</v>
      </c>
      <c r="E11" s="47">
        <v>3</v>
      </c>
      <c r="F11" s="47">
        <v>4</v>
      </c>
      <c r="G11" s="47">
        <v>5</v>
      </c>
      <c r="H11" s="47">
        <v>6</v>
      </c>
      <c r="J11" s="4"/>
      <c r="K11" s="4"/>
      <c r="L11" s="15"/>
      <c r="M11" s="15"/>
      <c r="N11" s="15"/>
      <c r="O11" s="45">
        <v>1</v>
      </c>
      <c r="P11" s="45">
        <v>2</v>
      </c>
      <c r="Q11" s="45">
        <v>3</v>
      </c>
      <c r="R11" s="45">
        <v>4</v>
      </c>
      <c r="T11" s="4"/>
      <c r="U11" s="4"/>
      <c r="V11" s="14"/>
      <c r="W11" s="16"/>
      <c r="X11" s="16"/>
      <c r="Y11" s="16"/>
      <c r="Z11" s="16"/>
      <c r="AA11" s="16"/>
      <c r="AB11" s="58">
        <v>1</v>
      </c>
    </row>
    <row r="12" spans="1:32" ht="16.5" customHeight="1">
      <c r="A12" s="4"/>
      <c r="B12" s="43"/>
      <c r="C12" s="46"/>
      <c r="D12" s="46"/>
      <c r="E12" s="46"/>
      <c r="F12" s="46"/>
      <c r="G12" s="46"/>
      <c r="H12" s="46"/>
      <c r="I12" s="4"/>
      <c r="J12" s="4"/>
      <c r="K12" s="4"/>
      <c r="L12" s="43"/>
      <c r="M12" s="43"/>
      <c r="N12" s="43"/>
      <c r="O12" s="46"/>
      <c r="P12" s="46"/>
      <c r="Q12" s="46"/>
      <c r="R12" s="46"/>
      <c r="T12" s="4"/>
      <c r="U12" s="4"/>
      <c r="V12" s="43"/>
      <c r="W12" s="43"/>
      <c r="X12" s="43"/>
      <c r="Y12" s="43"/>
      <c r="Z12" s="43"/>
      <c r="AA12" s="43"/>
      <c r="AB12" s="46"/>
    </row>
    <row r="13" spans="1:32" ht="11.15" customHeight="1">
      <c r="A13" s="4"/>
      <c r="B13" s="54">
        <v>7</v>
      </c>
      <c r="C13" s="45">
        <v>8</v>
      </c>
      <c r="D13" s="45">
        <v>9</v>
      </c>
      <c r="E13" s="45">
        <v>10</v>
      </c>
      <c r="F13" s="45">
        <v>11</v>
      </c>
      <c r="G13" s="45">
        <v>12</v>
      </c>
      <c r="H13" s="45">
        <v>13</v>
      </c>
      <c r="J13" s="4"/>
      <c r="K13" s="4"/>
      <c r="L13" s="48">
        <v>5</v>
      </c>
      <c r="M13" s="48">
        <v>6</v>
      </c>
      <c r="N13" s="56">
        <v>7</v>
      </c>
      <c r="O13" s="48">
        <v>8</v>
      </c>
      <c r="P13" s="48">
        <v>9</v>
      </c>
      <c r="Q13" s="48">
        <v>10</v>
      </c>
      <c r="R13" s="48">
        <v>11</v>
      </c>
      <c r="T13" s="4"/>
      <c r="U13" s="4"/>
      <c r="V13" s="58">
        <v>2</v>
      </c>
      <c r="W13" s="58">
        <v>3</v>
      </c>
      <c r="X13" s="58">
        <v>4</v>
      </c>
      <c r="Y13" s="58">
        <v>5</v>
      </c>
      <c r="Z13" s="58">
        <v>6</v>
      </c>
      <c r="AA13" s="59">
        <v>7</v>
      </c>
      <c r="AB13" s="48">
        <v>8</v>
      </c>
      <c r="AC13" s="5"/>
    </row>
    <row r="14" spans="1:32" ht="18" customHeight="1">
      <c r="A14" s="4"/>
      <c r="B14" s="46"/>
      <c r="C14" s="46"/>
      <c r="D14" s="46"/>
      <c r="E14" s="46"/>
      <c r="F14" s="46"/>
      <c r="G14" s="46"/>
      <c r="H14" s="46"/>
      <c r="I14" s="4"/>
      <c r="J14" s="4"/>
      <c r="K14" s="4"/>
      <c r="L14" s="46"/>
      <c r="M14" s="46"/>
      <c r="N14" s="46"/>
      <c r="O14" s="46"/>
      <c r="P14" s="46"/>
      <c r="Q14" s="46"/>
      <c r="R14" s="46"/>
      <c r="T14" s="4"/>
      <c r="U14" s="4"/>
      <c r="V14" s="46"/>
      <c r="W14" s="46"/>
      <c r="X14" s="46"/>
      <c r="Y14" s="46"/>
      <c r="Z14" s="46"/>
      <c r="AA14" s="46"/>
      <c r="AB14" s="46"/>
      <c r="AC14" s="5"/>
    </row>
    <row r="15" spans="1:32" ht="11.15" customHeight="1">
      <c r="A15" s="4"/>
      <c r="B15" s="47">
        <v>14</v>
      </c>
      <c r="C15" s="47">
        <v>15</v>
      </c>
      <c r="D15" s="47">
        <v>16</v>
      </c>
      <c r="E15" s="47">
        <v>17</v>
      </c>
      <c r="F15" s="47">
        <v>18</v>
      </c>
      <c r="G15" s="47">
        <v>19</v>
      </c>
      <c r="H15" s="47">
        <v>20</v>
      </c>
      <c r="J15" s="4"/>
      <c r="K15" s="4"/>
      <c r="L15" s="48">
        <v>12</v>
      </c>
      <c r="M15" s="48">
        <v>13</v>
      </c>
      <c r="N15" s="48">
        <v>14</v>
      </c>
      <c r="O15" s="48">
        <v>15</v>
      </c>
      <c r="P15" s="48">
        <v>16</v>
      </c>
      <c r="Q15" s="48">
        <v>17</v>
      </c>
      <c r="R15" s="48">
        <v>18</v>
      </c>
      <c r="T15" s="4"/>
      <c r="U15" s="4"/>
      <c r="V15" s="48">
        <v>9</v>
      </c>
      <c r="W15" s="48">
        <v>10</v>
      </c>
      <c r="X15" s="48">
        <v>11</v>
      </c>
      <c r="Y15" s="48">
        <v>12</v>
      </c>
      <c r="Z15" s="48">
        <v>13</v>
      </c>
      <c r="AA15" s="48">
        <v>14</v>
      </c>
      <c r="AB15" s="48">
        <v>15</v>
      </c>
      <c r="AC15" s="5"/>
    </row>
    <row r="16" spans="1:32" ht="18" customHeight="1">
      <c r="A16" s="4"/>
      <c r="B16" s="46"/>
      <c r="C16" s="46"/>
      <c r="D16" s="46"/>
      <c r="E16" s="46"/>
      <c r="F16" s="46"/>
      <c r="G16" s="46"/>
      <c r="H16" s="46"/>
      <c r="J16" s="4"/>
      <c r="K16" s="4"/>
      <c r="L16" s="46"/>
      <c r="M16" s="46"/>
      <c r="N16" s="46"/>
      <c r="O16" s="46"/>
      <c r="P16" s="46"/>
      <c r="Q16" s="46"/>
      <c r="R16" s="46"/>
      <c r="T16" s="4"/>
      <c r="U16" s="4"/>
      <c r="V16" s="46"/>
      <c r="W16" s="46"/>
      <c r="X16" s="46"/>
      <c r="Y16" s="46"/>
      <c r="Z16" s="46"/>
      <c r="AA16" s="46"/>
      <c r="AB16" s="46"/>
      <c r="AC16" s="5"/>
    </row>
    <row r="17" spans="1:29" ht="11.15" customHeight="1">
      <c r="A17" s="4"/>
      <c r="B17" s="55">
        <v>21</v>
      </c>
      <c r="C17" s="55">
        <v>22</v>
      </c>
      <c r="D17" s="55">
        <v>23</v>
      </c>
      <c r="E17" s="55">
        <v>24</v>
      </c>
      <c r="F17" s="55">
        <v>25</v>
      </c>
      <c r="G17" s="55">
        <v>26</v>
      </c>
      <c r="H17" s="55">
        <v>27</v>
      </c>
      <c r="J17" s="4"/>
      <c r="K17" s="4"/>
      <c r="L17" s="48">
        <v>19</v>
      </c>
      <c r="M17" s="48">
        <v>20</v>
      </c>
      <c r="N17" s="48">
        <v>21</v>
      </c>
      <c r="O17" s="48">
        <v>22</v>
      </c>
      <c r="P17" s="48">
        <v>23</v>
      </c>
      <c r="Q17" s="48">
        <v>24</v>
      </c>
      <c r="R17" s="48">
        <v>25</v>
      </c>
      <c r="T17" s="4"/>
      <c r="U17" s="4"/>
      <c r="V17" s="48">
        <v>16</v>
      </c>
      <c r="W17" s="48">
        <v>17</v>
      </c>
      <c r="X17" s="48">
        <v>18</v>
      </c>
      <c r="Y17" s="48">
        <v>19</v>
      </c>
      <c r="Z17" s="48">
        <v>20</v>
      </c>
      <c r="AA17" s="48">
        <v>21</v>
      </c>
      <c r="AB17" s="48">
        <v>22</v>
      </c>
      <c r="AC17" s="5"/>
    </row>
    <row r="18" spans="1:29" ht="18" customHeight="1">
      <c r="A18" s="4"/>
      <c r="B18" s="46"/>
      <c r="C18" s="46"/>
      <c r="D18" s="46"/>
      <c r="E18" s="46"/>
      <c r="F18" s="46"/>
      <c r="G18" s="46"/>
      <c r="H18" s="46"/>
      <c r="J18" s="4"/>
      <c r="K18" s="4"/>
      <c r="L18" s="46"/>
      <c r="M18" s="46"/>
      <c r="N18" s="46"/>
      <c r="O18" s="46"/>
      <c r="P18" s="46"/>
      <c r="Q18" s="46"/>
      <c r="R18" s="46"/>
      <c r="T18" s="4"/>
      <c r="U18" s="4"/>
      <c r="V18" s="46"/>
      <c r="W18" s="46"/>
      <c r="X18" s="46"/>
      <c r="Y18" s="46"/>
      <c r="Z18" s="46"/>
      <c r="AA18" s="46"/>
      <c r="AB18" s="46"/>
      <c r="AC18" s="5"/>
    </row>
    <row r="19" spans="1:29" ht="11.15" customHeight="1">
      <c r="A19" s="4"/>
      <c r="B19" s="55">
        <v>28</v>
      </c>
      <c r="C19" s="55">
        <v>29</v>
      </c>
      <c r="D19" s="55">
        <v>30</v>
      </c>
      <c r="E19" s="13"/>
      <c r="F19" s="13"/>
      <c r="G19" s="13"/>
      <c r="H19" s="13"/>
      <c r="I19" s="4"/>
      <c r="J19" s="4"/>
      <c r="K19" s="4"/>
      <c r="L19" s="57">
        <v>26</v>
      </c>
      <c r="M19" s="57">
        <v>27</v>
      </c>
      <c r="N19" s="57">
        <v>28</v>
      </c>
      <c r="O19" s="55">
        <v>29</v>
      </c>
      <c r="P19" s="57">
        <v>30</v>
      </c>
      <c r="Q19" s="55">
        <v>31</v>
      </c>
      <c r="R19" s="14"/>
      <c r="T19" s="4"/>
      <c r="U19" s="4"/>
      <c r="V19" s="48">
        <v>23</v>
      </c>
      <c r="W19" s="48">
        <v>24</v>
      </c>
      <c r="X19" s="48">
        <v>25</v>
      </c>
      <c r="Y19" s="48">
        <v>26</v>
      </c>
      <c r="Z19" s="48">
        <v>27</v>
      </c>
      <c r="AA19" s="48">
        <v>28</v>
      </c>
      <c r="AB19" s="48">
        <v>29</v>
      </c>
      <c r="AC19" s="5"/>
    </row>
    <row r="20" spans="1:29" ht="18" customHeight="1">
      <c r="A20" s="4"/>
      <c r="B20" s="46"/>
      <c r="C20" s="46"/>
      <c r="D20" s="46"/>
      <c r="E20" s="43"/>
      <c r="F20" s="43"/>
      <c r="G20" s="43"/>
      <c r="H20" s="43"/>
      <c r="I20" s="4"/>
      <c r="J20" s="4"/>
      <c r="K20" s="4"/>
      <c r="L20" s="46"/>
      <c r="M20" s="46"/>
      <c r="N20" s="46"/>
      <c r="O20" s="46"/>
      <c r="P20" s="46"/>
      <c r="Q20" s="46"/>
      <c r="R20" s="43"/>
      <c r="T20" s="4"/>
      <c r="U20" s="4"/>
      <c r="V20" s="46"/>
      <c r="W20" s="46"/>
      <c r="X20" s="46"/>
      <c r="Y20" s="46"/>
      <c r="Z20" s="46"/>
      <c r="AA20" s="46"/>
      <c r="AB20" s="46"/>
      <c r="AC20" s="5"/>
    </row>
    <row r="21" spans="1:29" ht="11.15" customHeight="1">
      <c r="A21" s="4"/>
      <c r="B21" s="13"/>
      <c r="C21" s="13"/>
      <c r="D21" s="13"/>
      <c r="E21" s="13"/>
      <c r="F21" s="13"/>
      <c r="G21" s="13"/>
      <c r="H21" s="13"/>
      <c r="I21" s="4"/>
      <c r="J21" s="4"/>
      <c r="K21" s="4"/>
      <c r="L21" s="13"/>
      <c r="M21" s="13"/>
      <c r="N21" s="13"/>
      <c r="O21" s="13"/>
      <c r="P21" s="13"/>
      <c r="Q21" s="13"/>
      <c r="R21" s="13"/>
      <c r="S21" s="4"/>
      <c r="T21" s="4"/>
      <c r="U21" s="4"/>
      <c r="V21" s="47">
        <v>30</v>
      </c>
      <c r="W21" s="13"/>
      <c r="X21" s="13"/>
      <c r="Y21" s="13"/>
      <c r="Z21" s="13"/>
      <c r="AA21" s="13"/>
      <c r="AB21" s="13"/>
      <c r="AC21" s="4"/>
    </row>
    <row r="22" spans="1:29" ht="18" customHeight="1">
      <c r="A22" s="4"/>
      <c r="B22" s="43"/>
      <c r="C22" s="43"/>
      <c r="D22" s="43"/>
      <c r="E22" s="43"/>
      <c r="F22" s="43"/>
      <c r="G22" s="43"/>
      <c r="H22" s="43"/>
      <c r="I22" s="4"/>
      <c r="J22" s="4"/>
      <c r="K22" s="4"/>
      <c r="L22" s="11"/>
      <c r="M22" s="11"/>
      <c r="N22" s="11"/>
      <c r="O22" s="11"/>
      <c r="P22" s="11"/>
      <c r="Q22" s="11"/>
      <c r="R22" s="11"/>
      <c r="S22" s="4"/>
      <c r="T22" s="4"/>
      <c r="U22" s="4"/>
      <c r="V22" s="44"/>
      <c r="W22" s="11"/>
      <c r="X22" s="11"/>
      <c r="Y22" s="11"/>
      <c r="Z22" s="11"/>
      <c r="AA22" s="11"/>
      <c r="AB22" s="11"/>
      <c r="AC22" s="4"/>
    </row>
    <row r="23" spans="1:29" ht="20.25" customHeight="1">
      <c r="A23" s="4"/>
      <c r="B23" s="4"/>
      <c r="C23" s="4"/>
      <c r="D23" s="4"/>
      <c r="E23" s="4"/>
      <c r="F23" s="99" t="s">
        <v>52</v>
      </c>
      <c r="G23" s="99"/>
      <c r="H23" s="99"/>
      <c r="I23" s="33">
        <f>COUNTIF(B11:H22,"○")</f>
        <v>0</v>
      </c>
      <c r="J23" s="4"/>
      <c r="K23" s="4"/>
      <c r="L23" s="4"/>
      <c r="M23" s="4"/>
      <c r="N23" s="4"/>
      <c r="O23" s="4"/>
      <c r="P23" s="99" t="s">
        <v>52</v>
      </c>
      <c r="Q23" s="99"/>
      <c r="R23" s="99"/>
      <c r="S23" s="34">
        <f>COUNTIF(L11:R22,"○")</f>
        <v>0</v>
      </c>
      <c r="T23" s="4"/>
      <c r="U23" s="4"/>
      <c r="V23" s="4"/>
      <c r="W23" s="4"/>
      <c r="X23" s="4"/>
      <c r="Y23" s="4"/>
      <c r="Z23" s="99" t="s">
        <v>52</v>
      </c>
      <c r="AA23" s="99"/>
      <c r="AB23" s="99"/>
      <c r="AC23" s="34">
        <f>COUNTIF(V11:AB22,"○")</f>
        <v>0</v>
      </c>
    </row>
    <row r="24" spans="1:29" ht="10.5" customHeight="1">
      <c r="A24" s="4"/>
      <c r="B24" s="4"/>
      <c r="C24" s="4"/>
      <c r="D24" s="4"/>
      <c r="E24" s="4"/>
      <c r="F24" s="4"/>
      <c r="G24" s="6"/>
      <c r="H24" s="4"/>
      <c r="I24" s="22"/>
      <c r="J24" s="4"/>
      <c r="K24" s="4"/>
      <c r="L24" s="4"/>
      <c r="M24" s="4"/>
      <c r="N24" s="4"/>
      <c r="O24" s="4"/>
      <c r="P24" s="4"/>
      <c r="Q24" s="6"/>
      <c r="R24" s="4"/>
      <c r="S24" s="4"/>
      <c r="T24" s="4"/>
      <c r="U24" s="4"/>
      <c r="V24" s="4"/>
      <c r="W24" s="4"/>
      <c r="X24" s="4"/>
      <c r="Y24" s="4"/>
      <c r="Z24" s="4"/>
      <c r="AA24" s="6"/>
      <c r="AB24" s="4"/>
      <c r="AC24" s="4"/>
    </row>
    <row r="25" spans="1:29" ht="20.25" customHeight="1">
      <c r="A25" s="4"/>
      <c r="B25" s="4" t="s">
        <v>15</v>
      </c>
      <c r="C25" s="4"/>
      <c r="D25" s="4"/>
      <c r="E25" s="4"/>
      <c r="F25" s="4"/>
      <c r="G25" s="4"/>
      <c r="H25" s="4"/>
      <c r="I25" s="4"/>
      <c r="J25" s="4"/>
      <c r="K25" s="4"/>
      <c r="L25" s="4" t="s">
        <v>16</v>
      </c>
      <c r="M25" s="4"/>
      <c r="N25" s="4"/>
      <c r="O25" s="4"/>
      <c r="P25" s="4"/>
      <c r="Q25" s="4"/>
      <c r="R25" s="4"/>
      <c r="S25" s="4"/>
      <c r="T25" s="4"/>
      <c r="U25" s="4"/>
      <c r="V25" s="4" t="s">
        <v>17</v>
      </c>
      <c r="W25" s="4"/>
      <c r="X25" s="4"/>
      <c r="Y25" s="4"/>
      <c r="Z25" s="4"/>
      <c r="AA25" s="4"/>
      <c r="AB25" s="4"/>
      <c r="AC25" s="4"/>
    </row>
    <row r="26" spans="1:29" ht="20.25" customHeight="1">
      <c r="A26" s="4"/>
      <c r="B26" s="7" t="s">
        <v>13</v>
      </c>
      <c r="C26" s="8" t="s">
        <v>14</v>
      </c>
      <c r="D26" s="8" t="s">
        <v>0</v>
      </c>
      <c r="E26" s="8" t="s">
        <v>1</v>
      </c>
      <c r="F26" s="8" t="s">
        <v>2</v>
      </c>
      <c r="G26" s="8" t="s">
        <v>3</v>
      </c>
      <c r="H26" s="7" t="s">
        <v>4</v>
      </c>
      <c r="I26" s="9"/>
      <c r="J26" s="7"/>
      <c r="K26" s="4"/>
      <c r="L26" s="7" t="s">
        <v>13</v>
      </c>
      <c r="M26" s="8" t="s">
        <v>14</v>
      </c>
      <c r="N26" s="8" t="s">
        <v>0</v>
      </c>
      <c r="O26" s="8" t="s">
        <v>1</v>
      </c>
      <c r="P26" s="8" t="s">
        <v>2</v>
      </c>
      <c r="Q26" s="8" t="s">
        <v>3</v>
      </c>
      <c r="R26" s="7" t="s">
        <v>4</v>
      </c>
      <c r="S26" s="9"/>
      <c r="T26" s="4"/>
      <c r="U26" s="4"/>
      <c r="V26" s="7" t="s">
        <v>13</v>
      </c>
      <c r="W26" s="8" t="s">
        <v>14</v>
      </c>
      <c r="X26" s="8" t="s">
        <v>0</v>
      </c>
      <c r="Y26" s="8" t="s">
        <v>1</v>
      </c>
      <c r="Z26" s="8" t="s">
        <v>2</v>
      </c>
      <c r="AA26" s="8" t="s">
        <v>3</v>
      </c>
      <c r="AB26" s="7" t="s">
        <v>4</v>
      </c>
      <c r="AC26" s="9"/>
    </row>
    <row r="27" spans="1:29" s="4" customFormat="1" ht="11.15" customHeight="1">
      <c r="B27" s="14"/>
      <c r="C27" s="47">
        <v>1</v>
      </c>
      <c r="D27" s="47">
        <v>2</v>
      </c>
      <c r="E27" s="47">
        <v>3</v>
      </c>
      <c r="F27" s="47">
        <v>4</v>
      </c>
      <c r="G27" s="47">
        <v>5</v>
      </c>
      <c r="H27" s="47">
        <v>6</v>
      </c>
      <c r="L27" s="14"/>
      <c r="M27" s="14"/>
      <c r="N27" s="14"/>
      <c r="O27" s="14"/>
      <c r="P27" s="47">
        <v>1</v>
      </c>
      <c r="Q27" s="47">
        <v>2</v>
      </c>
      <c r="R27" s="47">
        <v>3</v>
      </c>
      <c r="V27" s="47">
        <v>1</v>
      </c>
      <c r="W27" s="47">
        <v>2</v>
      </c>
      <c r="X27" s="47">
        <v>3</v>
      </c>
      <c r="Y27" s="47">
        <v>4</v>
      </c>
      <c r="Z27" s="47">
        <v>5</v>
      </c>
      <c r="AA27" s="47">
        <v>6</v>
      </c>
      <c r="AB27" s="47">
        <v>7</v>
      </c>
    </row>
    <row r="28" spans="1:29" ht="18" customHeight="1">
      <c r="A28" s="4"/>
      <c r="B28" s="43"/>
      <c r="C28" s="46"/>
      <c r="D28" s="46"/>
      <c r="E28" s="46"/>
      <c r="F28" s="46"/>
      <c r="G28" s="46"/>
      <c r="H28" s="46"/>
      <c r="I28" s="4"/>
      <c r="J28" s="4"/>
      <c r="K28" s="4"/>
      <c r="L28" s="43"/>
      <c r="M28" s="43"/>
      <c r="N28" s="43"/>
      <c r="O28" s="43"/>
      <c r="P28" s="46"/>
      <c r="Q28" s="46"/>
      <c r="R28" s="46"/>
      <c r="T28" s="4"/>
      <c r="U28" s="4"/>
      <c r="V28" s="46"/>
      <c r="W28" s="46"/>
      <c r="X28" s="46"/>
      <c r="Y28" s="46"/>
      <c r="Z28" s="46"/>
      <c r="AA28" s="46"/>
      <c r="AB28" s="46"/>
    </row>
    <row r="29" spans="1:29" s="4" customFormat="1" ht="11.15" customHeight="1">
      <c r="B29" s="60">
        <v>7</v>
      </c>
      <c r="C29" s="45">
        <v>8</v>
      </c>
      <c r="D29" s="45">
        <v>9</v>
      </c>
      <c r="E29" s="45">
        <v>10</v>
      </c>
      <c r="F29" s="45">
        <v>11</v>
      </c>
      <c r="G29" s="45">
        <v>12</v>
      </c>
      <c r="H29" s="45">
        <v>13</v>
      </c>
      <c r="L29" s="47">
        <v>4</v>
      </c>
      <c r="M29" s="47">
        <v>5</v>
      </c>
      <c r="N29" s="47">
        <v>6</v>
      </c>
      <c r="O29" s="47">
        <v>7</v>
      </c>
      <c r="P29" s="47">
        <v>8</v>
      </c>
      <c r="Q29" s="47">
        <v>9</v>
      </c>
      <c r="R29" s="47">
        <v>10</v>
      </c>
      <c r="V29" s="47">
        <v>8</v>
      </c>
      <c r="W29" s="47">
        <v>9</v>
      </c>
      <c r="X29" s="47">
        <v>10</v>
      </c>
      <c r="Y29" s="47">
        <v>11</v>
      </c>
      <c r="Z29" s="47">
        <v>12</v>
      </c>
      <c r="AA29" s="47">
        <v>13</v>
      </c>
      <c r="AB29" s="47">
        <v>14</v>
      </c>
    </row>
    <row r="30" spans="1:29" ht="18" customHeight="1">
      <c r="A30" s="4"/>
      <c r="B30" s="46"/>
      <c r="C30" s="46"/>
      <c r="D30" s="46"/>
      <c r="E30" s="46"/>
      <c r="F30" s="46"/>
      <c r="G30" s="46"/>
      <c r="H30" s="46"/>
      <c r="I30" s="4"/>
      <c r="J30" s="4"/>
      <c r="K30" s="4"/>
      <c r="L30" s="46"/>
      <c r="M30" s="46"/>
      <c r="N30" s="46"/>
      <c r="O30" s="46"/>
      <c r="P30" s="46"/>
      <c r="Q30" s="46"/>
      <c r="R30" s="46"/>
      <c r="T30" s="4"/>
      <c r="U30" s="4"/>
      <c r="V30" s="46"/>
      <c r="W30" s="46"/>
      <c r="X30" s="46"/>
      <c r="Y30" s="46"/>
      <c r="Z30" s="46"/>
      <c r="AA30" s="46"/>
      <c r="AB30" s="46"/>
    </row>
    <row r="31" spans="1:29" s="4" customFormat="1" ht="11.15" customHeight="1">
      <c r="B31" s="47">
        <v>14</v>
      </c>
      <c r="C31" s="47">
        <v>15</v>
      </c>
      <c r="D31" s="47">
        <v>16</v>
      </c>
      <c r="E31" s="47">
        <v>17</v>
      </c>
      <c r="F31" s="47">
        <v>18</v>
      </c>
      <c r="G31" s="47">
        <v>19</v>
      </c>
      <c r="H31" s="47">
        <v>20</v>
      </c>
      <c r="L31" s="47">
        <v>11</v>
      </c>
      <c r="M31" s="47">
        <v>12</v>
      </c>
      <c r="N31" s="47">
        <v>13</v>
      </c>
      <c r="O31" s="47">
        <v>14</v>
      </c>
      <c r="P31" s="47">
        <v>15</v>
      </c>
      <c r="Q31" s="47">
        <v>16</v>
      </c>
      <c r="R31" s="47">
        <v>17</v>
      </c>
      <c r="V31" s="47">
        <v>15</v>
      </c>
      <c r="W31" s="47">
        <v>16</v>
      </c>
      <c r="X31" s="47">
        <v>17</v>
      </c>
      <c r="Y31" s="47">
        <v>18</v>
      </c>
      <c r="Z31" s="47">
        <v>19</v>
      </c>
      <c r="AA31" s="47">
        <v>20</v>
      </c>
      <c r="AB31" s="47">
        <v>21</v>
      </c>
    </row>
    <row r="32" spans="1:29" ht="18" customHeight="1">
      <c r="A32" s="4"/>
      <c r="B32" s="46"/>
      <c r="C32" s="46"/>
      <c r="D32" s="46"/>
      <c r="E32" s="46"/>
      <c r="F32" s="46"/>
      <c r="G32" s="46"/>
      <c r="H32" s="46"/>
      <c r="I32" s="4"/>
      <c r="J32" s="4"/>
      <c r="K32" s="4"/>
      <c r="L32" s="46"/>
      <c r="M32" s="46"/>
      <c r="N32" s="46"/>
      <c r="O32" s="46"/>
      <c r="P32" s="46"/>
      <c r="Q32" s="46"/>
      <c r="R32" s="46"/>
      <c r="T32" s="4"/>
      <c r="U32" s="4"/>
      <c r="V32" s="46"/>
      <c r="W32" s="46"/>
      <c r="X32" s="46"/>
      <c r="Y32" s="46"/>
      <c r="Z32" s="46"/>
      <c r="AA32" s="46"/>
      <c r="AB32" s="46"/>
    </row>
    <row r="33" spans="1:29" s="4" customFormat="1" ht="11.15" customHeight="1">
      <c r="B33" s="47">
        <v>21</v>
      </c>
      <c r="C33" s="47">
        <v>22</v>
      </c>
      <c r="D33" s="47">
        <v>23</v>
      </c>
      <c r="E33" s="47">
        <v>24</v>
      </c>
      <c r="F33" s="47">
        <v>25</v>
      </c>
      <c r="G33" s="47">
        <v>26</v>
      </c>
      <c r="H33" s="47">
        <v>27</v>
      </c>
      <c r="L33" s="47">
        <v>18</v>
      </c>
      <c r="M33" s="47">
        <v>19</v>
      </c>
      <c r="N33" s="47">
        <v>20</v>
      </c>
      <c r="O33" s="47">
        <v>21</v>
      </c>
      <c r="P33" s="47">
        <v>22</v>
      </c>
      <c r="Q33" s="47">
        <v>23</v>
      </c>
      <c r="R33" s="47">
        <v>24</v>
      </c>
      <c r="V33" s="47">
        <v>22</v>
      </c>
      <c r="W33" s="47">
        <v>23</v>
      </c>
      <c r="X33" s="47">
        <v>24</v>
      </c>
      <c r="Y33" s="47">
        <v>25</v>
      </c>
      <c r="Z33" s="47">
        <v>26</v>
      </c>
      <c r="AA33" s="47">
        <v>27</v>
      </c>
      <c r="AB33" s="47">
        <v>28</v>
      </c>
    </row>
    <row r="34" spans="1:29" ht="18" customHeight="1">
      <c r="A34" s="4"/>
      <c r="B34" s="46"/>
      <c r="C34" s="46"/>
      <c r="D34" s="46"/>
      <c r="E34" s="46"/>
      <c r="F34" s="46"/>
      <c r="G34" s="46"/>
      <c r="H34" s="46"/>
      <c r="I34" s="4"/>
      <c r="J34" s="4"/>
      <c r="K34" s="4"/>
      <c r="L34" s="46"/>
      <c r="M34" s="46"/>
      <c r="N34" s="46"/>
      <c r="O34" s="46"/>
      <c r="P34" s="46"/>
      <c r="Q34" s="46"/>
      <c r="R34" s="46"/>
      <c r="T34" s="4"/>
      <c r="U34" s="4"/>
      <c r="V34" s="46"/>
      <c r="W34" s="46"/>
      <c r="X34" s="46"/>
      <c r="Y34" s="46"/>
      <c r="Z34" s="46"/>
      <c r="AA34" s="46"/>
      <c r="AB34" s="46"/>
    </row>
    <row r="35" spans="1:29" s="4" customFormat="1" ht="11.15" customHeight="1">
      <c r="B35" s="47">
        <v>28</v>
      </c>
      <c r="C35" s="62">
        <v>29</v>
      </c>
      <c r="D35" s="62">
        <v>30</v>
      </c>
      <c r="E35" s="62">
        <v>31</v>
      </c>
      <c r="F35" s="55"/>
      <c r="G35" s="55"/>
      <c r="H35" s="55"/>
      <c r="L35" s="47">
        <v>25</v>
      </c>
      <c r="M35" s="47">
        <v>26</v>
      </c>
      <c r="N35" s="47">
        <v>27</v>
      </c>
      <c r="O35" s="47">
        <v>28</v>
      </c>
      <c r="P35" s="47">
        <v>29</v>
      </c>
      <c r="Q35" s="47">
        <v>30</v>
      </c>
      <c r="R35" s="47">
        <v>31</v>
      </c>
      <c r="V35" s="62">
        <v>29</v>
      </c>
      <c r="W35" s="62">
        <v>30</v>
      </c>
      <c r="X35" s="13"/>
      <c r="Y35" s="13"/>
      <c r="Z35" s="13"/>
      <c r="AA35" s="13"/>
      <c r="AB35" s="13"/>
    </row>
    <row r="36" spans="1:29" ht="18" customHeight="1">
      <c r="A36" s="4"/>
      <c r="B36" s="46"/>
      <c r="C36" s="46"/>
      <c r="D36" s="46"/>
      <c r="E36" s="46"/>
      <c r="F36" s="43"/>
      <c r="G36" s="43"/>
      <c r="H36" s="43"/>
      <c r="I36" s="4"/>
      <c r="J36" s="4"/>
      <c r="K36" s="4"/>
      <c r="L36" s="46"/>
      <c r="M36" s="46"/>
      <c r="N36" s="46"/>
      <c r="O36" s="46"/>
      <c r="P36" s="46"/>
      <c r="Q36" s="46"/>
      <c r="R36" s="46"/>
      <c r="T36" s="4"/>
      <c r="U36" s="4"/>
      <c r="V36" s="46"/>
      <c r="W36" s="46"/>
      <c r="X36" s="43"/>
      <c r="Y36" s="43"/>
      <c r="Z36" s="43"/>
      <c r="AA36" s="43"/>
      <c r="AB36" s="43"/>
    </row>
    <row r="37" spans="1:29" ht="11.15" customHeight="1">
      <c r="A37" s="4"/>
      <c r="B37" s="14"/>
      <c r="C37" s="14"/>
      <c r="D37" s="14"/>
      <c r="E37" s="14"/>
      <c r="F37" s="14"/>
      <c r="G37" s="14"/>
      <c r="H37" s="14"/>
      <c r="I37" s="5"/>
      <c r="J37" s="4"/>
      <c r="K37" s="4"/>
      <c r="L37" s="13"/>
      <c r="M37" s="13"/>
      <c r="N37" s="13"/>
      <c r="O37" s="13"/>
      <c r="P37" s="13"/>
      <c r="Q37" s="13"/>
      <c r="R37" s="13"/>
      <c r="S37" s="4"/>
      <c r="T37" s="4"/>
      <c r="U37" s="4"/>
      <c r="V37" s="13"/>
      <c r="W37" s="13"/>
      <c r="X37" s="13"/>
      <c r="Y37" s="13"/>
      <c r="Z37" s="13"/>
      <c r="AA37" s="13"/>
      <c r="AB37" s="13"/>
      <c r="AC37" s="4"/>
    </row>
    <row r="38" spans="1:29" ht="18" customHeight="1">
      <c r="A38" s="4"/>
      <c r="B38" s="43"/>
      <c r="C38" s="43"/>
      <c r="D38" s="43"/>
      <c r="E38" s="43"/>
      <c r="F38" s="43"/>
      <c r="G38" s="43"/>
      <c r="H38" s="43"/>
      <c r="I38" s="4"/>
      <c r="J38" s="4"/>
      <c r="K38" s="4"/>
      <c r="L38" s="11"/>
      <c r="M38" s="11"/>
      <c r="N38" s="11"/>
      <c r="O38" s="11"/>
      <c r="P38" s="11"/>
      <c r="Q38" s="11"/>
      <c r="R38" s="11"/>
      <c r="T38" s="4"/>
      <c r="U38" s="4"/>
      <c r="V38" s="11"/>
      <c r="W38" s="11"/>
      <c r="X38" s="11"/>
      <c r="Y38" s="11"/>
      <c r="Z38" s="11"/>
      <c r="AA38" s="11"/>
      <c r="AB38" s="11"/>
    </row>
    <row r="39" spans="1:29" ht="20.25" customHeight="1">
      <c r="A39" s="4"/>
      <c r="B39" s="4"/>
      <c r="C39" s="4"/>
      <c r="D39" s="4"/>
      <c r="E39" s="4"/>
      <c r="F39" s="99" t="s">
        <v>52</v>
      </c>
      <c r="G39" s="99"/>
      <c r="H39" s="99"/>
      <c r="I39" s="34">
        <f>COUNTIF(B27:H38,"○")</f>
        <v>0</v>
      </c>
      <c r="J39" s="4"/>
      <c r="K39" s="4"/>
      <c r="L39" s="4"/>
      <c r="M39" s="4"/>
      <c r="N39" s="4"/>
      <c r="O39" s="4"/>
      <c r="P39" s="99" t="s">
        <v>52</v>
      </c>
      <c r="Q39" s="99"/>
      <c r="R39" s="99"/>
      <c r="S39" s="34">
        <f>COUNTIF(L27:R38,"○")</f>
        <v>0</v>
      </c>
      <c r="T39" s="4"/>
      <c r="U39" s="4"/>
      <c r="V39" s="4"/>
      <c r="W39" s="4"/>
      <c r="X39" s="4"/>
      <c r="Y39" s="4"/>
      <c r="Z39" s="99" t="s">
        <v>52</v>
      </c>
      <c r="AA39" s="99"/>
      <c r="AB39" s="99"/>
      <c r="AC39" s="34">
        <f>COUNTIF(V27:AB38,"○")</f>
        <v>0</v>
      </c>
    </row>
    <row r="40" spans="1:29" ht="9" customHeight="1">
      <c r="A40" s="4"/>
      <c r="B40" s="4"/>
      <c r="C40" s="4"/>
      <c r="D40" s="4"/>
      <c r="E40" s="4"/>
      <c r="F40" s="4"/>
      <c r="G40" s="6"/>
      <c r="H40" s="4"/>
      <c r="I40" s="4"/>
      <c r="J40" s="4"/>
      <c r="K40" s="4"/>
      <c r="L40" s="4"/>
      <c r="M40" s="4"/>
      <c r="N40" s="4"/>
      <c r="O40" s="4"/>
      <c r="P40" s="4"/>
      <c r="Q40" s="6"/>
      <c r="R40" s="4"/>
      <c r="S40" s="4"/>
      <c r="T40" s="4"/>
      <c r="U40" s="4"/>
      <c r="V40" s="4"/>
      <c r="W40" s="4"/>
      <c r="X40" s="4"/>
      <c r="Y40" s="4"/>
      <c r="Z40" s="4"/>
      <c r="AA40" s="6"/>
      <c r="AB40" s="4"/>
      <c r="AC40" s="4"/>
    </row>
    <row r="41" spans="1:29" ht="20.25" customHeight="1">
      <c r="A41" s="4"/>
      <c r="B41" s="4" t="s">
        <v>18</v>
      </c>
      <c r="C41" s="4"/>
      <c r="D41" s="4"/>
      <c r="E41" s="4"/>
      <c r="F41" s="4"/>
      <c r="G41" s="4"/>
      <c r="H41" s="4"/>
      <c r="I41" s="4"/>
      <c r="J41" s="4"/>
      <c r="K41" s="4"/>
      <c r="L41" s="4" t="s">
        <v>19</v>
      </c>
      <c r="M41" s="4"/>
      <c r="N41" s="4"/>
      <c r="O41" s="4"/>
      <c r="P41" s="4"/>
      <c r="Q41" s="4"/>
      <c r="R41" s="4"/>
      <c r="S41" s="4"/>
      <c r="T41" s="4"/>
      <c r="U41" s="4"/>
      <c r="V41" s="4" t="s">
        <v>20</v>
      </c>
      <c r="W41" s="4"/>
      <c r="X41" s="4"/>
      <c r="Y41" s="4"/>
      <c r="Z41" s="4"/>
      <c r="AA41" s="4"/>
      <c r="AB41" s="4"/>
      <c r="AC41" s="4"/>
    </row>
    <row r="42" spans="1:29" ht="20.25" customHeight="1">
      <c r="A42" s="4"/>
      <c r="B42" s="7" t="s">
        <v>13</v>
      </c>
      <c r="C42" s="8" t="s">
        <v>14</v>
      </c>
      <c r="D42" s="8" t="s">
        <v>0</v>
      </c>
      <c r="E42" s="8" t="s">
        <v>1</v>
      </c>
      <c r="F42" s="8" t="s">
        <v>2</v>
      </c>
      <c r="G42" s="8" t="s">
        <v>3</v>
      </c>
      <c r="H42" s="7" t="s">
        <v>4</v>
      </c>
      <c r="I42" s="9"/>
      <c r="J42" s="7"/>
      <c r="K42" s="4"/>
      <c r="L42" s="7" t="s">
        <v>13</v>
      </c>
      <c r="M42" s="8" t="s">
        <v>14</v>
      </c>
      <c r="N42" s="8" t="s">
        <v>0</v>
      </c>
      <c r="O42" s="8" t="s">
        <v>1</v>
      </c>
      <c r="P42" s="8" t="s">
        <v>2</v>
      </c>
      <c r="Q42" s="8" t="s">
        <v>3</v>
      </c>
      <c r="R42" s="7" t="s">
        <v>4</v>
      </c>
      <c r="S42" s="9"/>
      <c r="T42" s="4"/>
      <c r="U42" s="4"/>
      <c r="V42" s="7" t="s">
        <v>13</v>
      </c>
      <c r="W42" s="8" t="s">
        <v>14</v>
      </c>
      <c r="X42" s="8" t="s">
        <v>0</v>
      </c>
      <c r="Y42" s="8" t="s">
        <v>1</v>
      </c>
      <c r="Z42" s="8" t="s">
        <v>2</v>
      </c>
      <c r="AA42" s="8" t="s">
        <v>3</v>
      </c>
      <c r="AB42" s="7" t="s">
        <v>4</v>
      </c>
      <c r="AC42" s="9"/>
    </row>
    <row r="43" spans="1:29" s="5" customFormat="1" ht="11.15" customHeight="1">
      <c r="B43" s="16"/>
      <c r="C43" s="16"/>
      <c r="D43" s="45">
        <v>1</v>
      </c>
      <c r="E43" s="45">
        <v>2</v>
      </c>
      <c r="F43" s="45">
        <v>3</v>
      </c>
      <c r="G43" s="45">
        <v>4</v>
      </c>
      <c r="H43" s="45">
        <v>5</v>
      </c>
      <c r="L43" s="14"/>
      <c r="M43" s="16"/>
      <c r="N43" s="16"/>
      <c r="O43" s="16"/>
      <c r="P43" s="16"/>
      <c r="Q43" s="48">
        <v>1</v>
      </c>
      <c r="R43" s="48">
        <v>2</v>
      </c>
      <c r="V43" s="47">
        <v>1</v>
      </c>
      <c r="W43" s="47">
        <v>2</v>
      </c>
      <c r="X43" s="47">
        <v>3</v>
      </c>
      <c r="Y43" s="47">
        <v>4</v>
      </c>
      <c r="Z43" s="47">
        <v>5</v>
      </c>
      <c r="AA43" s="47">
        <v>6</v>
      </c>
      <c r="AB43" s="47">
        <v>7</v>
      </c>
    </row>
    <row r="44" spans="1:29" ht="18" customHeight="1">
      <c r="A44" s="4"/>
      <c r="B44" s="43"/>
      <c r="C44" s="43"/>
      <c r="D44" s="46"/>
      <c r="E44" s="46"/>
      <c r="F44" s="46"/>
      <c r="G44" s="46"/>
      <c r="H44" s="46"/>
      <c r="I44" s="4"/>
      <c r="J44" s="4"/>
      <c r="K44" s="4"/>
      <c r="L44" s="43"/>
      <c r="M44" s="43"/>
      <c r="N44" s="43"/>
      <c r="O44" s="43"/>
      <c r="P44" s="43"/>
      <c r="Q44" s="46"/>
      <c r="R44" s="46"/>
      <c r="T44" s="4"/>
      <c r="U44" s="4"/>
      <c r="V44" s="46"/>
      <c r="W44" s="46"/>
      <c r="X44" s="46"/>
      <c r="Y44" s="46"/>
      <c r="Z44" s="46"/>
      <c r="AA44" s="46"/>
      <c r="AB44" s="46"/>
    </row>
    <row r="45" spans="1:29" s="5" customFormat="1" ht="11.15" customHeight="1">
      <c r="B45" s="48">
        <v>6</v>
      </c>
      <c r="C45" s="56">
        <v>7</v>
      </c>
      <c r="D45" s="48">
        <v>8</v>
      </c>
      <c r="E45" s="48">
        <v>9</v>
      </c>
      <c r="F45" s="48">
        <v>10</v>
      </c>
      <c r="G45" s="48">
        <v>11</v>
      </c>
      <c r="H45" s="48">
        <v>12</v>
      </c>
      <c r="L45" s="48">
        <v>3</v>
      </c>
      <c r="M45" s="48">
        <v>4</v>
      </c>
      <c r="N45" s="48">
        <v>5</v>
      </c>
      <c r="O45" s="48">
        <v>6</v>
      </c>
      <c r="P45" s="56">
        <v>7</v>
      </c>
      <c r="Q45" s="48">
        <v>8</v>
      </c>
      <c r="R45" s="48">
        <v>9</v>
      </c>
      <c r="V45" s="47">
        <v>8</v>
      </c>
      <c r="W45" s="47">
        <v>9</v>
      </c>
      <c r="X45" s="47">
        <v>10</v>
      </c>
      <c r="Y45" s="47">
        <v>11</v>
      </c>
      <c r="Z45" s="47">
        <v>12</v>
      </c>
      <c r="AA45" s="47">
        <v>13</v>
      </c>
      <c r="AB45" s="47">
        <v>14</v>
      </c>
    </row>
    <row r="46" spans="1:29" ht="18" customHeight="1">
      <c r="A46" s="4"/>
      <c r="B46" s="46"/>
      <c r="C46" s="46"/>
      <c r="D46" s="46"/>
      <c r="E46" s="46"/>
      <c r="F46" s="46"/>
      <c r="G46" s="46"/>
      <c r="H46" s="46"/>
      <c r="I46" s="4"/>
      <c r="J46" s="4"/>
      <c r="K46" s="4"/>
      <c r="L46" s="46"/>
      <c r="M46" s="46"/>
      <c r="N46" s="46"/>
      <c r="O46" s="46"/>
      <c r="P46" s="46"/>
      <c r="Q46" s="46"/>
      <c r="R46" s="46"/>
      <c r="T46" s="4"/>
      <c r="U46" s="4"/>
      <c r="V46" s="46"/>
      <c r="W46" s="46"/>
      <c r="X46" s="46"/>
      <c r="Y46" s="46"/>
      <c r="Z46" s="46"/>
      <c r="AA46" s="46"/>
      <c r="AB46" s="46"/>
    </row>
    <row r="47" spans="1:29" s="5" customFormat="1" ht="11.15" customHeight="1">
      <c r="B47" s="48">
        <v>13</v>
      </c>
      <c r="C47" s="48">
        <v>14</v>
      </c>
      <c r="D47" s="48">
        <v>15</v>
      </c>
      <c r="E47" s="48">
        <v>16</v>
      </c>
      <c r="F47" s="48">
        <v>17</v>
      </c>
      <c r="G47" s="48">
        <v>18</v>
      </c>
      <c r="H47" s="48">
        <v>19</v>
      </c>
      <c r="L47" s="48">
        <v>10</v>
      </c>
      <c r="M47" s="48">
        <v>11</v>
      </c>
      <c r="N47" s="48">
        <v>12</v>
      </c>
      <c r="O47" s="48">
        <v>13</v>
      </c>
      <c r="P47" s="48">
        <v>14</v>
      </c>
      <c r="Q47" s="48">
        <v>15</v>
      </c>
      <c r="R47" s="48">
        <v>16</v>
      </c>
      <c r="V47" s="47">
        <v>15</v>
      </c>
      <c r="W47" s="47">
        <v>16</v>
      </c>
      <c r="X47" s="47">
        <v>17</v>
      </c>
      <c r="Y47" s="47">
        <v>18</v>
      </c>
      <c r="Z47" s="47">
        <v>19</v>
      </c>
      <c r="AA47" s="47">
        <v>20</v>
      </c>
      <c r="AB47" s="47">
        <v>21</v>
      </c>
    </row>
    <row r="48" spans="1:29" ht="18" customHeight="1">
      <c r="A48" s="4"/>
      <c r="B48" s="46"/>
      <c r="C48" s="46"/>
      <c r="D48" s="46"/>
      <c r="E48" s="46"/>
      <c r="F48" s="46"/>
      <c r="G48" s="46"/>
      <c r="H48" s="46"/>
      <c r="I48" s="4"/>
      <c r="J48" s="4"/>
      <c r="K48" s="4"/>
      <c r="L48" s="46"/>
      <c r="M48" s="46"/>
      <c r="N48" s="46"/>
      <c r="O48" s="46"/>
      <c r="P48" s="46"/>
      <c r="Q48" s="46"/>
      <c r="R48" s="46"/>
      <c r="T48" s="4"/>
      <c r="U48" s="4"/>
      <c r="V48" s="46"/>
      <c r="W48" s="46"/>
      <c r="X48" s="46"/>
      <c r="Y48" s="46"/>
      <c r="Z48" s="46"/>
      <c r="AA48" s="46"/>
      <c r="AB48" s="46"/>
    </row>
    <row r="49" spans="1:31" s="5" customFormat="1" ht="11.15" customHeight="1">
      <c r="B49" s="48">
        <v>20</v>
      </c>
      <c r="C49" s="48">
        <v>21</v>
      </c>
      <c r="D49" s="48">
        <v>22</v>
      </c>
      <c r="E49" s="48">
        <v>23</v>
      </c>
      <c r="F49" s="48">
        <v>24</v>
      </c>
      <c r="G49" s="48">
        <v>25</v>
      </c>
      <c r="H49" s="48">
        <v>26</v>
      </c>
      <c r="L49" s="48">
        <v>17</v>
      </c>
      <c r="M49" s="48">
        <v>18</v>
      </c>
      <c r="N49" s="48">
        <v>19</v>
      </c>
      <c r="O49" s="48">
        <v>20</v>
      </c>
      <c r="P49" s="48">
        <v>21</v>
      </c>
      <c r="Q49" s="48">
        <v>22</v>
      </c>
      <c r="R49" s="48">
        <v>23</v>
      </c>
      <c r="V49" s="47">
        <v>22</v>
      </c>
      <c r="W49" s="47">
        <v>23</v>
      </c>
      <c r="X49" s="47">
        <v>24</v>
      </c>
      <c r="Y49" s="47">
        <v>25</v>
      </c>
      <c r="Z49" s="47">
        <v>26</v>
      </c>
      <c r="AA49" s="47">
        <v>27</v>
      </c>
      <c r="AB49" s="47">
        <v>28</v>
      </c>
    </row>
    <row r="50" spans="1:31" ht="18" customHeight="1">
      <c r="A50" s="4"/>
      <c r="B50" s="46"/>
      <c r="C50" s="46"/>
      <c r="D50" s="46"/>
      <c r="E50" s="46"/>
      <c r="F50" s="46"/>
      <c r="G50" s="46"/>
      <c r="H50" s="46"/>
      <c r="I50" s="4"/>
      <c r="J50" s="4"/>
      <c r="K50" s="4"/>
      <c r="L50" s="46"/>
      <c r="M50" s="46"/>
      <c r="N50" s="46"/>
      <c r="O50" s="46"/>
      <c r="P50" s="46"/>
      <c r="Q50" s="46"/>
      <c r="R50" s="46"/>
      <c r="T50" s="4"/>
      <c r="U50" s="4"/>
      <c r="V50" s="46"/>
      <c r="W50" s="46"/>
      <c r="X50" s="46"/>
      <c r="Y50" s="46"/>
      <c r="Z50" s="46"/>
      <c r="AA50" s="46"/>
      <c r="AB50" s="46"/>
    </row>
    <row r="51" spans="1:31" s="5" customFormat="1" ht="11.15" customHeight="1">
      <c r="B51" s="48">
        <v>27</v>
      </c>
      <c r="C51" s="48">
        <v>28</v>
      </c>
      <c r="D51" s="57">
        <v>29</v>
      </c>
      <c r="E51" s="57">
        <v>30</v>
      </c>
      <c r="F51" s="57">
        <v>31</v>
      </c>
      <c r="G51" s="16"/>
      <c r="H51" s="16"/>
      <c r="I51" s="4"/>
      <c r="L51" s="48">
        <v>24</v>
      </c>
      <c r="M51" s="48">
        <v>25</v>
      </c>
      <c r="N51" s="48">
        <v>26</v>
      </c>
      <c r="O51" s="48">
        <v>27</v>
      </c>
      <c r="P51" s="48">
        <v>28</v>
      </c>
      <c r="Q51" s="48">
        <v>29</v>
      </c>
      <c r="R51" s="48">
        <v>30</v>
      </c>
      <c r="V51" s="47">
        <v>29</v>
      </c>
      <c r="W51" s="47">
        <v>30</v>
      </c>
      <c r="X51" s="47">
        <v>31</v>
      </c>
      <c r="Y51" s="13"/>
      <c r="Z51" s="13"/>
      <c r="AA51" s="13"/>
      <c r="AB51" s="13"/>
      <c r="AC51" s="4"/>
    </row>
    <row r="52" spans="1:31" ht="18" customHeight="1">
      <c r="A52" s="4"/>
      <c r="B52" s="46"/>
      <c r="C52" s="46"/>
      <c r="D52" s="46"/>
      <c r="E52" s="46"/>
      <c r="F52" s="46"/>
      <c r="G52" s="43"/>
      <c r="H52" s="43"/>
      <c r="I52" s="4"/>
      <c r="J52" s="4"/>
      <c r="K52" s="4"/>
      <c r="L52" s="46"/>
      <c r="M52" s="46"/>
      <c r="N52" s="46"/>
      <c r="O52" s="46"/>
      <c r="P52" s="46"/>
      <c r="Q52" s="46"/>
      <c r="R52" s="46"/>
      <c r="T52" s="4"/>
      <c r="U52" s="4"/>
      <c r="V52" s="46"/>
      <c r="W52" s="46"/>
      <c r="X52" s="46"/>
      <c r="Y52" s="43"/>
      <c r="Z52" s="43"/>
      <c r="AA52" s="43"/>
      <c r="AB52" s="43"/>
    </row>
    <row r="53" spans="1:31" s="5" customFormat="1" ht="11.15" customHeight="1">
      <c r="B53" s="13"/>
      <c r="C53" s="13"/>
      <c r="D53" s="13"/>
      <c r="E53" s="13"/>
      <c r="F53" s="13"/>
      <c r="G53" s="13"/>
      <c r="H53" s="13"/>
      <c r="L53" s="13"/>
      <c r="M53" s="13"/>
      <c r="N53" s="13"/>
      <c r="O53" s="13"/>
      <c r="P53" s="13"/>
      <c r="Q53" s="13"/>
      <c r="R53" s="13"/>
      <c r="V53" s="13"/>
      <c r="W53" s="13"/>
      <c r="X53" s="13"/>
      <c r="Y53" s="13"/>
      <c r="Z53" s="13"/>
      <c r="AA53" s="13"/>
      <c r="AB53" s="13"/>
    </row>
    <row r="54" spans="1:31" ht="18.5" customHeight="1">
      <c r="A54" s="4"/>
      <c r="B54" s="11"/>
      <c r="C54" s="11"/>
      <c r="D54" s="11"/>
      <c r="E54" s="11"/>
      <c r="F54" s="11"/>
      <c r="G54" s="11"/>
      <c r="H54" s="11"/>
      <c r="I54" s="4"/>
      <c r="J54" s="4"/>
      <c r="K54" s="4"/>
      <c r="L54" s="11"/>
      <c r="M54" s="11"/>
      <c r="N54" s="11"/>
      <c r="O54" s="11"/>
      <c r="P54" s="11"/>
      <c r="Q54" s="11"/>
      <c r="R54" s="11"/>
      <c r="T54" s="4"/>
      <c r="U54" s="4"/>
      <c r="V54" s="11"/>
      <c r="W54" s="11"/>
      <c r="X54" s="11"/>
      <c r="Y54" s="11"/>
      <c r="Z54" s="11"/>
      <c r="AA54" s="11"/>
      <c r="AB54" s="11"/>
    </row>
    <row r="55" spans="1:31" ht="20.25" customHeight="1">
      <c r="A55"/>
      <c r="B55"/>
      <c r="C55"/>
      <c r="D55"/>
      <c r="E55"/>
      <c r="F55" s="99" t="s">
        <v>52</v>
      </c>
      <c r="G55" s="99"/>
      <c r="H55" s="99"/>
      <c r="I55" s="34">
        <f>COUNTIF(B43:H54,"○")</f>
        <v>0</v>
      </c>
      <c r="J55" s="40"/>
      <c r="K55"/>
      <c r="L55"/>
      <c r="M55"/>
      <c r="N55"/>
      <c r="O55"/>
      <c r="P55" s="99" t="s">
        <v>52</v>
      </c>
      <c r="Q55" s="99"/>
      <c r="R55" s="99"/>
      <c r="S55" s="34">
        <f>COUNTIF(L43:R54,"○")</f>
        <v>0</v>
      </c>
      <c r="T55"/>
      <c r="U55"/>
      <c r="V55"/>
      <c r="W55"/>
      <c r="X55"/>
      <c r="Y55"/>
      <c r="Z55" s="99" t="s">
        <v>52</v>
      </c>
      <c r="AA55" s="99"/>
      <c r="AB55" s="99"/>
      <c r="AC55" s="34">
        <f>COUNTIF(V43:AB54,"○")</f>
        <v>0</v>
      </c>
    </row>
    <row r="56" spans="1:31" ht="9.75" customHeight="1">
      <c r="A56" s="4"/>
      <c r="B56" s="4"/>
      <c r="C56" s="4"/>
      <c r="D56" s="4"/>
      <c r="E56" s="4"/>
      <c r="F56" s="4"/>
      <c r="G56" s="4"/>
      <c r="H56" s="4"/>
      <c r="I56" s="4"/>
      <c r="J56" s="4"/>
      <c r="K56" s="4"/>
      <c r="L56" s="4"/>
      <c r="M56" s="4"/>
      <c r="N56" s="4"/>
      <c r="O56" s="4"/>
      <c r="P56" s="4"/>
      <c r="Q56" s="4"/>
      <c r="R56" s="4"/>
      <c r="S56" s="22"/>
      <c r="T56" s="4"/>
      <c r="U56" s="4"/>
      <c r="V56" s="4"/>
      <c r="W56" s="4"/>
      <c r="X56" s="4"/>
      <c r="Y56" s="4"/>
      <c r="Z56" s="4"/>
      <c r="AA56" s="4"/>
      <c r="AB56" s="4"/>
      <c r="AC56" s="4"/>
    </row>
    <row r="57" spans="1:31" ht="20.25" customHeight="1">
      <c r="A57" s="4"/>
      <c r="B57" s="4" t="s">
        <v>21</v>
      </c>
      <c r="C57" s="4"/>
      <c r="D57" s="4"/>
      <c r="E57" s="4"/>
      <c r="F57" s="4"/>
      <c r="G57" s="4"/>
      <c r="H57" s="4"/>
      <c r="I57" s="4"/>
      <c r="J57" s="4"/>
      <c r="K57" s="4"/>
      <c r="L57" s="4" t="s">
        <v>22</v>
      </c>
      <c r="M57" s="4"/>
      <c r="N57" s="4"/>
      <c r="O57" s="4"/>
      <c r="P57" s="4"/>
      <c r="Q57" s="4"/>
      <c r="R57" s="4"/>
      <c r="S57" s="4"/>
      <c r="T57" s="4"/>
      <c r="U57" s="4"/>
      <c r="V57" s="4" t="s">
        <v>23</v>
      </c>
      <c r="W57" s="4"/>
      <c r="X57" s="4"/>
      <c r="Y57" s="4"/>
      <c r="Z57" s="4"/>
      <c r="AA57" s="4"/>
      <c r="AB57" s="4"/>
      <c r="AC57" s="4"/>
    </row>
    <row r="58" spans="1:31" ht="20.25" customHeight="1">
      <c r="A58" s="4"/>
      <c r="B58" s="7" t="s">
        <v>13</v>
      </c>
      <c r="C58" s="8" t="s">
        <v>14</v>
      </c>
      <c r="D58" s="8" t="s">
        <v>0</v>
      </c>
      <c r="E58" s="8" t="s">
        <v>1</v>
      </c>
      <c r="F58" s="8" t="s">
        <v>2</v>
      </c>
      <c r="G58" s="8" t="s">
        <v>3</v>
      </c>
      <c r="H58" s="7" t="s">
        <v>4</v>
      </c>
      <c r="I58" s="9"/>
      <c r="J58" s="4"/>
      <c r="K58" s="4"/>
      <c r="L58" s="7" t="s">
        <v>13</v>
      </c>
      <c r="M58" s="8" t="s">
        <v>14</v>
      </c>
      <c r="N58" s="8" t="s">
        <v>0</v>
      </c>
      <c r="O58" s="8" t="s">
        <v>1</v>
      </c>
      <c r="P58" s="8" t="s">
        <v>2</v>
      </c>
      <c r="Q58" s="8" t="s">
        <v>3</v>
      </c>
      <c r="R58" s="7" t="s">
        <v>4</v>
      </c>
      <c r="S58" s="9"/>
      <c r="T58" s="4"/>
      <c r="U58" s="4"/>
      <c r="V58" s="7" t="s">
        <v>13</v>
      </c>
      <c r="W58" s="8" t="s">
        <v>14</v>
      </c>
      <c r="X58" s="8" t="s">
        <v>0</v>
      </c>
      <c r="Y58" s="8" t="s">
        <v>1</v>
      </c>
      <c r="Z58" s="8" t="s">
        <v>2</v>
      </c>
      <c r="AA58" s="8" t="s">
        <v>3</v>
      </c>
      <c r="AB58" s="7" t="s">
        <v>4</v>
      </c>
      <c r="AC58" s="9"/>
    </row>
    <row r="59" spans="1:31" ht="11.15" customHeight="1">
      <c r="A59" s="4"/>
      <c r="B59" s="15"/>
      <c r="C59" s="15"/>
      <c r="D59" s="15"/>
      <c r="E59" s="45">
        <v>1</v>
      </c>
      <c r="F59" s="45">
        <v>2</v>
      </c>
      <c r="G59" s="45">
        <v>3</v>
      </c>
      <c r="H59" s="45">
        <v>4</v>
      </c>
      <c r="J59" s="4"/>
      <c r="K59" s="4"/>
      <c r="L59" s="14"/>
      <c r="M59" s="16"/>
      <c r="N59" s="16"/>
      <c r="O59" s="16"/>
      <c r="P59" s="16"/>
      <c r="Q59" s="16"/>
      <c r="R59" s="48">
        <v>1</v>
      </c>
      <c r="T59" s="4"/>
      <c r="U59" s="4"/>
      <c r="V59" s="14"/>
      <c r="W59" s="14"/>
      <c r="X59" s="14"/>
      <c r="Y59" s="14"/>
      <c r="Z59" s="14"/>
      <c r="AA59" s="14"/>
      <c r="AB59" s="61">
        <v>1</v>
      </c>
      <c r="AE59" s="4"/>
    </row>
    <row r="60" spans="1:31" ht="18" customHeight="1">
      <c r="A60" s="4"/>
      <c r="B60" s="43"/>
      <c r="C60" s="43"/>
      <c r="D60" s="43"/>
      <c r="E60" s="46"/>
      <c r="F60" s="46"/>
      <c r="G60" s="46"/>
      <c r="H60" s="46"/>
      <c r="I60" s="4"/>
      <c r="J60" s="4"/>
      <c r="K60" s="4"/>
      <c r="L60" s="43"/>
      <c r="M60" s="43"/>
      <c r="N60" s="43"/>
      <c r="O60" s="43"/>
      <c r="P60" s="43"/>
      <c r="Q60" s="43"/>
      <c r="R60" s="46"/>
      <c r="T60" s="4"/>
      <c r="U60" s="4"/>
      <c r="V60" s="43"/>
      <c r="W60" s="43"/>
      <c r="X60" s="43"/>
      <c r="Y60" s="43"/>
      <c r="Z60" s="43"/>
      <c r="AA60" s="43"/>
      <c r="AB60" s="46"/>
    </row>
    <row r="61" spans="1:31" ht="11.15" customHeight="1">
      <c r="A61" s="4"/>
      <c r="B61" s="48">
        <v>5</v>
      </c>
      <c r="C61" s="48">
        <v>6</v>
      </c>
      <c r="D61" s="56">
        <v>7</v>
      </c>
      <c r="E61" s="48">
        <v>8</v>
      </c>
      <c r="F61" s="48">
        <v>9</v>
      </c>
      <c r="G61" s="48">
        <v>10</v>
      </c>
      <c r="H61" s="48">
        <v>11</v>
      </c>
      <c r="J61" s="4"/>
      <c r="K61" s="4"/>
      <c r="L61" s="48">
        <v>2</v>
      </c>
      <c r="M61" s="48">
        <v>3</v>
      </c>
      <c r="N61" s="48">
        <v>4</v>
      </c>
      <c r="O61" s="48">
        <v>5</v>
      </c>
      <c r="P61" s="48">
        <v>6</v>
      </c>
      <c r="Q61" s="56">
        <v>7</v>
      </c>
      <c r="R61" s="48">
        <v>8</v>
      </c>
      <c r="T61" s="4"/>
      <c r="U61" s="4"/>
      <c r="V61" s="61">
        <v>2</v>
      </c>
      <c r="W61" s="61">
        <v>3</v>
      </c>
      <c r="X61" s="61">
        <v>4</v>
      </c>
      <c r="Y61" s="61">
        <v>5</v>
      </c>
      <c r="Z61" s="61">
        <v>6</v>
      </c>
      <c r="AA61" s="63">
        <v>7</v>
      </c>
      <c r="AB61" s="47">
        <v>8</v>
      </c>
      <c r="AE61" s="4"/>
    </row>
    <row r="62" spans="1:31" ht="18" customHeight="1">
      <c r="A62" s="4"/>
      <c r="B62" s="46"/>
      <c r="C62" s="46"/>
      <c r="D62" s="46"/>
      <c r="E62" s="46"/>
      <c r="F62" s="46"/>
      <c r="G62" s="46"/>
      <c r="H62" s="46"/>
      <c r="I62" s="4"/>
      <c r="J62" s="4"/>
      <c r="K62" s="4"/>
      <c r="L62" s="46"/>
      <c r="M62" s="46"/>
      <c r="N62" s="46"/>
      <c r="O62" s="46"/>
      <c r="P62" s="46"/>
      <c r="Q62" s="46"/>
      <c r="R62" s="46"/>
      <c r="T62" s="4"/>
      <c r="U62" s="4"/>
      <c r="V62" s="46"/>
      <c r="W62" s="46"/>
      <c r="X62" s="46"/>
      <c r="Y62" s="46"/>
      <c r="Z62" s="46"/>
      <c r="AA62" s="46"/>
      <c r="AB62" s="46"/>
    </row>
    <row r="63" spans="1:31" ht="11.15" customHeight="1">
      <c r="A63" s="4"/>
      <c r="B63" s="48">
        <v>12</v>
      </c>
      <c r="C63" s="48">
        <v>13</v>
      </c>
      <c r="D63" s="48">
        <v>14</v>
      </c>
      <c r="E63" s="48">
        <v>15</v>
      </c>
      <c r="F63" s="48">
        <v>16</v>
      </c>
      <c r="G63" s="48">
        <v>17</v>
      </c>
      <c r="H63" s="48">
        <v>18</v>
      </c>
      <c r="J63" s="4"/>
      <c r="K63" s="4"/>
      <c r="L63" s="48">
        <v>9</v>
      </c>
      <c r="M63" s="48">
        <v>10</v>
      </c>
      <c r="N63" s="48">
        <v>11</v>
      </c>
      <c r="O63" s="48">
        <v>12</v>
      </c>
      <c r="P63" s="48">
        <v>13</v>
      </c>
      <c r="Q63" s="48">
        <v>14</v>
      </c>
      <c r="R63" s="48">
        <v>15</v>
      </c>
      <c r="T63" s="4"/>
      <c r="U63" s="4"/>
      <c r="V63" s="47">
        <v>9</v>
      </c>
      <c r="W63" s="47">
        <v>10</v>
      </c>
      <c r="X63" s="47">
        <v>11</v>
      </c>
      <c r="Y63" s="47">
        <v>12</v>
      </c>
      <c r="Z63" s="47">
        <v>13</v>
      </c>
      <c r="AA63" s="47">
        <v>14</v>
      </c>
      <c r="AB63" s="47">
        <v>15</v>
      </c>
      <c r="AE63" s="4"/>
    </row>
    <row r="64" spans="1:31" ht="18" customHeight="1">
      <c r="A64" s="4"/>
      <c r="B64" s="46"/>
      <c r="C64" s="46"/>
      <c r="D64" s="46"/>
      <c r="E64" s="46"/>
      <c r="F64" s="46"/>
      <c r="G64" s="46"/>
      <c r="H64" s="46"/>
      <c r="I64" s="4"/>
      <c r="J64" s="4"/>
      <c r="K64" s="4"/>
      <c r="L64" s="46"/>
      <c r="M64" s="46"/>
      <c r="N64" s="46"/>
      <c r="O64" s="46"/>
      <c r="P64" s="46"/>
      <c r="Q64" s="46"/>
      <c r="R64" s="46"/>
      <c r="T64" s="4"/>
      <c r="U64" s="4"/>
      <c r="V64" s="46"/>
      <c r="W64" s="46"/>
      <c r="X64" s="46"/>
      <c r="Y64" s="46"/>
      <c r="Z64" s="46"/>
      <c r="AA64" s="46"/>
      <c r="AB64" s="46"/>
    </row>
    <row r="65" spans="1:31" ht="11.15" customHeight="1">
      <c r="A65" s="4"/>
      <c r="B65" s="48">
        <v>19</v>
      </c>
      <c r="C65" s="48">
        <v>20</v>
      </c>
      <c r="D65" s="48">
        <v>21</v>
      </c>
      <c r="E65" s="48">
        <v>22</v>
      </c>
      <c r="F65" s="48">
        <v>23</v>
      </c>
      <c r="G65" s="48">
        <v>24</v>
      </c>
      <c r="H65" s="48">
        <v>25</v>
      </c>
      <c r="J65" s="4"/>
      <c r="K65" s="4"/>
      <c r="L65" s="48">
        <v>16</v>
      </c>
      <c r="M65" s="48">
        <v>17</v>
      </c>
      <c r="N65" s="48">
        <v>18</v>
      </c>
      <c r="O65" s="48">
        <v>19</v>
      </c>
      <c r="P65" s="48">
        <v>20</v>
      </c>
      <c r="Q65" s="48">
        <v>21</v>
      </c>
      <c r="R65" s="48">
        <v>22</v>
      </c>
      <c r="T65" s="4"/>
      <c r="U65" s="4"/>
      <c r="V65" s="47">
        <v>16</v>
      </c>
      <c r="W65" s="47">
        <v>17</v>
      </c>
      <c r="X65" s="47">
        <v>18</v>
      </c>
      <c r="Y65" s="47">
        <v>19</v>
      </c>
      <c r="Z65" s="47">
        <v>20</v>
      </c>
      <c r="AA65" s="47">
        <v>21</v>
      </c>
      <c r="AB65" s="47">
        <v>22</v>
      </c>
      <c r="AE65" s="4"/>
    </row>
    <row r="66" spans="1:31" ht="18" customHeight="1">
      <c r="A66" s="4"/>
      <c r="B66" s="46"/>
      <c r="C66" s="46"/>
      <c r="D66" s="46"/>
      <c r="E66" s="46"/>
      <c r="F66" s="46"/>
      <c r="G66" s="46"/>
      <c r="H66" s="46"/>
      <c r="I66" s="4"/>
      <c r="J66" s="4"/>
      <c r="K66" s="4"/>
      <c r="L66" s="46"/>
      <c r="M66" s="46"/>
      <c r="N66" s="46"/>
      <c r="O66" s="46"/>
      <c r="P66" s="46"/>
      <c r="Q66" s="46"/>
      <c r="R66" s="46"/>
      <c r="T66" s="4"/>
      <c r="U66" s="4"/>
      <c r="V66" s="46"/>
      <c r="W66" s="46"/>
      <c r="X66" s="46"/>
      <c r="Y66" s="46"/>
      <c r="Z66" s="46"/>
      <c r="AA66" s="46"/>
      <c r="AB66" s="46"/>
    </row>
    <row r="67" spans="1:31" ht="11.15" customHeight="1">
      <c r="A67" s="4"/>
      <c r="B67" s="48">
        <v>26</v>
      </c>
      <c r="C67" s="48">
        <v>27</v>
      </c>
      <c r="D67" s="48">
        <v>28</v>
      </c>
      <c r="E67" s="57">
        <v>29</v>
      </c>
      <c r="F67" s="57">
        <v>30</v>
      </c>
      <c r="G67" s="57">
        <v>31</v>
      </c>
      <c r="H67" s="14"/>
      <c r="J67" s="4"/>
      <c r="K67" s="4"/>
      <c r="L67" s="57">
        <v>23</v>
      </c>
      <c r="M67" s="57">
        <v>24</v>
      </c>
      <c r="N67" s="57">
        <v>25</v>
      </c>
      <c r="O67" s="57">
        <v>26</v>
      </c>
      <c r="P67" s="57">
        <v>27</v>
      </c>
      <c r="Q67" s="57">
        <v>28</v>
      </c>
      <c r="R67" s="16"/>
      <c r="S67" s="5"/>
      <c r="T67" s="4"/>
      <c r="U67" s="4"/>
      <c r="V67" s="47">
        <v>23</v>
      </c>
      <c r="W67" s="47">
        <v>24</v>
      </c>
      <c r="X67" s="47">
        <v>25</v>
      </c>
      <c r="Y67" s="47">
        <v>26</v>
      </c>
      <c r="Z67" s="47">
        <v>27</v>
      </c>
      <c r="AA67" s="47">
        <v>28</v>
      </c>
      <c r="AB67" s="47">
        <v>29</v>
      </c>
      <c r="AD67" s="5"/>
      <c r="AE67" s="4"/>
    </row>
    <row r="68" spans="1:31" ht="18" customHeight="1">
      <c r="A68" s="4"/>
      <c r="B68" s="46"/>
      <c r="C68" s="46"/>
      <c r="D68" s="46"/>
      <c r="E68" s="46"/>
      <c r="F68" s="46"/>
      <c r="G68" s="46"/>
      <c r="H68" s="43"/>
      <c r="I68" s="4"/>
      <c r="J68" s="4"/>
      <c r="K68" s="4"/>
      <c r="L68" s="46"/>
      <c r="M68" s="46"/>
      <c r="N68" s="46"/>
      <c r="O68" s="46"/>
      <c r="P68" s="46"/>
      <c r="Q68" s="46"/>
      <c r="R68" s="43"/>
      <c r="T68" s="4"/>
      <c r="U68" s="4"/>
      <c r="V68" s="46"/>
      <c r="W68" s="46"/>
      <c r="X68" s="46"/>
      <c r="Y68" s="46"/>
      <c r="Z68" s="46"/>
      <c r="AA68" s="46"/>
      <c r="AB68" s="46"/>
    </row>
    <row r="69" spans="1:31" s="5" customFormat="1" ht="11.15" customHeight="1">
      <c r="B69" s="13"/>
      <c r="C69" s="13"/>
      <c r="D69" s="13"/>
      <c r="E69" s="13"/>
      <c r="F69" s="13"/>
      <c r="G69" s="13"/>
      <c r="H69" s="13"/>
      <c r="L69" s="13"/>
      <c r="M69" s="13"/>
      <c r="N69" s="13"/>
      <c r="O69" s="13"/>
      <c r="P69" s="13"/>
      <c r="Q69" s="13"/>
      <c r="R69" s="13"/>
      <c r="V69" s="47">
        <v>30</v>
      </c>
      <c r="W69" s="47">
        <v>31</v>
      </c>
      <c r="X69" s="13"/>
      <c r="Y69" s="13"/>
      <c r="Z69" s="13"/>
      <c r="AA69" s="13"/>
      <c r="AB69" s="13"/>
    </row>
    <row r="70" spans="1:31" ht="18" customHeight="1">
      <c r="A70" s="4"/>
      <c r="B70" s="11"/>
      <c r="C70" s="11"/>
      <c r="D70" s="11"/>
      <c r="E70" s="11"/>
      <c r="F70" s="11"/>
      <c r="G70" s="11"/>
      <c r="H70" s="11"/>
      <c r="I70" s="4"/>
      <c r="J70" s="4"/>
      <c r="K70" s="4"/>
      <c r="L70" s="11"/>
      <c r="M70" s="11"/>
      <c r="N70" s="11"/>
      <c r="O70" s="11"/>
      <c r="P70" s="11"/>
      <c r="Q70" s="11"/>
      <c r="R70" s="11"/>
      <c r="S70" s="4"/>
      <c r="T70" s="4"/>
      <c r="U70" s="4"/>
      <c r="V70" s="44"/>
      <c r="W70" s="44"/>
      <c r="X70" s="11"/>
      <c r="Y70" s="11"/>
      <c r="Z70" s="11"/>
      <c r="AA70" s="11"/>
      <c r="AB70" s="11"/>
    </row>
    <row r="71" spans="1:31" ht="21" customHeight="1">
      <c r="A71" s="4"/>
      <c r="B71" s="5"/>
      <c r="C71" s="4"/>
      <c r="D71" s="4"/>
      <c r="E71" s="4"/>
      <c r="F71" s="99" t="s">
        <v>52</v>
      </c>
      <c r="G71" s="99"/>
      <c r="H71" s="99"/>
      <c r="I71" s="34">
        <f>COUNTIF(B59:H70,"○")</f>
        <v>0</v>
      </c>
      <c r="J71" s="4"/>
      <c r="K71" s="4"/>
      <c r="L71" s="4"/>
      <c r="M71" s="4"/>
      <c r="N71" s="4"/>
      <c r="O71" s="4"/>
      <c r="P71" s="99" t="s">
        <v>52</v>
      </c>
      <c r="Q71" s="99"/>
      <c r="R71" s="99"/>
      <c r="S71" s="34">
        <f>COUNTIF(L59:R70,"○")</f>
        <v>0</v>
      </c>
      <c r="T71" s="4"/>
      <c r="U71" s="4"/>
      <c r="V71" s="4"/>
      <c r="W71" s="4"/>
      <c r="X71" s="4"/>
      <c r="Y71" s="4"/>
      <c r="Z71" s="99" t="s">
        <v>52</v>
      </c>
      <c r="AA71" s="99"/>
      <c r="AB71" s="99"/>
      <c r="AC71" s="34">
        <f>COUNTIF(V59:AB70,"○")</f>
        <v>0</v>
      </c>
    </row>
    <row r="72" spans="1:31" ht="20.25" customHeight="1">
      <c r="A72" s="4"/>
      <c r="B72" s="4"/>
      <c r="C72" s="4"/>
      <c r="D72" s="4"/>
      <c r="E72" s="4"/>
      <c r="F72" s="4"/>
      <c r="G72" s="4"/>
      <c r="H72" s="4"/>
      <c r="I72" s="4"/>
      <c r="J72" s="4"/>
      <c r="K72" s="4"/>
      <c r="L72" s="4"/>
      <c r="Y72" s="4"/>
      <c r="Z72" s="4"/>
      <c r="AA72" s="4"/>
      <c r="AB72" s="4"/>
      <c r="AC72" s="4"/>
    </row>
    <row r="73" spans="1:31" ht="20.25" customHeight="1">
      <c r="A73" s="4"/>
      <c r="B73" s="4"/>
      <c r="C73" s="4"/>
      <c r="D73" s="4"/>
      <c r="E73" s="4"/>
      <c r="F73" s="4"/>
      <c r="G73" s="4"/>
      <c r="H73" s="4"/>
      <c r="I73" s="4"/>
      <c r="J73" s="4"/>
      <c r="K73" s="4"/>
      <c r="L73" s="4"/>
      <c r="Y73" s="4"/>
      <c r="Z73" s="4"/>
      <c r="AA73" s="4"/>
      <c r="AB73" s="4"/>
      <c r="AC73" s="4"/>
    </row>
    <row r="74" spans="1:31" ht="20.25" customHeight="1">
      <c r="A74" s="4"/>
      <c r="B74" s="4"/>
      <c r="C74" s="4"/>
      <c r="D74" s="4"/>
      <c r="E74" s="4"/>
      <c r="F74" s="4"/>
      <c r="G74" s="4"/>
      <c r="H74" s="4"/>
      <c r="I74" s="4"/>
      <c r="J74" s="4"/>
      <c r="K74" s="4"/>
      <c r="L74" s="30"/>
      <c r="M74" s="53" t="s">
        <v>53</v>
      </c>
      <c r="N74" s="23"/>
      <c r="O74" s="23"/>
      <c r="P74" s="23"/>
      <c r="Q74" s="23"/>
      <c r="R74" s="23"/>
      <c r="S74" s="23"/>
      <c r="T74" s="23"/>
      <c r="U74" s="23"/>
      <c r="V74" s="23"/>
      <c r="W74" s="23"/>
      <c r="X74" s="23"/>
      <c r="Y74" s="32"/>
      <c r="Z74" s="96" t="s">
        <v>51</v>
      </c>
      <c r="AA74" s="96"/>
      <c r="AB74" s="96"/>
      <c r="AC74" s="97">
        <f>SUM(I23:AC23,I39:AC39,I55:AC55,I71:AC71)</f>
        <v>0</v>
      </c>
      <c r="AD74" s="98"/>
    </row>
    <row r="75" spans="1:31" ht="20.25" customHeight="1">
      <c r="L75" s="24"/>
      <c r="M75" s="76" t="s">
        <v>24</v>
      </c>
      <c r="N75" s="76"/>
      <c r="O75" s="93">
        <v>1</v>
      </c>
      <c r="P75" s="93"/>
      <c r="Q75" s="89">
        <f>HLOOKUP(D7,V88:AD91, 4,FALSE)</f>
        <v>17800</v>
      </c>
      <c r="R75" s="89"/>
      <c r="S75" s="89"/>
      <c r="T75" s="89">
        <f>+Q75*O75</f>
        <v>17800</v>
      </c>
      <c r="U75" s="89"/>
      <c r="V75" s="89"/>
      <c r="W75" s="26" t="s">
        <v>30</v>
      </c>
      <c r="X75" s="37"/>
      <c r="Y75" s="37"/>
      <c r="Z75" s="37" t="s">
        <v>27</v>
      </c>
      <c r="AA75" s="37"/>
      <c r="AB75" s="37"/>
      <c r="AC75" s="94">
        <f>COUNTIF(A12:AB70,"△")</f>
        <v>0</v>
      </c>
      <c r="AD75" s="95"/>
    </row>
    <row r="76" spans="1:31" ht="20.25" customHeight="1">
      <c r="L76" s="24"/>
      <c r="M76" s="76" t="s">
        <v>24</v>
      </c>
      <c r="N76" s="76"/>
      <c r="O76" s="92">
        <f>IF(AC76&gt;30,30,AC76-1)</f>
        <v>-1</v>
      </c>
      <c r="P76" s="92"/>
      <c r="Q76" s="89">
        <f>Q75</f>
        <v>17800</v>
      </c>
      <c r="R76" s="89"/>
      <c r="S76" s="89"/>
      <c r="T76" s="89">
        <f>+Q76*O76</f>
        <v>-17800</v>
      </c>
      <c r="U76" s="89"/>
      <c r="V76" s="89"/>
      <c r="W76" s="27"/>
      <c r="X76" s="37"/>
      <c r="Y76" s="37"/>
      <c r="Z76" s="37" t="s">
        <v>48</v>
      </c>
      <c r="AA76" s="37"/>
      <c r="AB76" s="37"/>
      <c r="AC76" s="90">
        <f>IF(AC77=0,(IF($AC$74+AC77&lt;183,$AC$74,183)),IF($AC$74+AC77&lt;181,$AC$74,181))</f>
        <v>0</v>
      </c>
      <c r="AD76" s="91"/>
    </row>
    <row r="77" spans="1:31" ht="20.25" customHeight="1">
      <c r="L77" s="24"/>
      <c r="M77" s="76" t="s">
        <v>24</v>
      </c>
      <c r="N77" s="76"/>
      <c r="O77" s="92">
        <f>IF(AC76&gt;61,30,IF(AC76&gt;31,AC76-31,0))</f>
        <v>0</v>
      </c>
      <c r="P77" s="92"/>
      <c r="Q77" s="89">
        <f>Q75*0.9</f>
        <v>16020</v>
      </c>
      <c r="R77" s="89"/>
      <c r="S77" s="89"/>
      <c r="T77" s="89">
        <f>+Q77*O77</f>
        <v>0</v>
      </c>
      <c r="U77" s="89"/>
      <c r="V77" s="89"/>
      <c r="W77" s="27"/>
      <c r="X77" s="37"/>
      <c r="Y77" s="37"/>
      <c r="Z77" s="50" t="s">
        <v>49</v>
      </c>
      <c r="AA77" s="50"/>
      <c r="AB77" s="50"/>
      <c r="AC77" s="90">
        <f>IF(T83&gt;0,(IF($AC$75&lt;3,$AC$75,2)),0)</f>
        <v>0</v>
      </c>
      <c r="AD77" s="91"/>
    </row>
    <row r="78" spans="1:31" ht="20.25" customHeight="1">
      <c r="L78" s="24"/>
      <c r="M78" s="76" t="s">
        <v>24</v>
      </c>
      <c r="N78" s="76"/>
      <c r="O78" s="92">
        <f>IF(AC76&gt;61,AC76-61,0)</f>
        <v>0</v>
      </c>
      <c r="P78" s="92"/>
      <c r="Q78" s="89">
        <f>Q75*0.8</f>
        <v>14240</v>
      </c>
      <c r="R78" s="89"/>
      <c r="S78" s="89"/>
      <c r="T78" s="89">
        <f>+Q78*O78</f>
        <v>0</v>
      </c>
      <c r="U78" s="89"/>
      <c r="V78" s="89"/>
      <c r="W78" s="27"/>
      <c r="X78" s="37"/>
      <c r="Y78" s="37"/>
      <c r="Z78" s="37"/>
      <c r="AA78" s="37"/>
      <c r="AB78" s="37"/>
      <c r="AC78" s="37"/>
      <c r="AD78" s="25"/>
    </row>
    <row r="79" spans="1:31" ht="20.25" customHeight="1">
      <c r="L79" s="24"/>
      <c r="M79" s="76" t="s">
        <v>25</v>
      </c>
      <c r="N79" s="76"/>
      <c r="O79" s="92">
        <f>IF(T83&gt;0,1,0)</f>
        <v>0</v>
      </c>
      <c r="P79" s="92"/>
      <c r="Q79" s="89">
        <f>HLOOKUP(D7, V88:AC91, 3,FALSE)</f>
        <v>4400</v>
      </c>
      <c r="R79" s="89"/>
      <c r="S79" s="89"/>
      <c r="T79" s="89">
        <f>+Q79*O79</f>
        <v>0</v>
      </c>
      <c r="U79" s="89"/>
      <c r="V79" s="89"/>
      <c r="W79" s="26" t="s">
        <v>31</v>
      </c>
      <c r="X79" s="37"/>
      <c r="Y79" s="37"/>
      <c r="Z79" s="37"/>
      <c r="AA79" s="37"/>
      <c r="AB79" s="37"/>
      <c r="AC79" s="37"/>
      <c r="AD79" s="25"/>
    </row>
    <row r="80" spans="1:31" ht="20.25" customHeight="1" thickBot="1">
      <c r="L80" s="24"/>
      <c r="M80" s="86" t="s">
        <v>25</v>
      </c>
      <c r="N80" s="86"/>
      <c r="O80" s="87">
        <f>AC77-O79</f>
        <v>0</v>
      </c>
      <c r="P80" s="87"/>
      <c r="Q80" s="88">
        <v>3200</v>
      </c>
      <c r="R80" s="88"/>
      <c r="S80" s="88"/>
      <c r="T80" s="89">
        <f>IF(O80&gt;0,Q80*O80,0)</f>
        <v>0</v>
      </c>
      <c r="U80" s="89"/>
      <c r="V80" s="89"/>
      <c r="W80" s="28" t="s">
        <v>45</v>
      </c>
      <c r="X80" s="37"/>
      <c r="Y80" s="37"/>
      <c r="Z80" s="37"/>
      <c r="AA80" s="37"/>
      <c r="AB80" s="37"/>
      <c r="AC80" s="37"/>
      <c r="AD80" s="25"/>
    </row>
    <row r="81" spans="2:37" ht="20.25" customHeight="1" thickBot="1">
      <c r="L81" s="24"/>
      <c r="M81" s="77" t="s">
        <v>26</v>
      </c>
      <c r="N81" s="77"/>
      <c r="O81" s="78">
        <f>SUM(O75:P80)</f>
        <v>0</v>
      </c>
      <c r="P81" s="78"/>
      <c r="Q81" s="17"/>
      <c r="R81" s="17"/>
      <c r="S81" s="17"/>
      <c r="T81" s="79">
        <f>SUM(T75:V80)</f>
        <v>0</v>
      </c>
      <c r="U81" s="80"/>
      <c r="V81" s="81"/>
      <c r="W81" s="37"/>
      <c r="X81" s="37"/>
      <c r="Y81" s="37"/>
      <c r="Z81" s="37"/>
      <c r="AA81" s="37"/>
      <c r="AB81" s="37"/>
      <c r="AC81" s="37"/>
      <c r="AD81" s="25"/>
    </row>
    <row r="82" spans="2:37" ht="19.5" customHeight="1" thickBot="1">
      <c r="L82" s="24"/>
      <c r="M82" s="37"/>
      <c r="N82" s="37"/>
      <c r="O82" s="37"/>
      <c r="P82" s="37"/>
      <c r="Q82" s="37"/>
      <c r="R82" s="37"/>
      <c r="S82" s="37"/>
      <c r="T82" s="37"/>
      <c r="U82" s="37"/>
      <c r="V82" s="37"/>
      <c r="W82" s="37"/>
      <c r="X82" s="37"/>
      <c r="Y82" s="37"/>
      <c r="Z82" s="37"/>
      <c r="AA82" s="37"/>
      <c r="AB82" s="37"/>
      <c r="AC82" s="37"/>
      <c r="AD82" s="25"/>
    </row>
    <row r="83" spans="2:37" ht="20.25" customHeight="1" thickBot="1">
      <c r="L83" s="24"/>
      <c r="M83" s="82" t="s">
        <v>55</v>
      </c>
      <c r="N83" s="82"/>
      <c r="O83" s="82"/>
      <c r="P83" s="37" t="s">
        <v>34</v>
      </c>
      <c r="T83" s="83">
        <v>0</v>
      </c>
      <c r="U83" s="84"/>
      <c r="V83" s="85"/>
      <c r="W83" s="76" t="s">
        <v>32</v>
      </c>
      <c r="X83" s="76"/>
      <c r="Y83" s="37"/>
      <c r="Z83" s="37"/>
      <c r="AA83" s="37"/>
      <c r="AB83" s="37"/>
      <c r="AC83" s="37"/>
      <c r="AD83" s="25"/>
    </row>
    <row r="84" spans="2:37" ht="20.25" customHeight="1" thickBot="1">
      <c r="L84" s="24"/>
      <c r="M84" s="76" t="s">
        <v>56</v>
      </c>
      <c r="N84" s="76"/>
      <c r="O84" s="76"/>
      <c r="P84" s="37" t="s">
        <v>34</v>
      </c>
      <c r="T84" s="83">
        <v>0</v>
      </c>
      <c r="U84" s="84"/>
      <c r="V84" s="85"/>
      <c r="W84" s="76" t="s">
        <v>32</v>
      </c>
      <c r="X84" s="76"/>
      <c r="Y84" s="37"/>
      <c r="Z84" s="37"/>
      <c r="AA84" s="37"/>
      <c r="AB84" s="37"/>
      <c r="AC84" s="37"/>
      <c r="AD84" s="25"/>
    </row>
    <row r="85" spans="2:37" ht="20.25" customHeight="1">
      <c r="L85" s="24"/>
      <c r="M85" s="51"/>
      <c r="N85" s="51"/>
      <c r="O85" s="37"/>
      <c r="P85" s="37"/>
      <c r="Q85" s="37"/>
      <c r="R85" s="37"/>
      <c r="S85" s="37"/>
      <c r="T85" s="38"/>
      <c r="U85" s="38"/>
      <c r="V85" s="38"/>
      <c r="W85" s="52"/>
      <c r="X85" s="52"/>
      <c r="Y85" s="37"/>
      <c r="Z85" s="37"/>
      <c r="AA85" s="37"/>
      <c r="AB85" s="37"/>
      <c r="AC85" s="37"/>
      <c r="AD85" s="25"/>
    </row>
    <row r="86" spans="2:37" ht="20.25" customHeight="1">
      <c r="L86" s="31"/>
      <c r="M86" s="39" t="s">
        <v>54</v>
      </c>
      <c r="N86" s="39"/>
      <c r="O86" s="39"/>
      <c r="P86" s="39"/>
      <c r="Q86" s="39"/>
      <c r="R86" s="39"/>
      <c r="S86" s="39"/>
      <c r="T86" s="74">
        <f>+T81+T83+T84</f>
        <v>0</v>
      </c>
      <c r="U86" s="74"/>
      <c r="V86" s="74"/>
      <c r="W86" s="39"/>
      <c r="X86" s="39"/>
      <c r="Y86" s="39"/>
      <c r="Z86" s="39"/>
      <c r="AA86" s="39"/>
      <c r="AB86" s="39"/>
      <c r="AC86" s="39"/>
      <c r="AD86" s="29"/>
    </row>
    <row r="87" spans="2:37" ht="20.25" customHeight="1"/>
    <row r="88" spans="2:37" ht="20.25" customHeight="1">
      <c r="Q88" s="75" t="s">
        <v>37</v>
      </c>
      <c r="R88" s="75"/>
      <c r="T88" s="69"/>
      <c r="U88" s="69"/>
      <c r="V88" s="72" t="s">
        <v>41</v>
      </c>
      <c r="W88" s="73"/>
      <c r="X88" s="72" t="s">
        <v>42</v>
      </c>
      <c r="Y88" s="73"/>
      <c r="Z88" s="72" t="s">
        <v>43</v>
      </c>
      <c r="AA88" s="73"/>
      <c r="AB88" s="72" t="s">
        <v>44</v>
      </c>
      <c r="AC88" s="73"/>
    </row>
    <row r="89" spans="2:37" ht="20.25" customHeight="1">
      <c r="T89" s="69" t="s">
        <v>38</v>
      </c>
      <c r="U89" s="69"/>
      <c r="V89" s="70">
        <v>16100</v>
      </c>
      <c r="W89" s="71"/>
      <c r="X89" s="70">
        <v>13400</v>
      </c>
      <c r="Y89" s="71"/>
      <c r="Z89" s="70">
        <v>10800</v>
      </c>
      <c r="AA89" s="71"/>
      <c r="AB89" s="70">
        <v>9700</v>
      </c>
      <c r="AC89" s="71"/>
    </row>
    <row r="90" spans="2:37" ht="20.25" customHeight="1">
      <c r="T90" s="69" t="s">
        <v>39</v>
      </c>
      <c r="U90" s="69"/>
      <c r="V90" s="70">
        <v>5300</v>
      </c>
      <c r="W90" s="71"/>
      <c r="X90" s="70">
        <v>4400</v>
      </c>
      <c r="Y90" s="71"/>
      <c r="Z90" s="70">
        <v>3600</v>
      </c>
      <c r="AA90" s="71"/>
      <c r="AB90" s="70">
        <v>3200</v>
      </c>
      <c r="AC90" s="71"/>
      <c r="AI90" s="10"/>
      <c r="AJ90" s="10"/>
      <c r="AK90" s="10"/>
    </row>
    <row r="91" spans="2:37" ht="20.25" customHeight="1">
      <c r="T91" s="69" t="s">
        <v>40</v>
      </c>
      <c r="U91" s="69"/>
      <c r="V91" s="70">
        <f>V89+V90</f>
        <v>21400</v>
      </c>
      <c r="W91" s="71"/>
      <c r="X91" s="70">
        <f>X89+X90</f>
        <v>17800</v>
      </c>
      <c r="Y91" s="71"/>
      <c r="Z91" s="70">
        <f>Z89+Z90</f>
        <v>14400</v>
      </c>
      <c r="AA91" s="71"/>
      <c r="AB91" s="70">
        <f>AB89+AB90</f>
        <v>12900</v>
      </c>
      <c r="AC91" s="71"/>
      <c r="AI91" s="10"/>
      <c r="AJ91" s="10"/>
      <c r="AK91" s="10"/>
    </row>
    <row r="92" spans="2:37" ht="20.25" customHeight="1">
      <c r="B92" s="68"/>
      <c r="C92" s="68"/>
    </row>
    <row r="93" spans="2:37" ht="20.25" customHeight="1">
      <c r="C93" s="66"/>
      <c r="D93" s="66"/>
      <c r="E93" s="37"/>
      <c r="F93" s="37"/>
      <c r="G93" s="37"/>
      <c r="H93" s="37"/>
      <c r="I93" s="66"/>
      <c r="J93" s="66"/>
      <c r="K93" s="66"/>
      <c r="L93" s="66"/>
    </row>
    <row r="94" spans="2:37" ht="20.25" customHeight="1">
      <c r="C94" s="66"/>
      <c r="D94" s="66"/>
      <c r="E94" s="67"/>
      <c r="F94" s="67"/>
      <c r="G94" s="67"/>
      <c r="H94" s="67"/>
      <c r="I94" s="67"/>
      <c r="J94" s="67"/>
      <c r="K94" s="67"/>
      <c r="L94" s="67"/>
    </row>
    <row r="95" spans="2:37" ht="20.25" customHeight="1">
      <c r="C95" s="66"/>
      <c r="D95" s="66"/>
      <c r="E95" s="67"/>
      <c r="F95" s="67"/>
      <c r="G95" s="67"/>
      <c r="H95" s="67"/>
      <c r="I95" s="67"/>
      <c r="J95" s="67"/>
      <c r="K95" s="67"/>
      <c r="L95" s="67"/>
    </row>
    <row r="96" spans="2:37" ht="20.25" customHeight="1">
      <c r="C96" s="66"/>
      <c r="D96" s="66"/>
      <c r="E96" s="67"/>
      <c r="F96" s="67"/>
      <c r="G96" s="67"/>
      <c r="H96" s="67"/>
      <c r="I96" s="67"/>
      <c r="J96" s="67"/>
      <c r="K96" s="67"/>
      <c r="L96" s="6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sheetData>
  <mergeCells count="96">
    <mergeCell ref="D3:N3"/>
    <mergeCell ref="D4:N4"/>
    <mergeCell ref="D5:N5"/>
    <mergeCell ref="D6:N6"/>
    <mergeCell ref="D7:E7"/>
    <mergeCell ref="F55:H55"/>
    <mergeCell ref="P55:R55"/>
    <mergeCell ref="Z55:AB55"/>
    <mergeCell ref="P23:R23"/>
    <mergeCell ref="Z23:AB23"/>
    <mergeCell ref="F39:H39"/>
    <mergeCell ref="P39:R39"/>
    <mergeCell ref="Z39:AB39"/>
    <mergeCell ref="F23:H23"/>
    <mergeCell ref="Z74:AB74"/>
    <mergeCell ref="AC74:AD74"/>
    <mergeCell ref="F71:H71"/>
    <mergeCell ref="P71:R71"/>
    <mergeCell ref="Z71:AB71"/>
    <mergeCell ref="AC75:AD75"/>
    <mergeCell ref="M76:N76"/>
    <mergeCell ref="O76:P76"/>
    <mergeCell ref="Q76:S76"/>
    <mergeCell ref="T76:V76"/>
    <mergeCell ref="AC76:AD76"/>
    <mergeCell ref="M75:N75"/>
    <mergeCell ref="O75:P75"/>
    <mergeCell ref="Q75:S75"/>
    <mergeCell ref="T75:V75"/>
    <mergeCell ref="M77:N77"/>
    <mergeCell ref="O77:P77"/>
    <mergeCell ref="Q77:S77"/>
    <mergeCell ref="T77:V77"/>
    <mergeCell ref="AC77:AD77"/>
    <mergeCell ref="M79:N79"/>
    <mergeCell ref="O79:P79"/>
    <mergeCell ref="Q79:S79"/>
    <mergeCell ref="T79:V79"/>
    <mergeCell ref="M78:N78"/>
    <mergeCell ref="O78:P78"/>
    <mergeCell ref="Q78:S78"/>
    <mergeCell ref="T78:V78"/>
    <mergeCell ref="M80:N80"/>
    <mergeCell ref="O80:P80"/>
    <mergeCell ref="Q80:S80"/>
    <mergeCell ref="T80:V80"/>
    <mergeCell ref="M84:O84"/>
    <mergeCell ref="T84:V84"/>
    <mergeCell ref="W84:X84"/>
    <mergeCell ref="M81:N81"/>
    <mergeCell ref="O81:P81"/>
    <mergeCell ref="T81:V81"/>
    <mergeCell ref="M83:O83"/>
    <mergeCell ref="T83:V83"/>
    <mergeCell ref="W83:X83"/>
    <mergeCell ref="T86:V86"/>
    <mergeCell ref="Q88:R88"/>
    <mergeCell ref="T88:U88"/>
    <mergeCell ref="V88:W88"/>
    <mergeCell ref="X88:Y88"/>
    <mergeCell ref="AB88:AC88"/>
    <mergeCell ref="T89:U89"/>
    <mergeCell ref="V89:W89"/>
    <mergeCell ref="X89:Y89"/>
    <mergeCell ref="Z89:AA89"/>
    <mergeCell ref="AB89:AC89"/>
    <mergeCell ref="Z88:AA88"/>
    <mergeCell ref="T91:U91"/>
    <mergeCell ref="V91:W91"/>
    <mergeCell ref="X91:Y91"/>
    <mergeCell ref="Z91:AA91"/>
    <mergeCell ref="AB91:AC91"/>
    <mergeCell ref="T90:U90"/>
    <mergeCell ref="V90:W90"/>
    <mergeCell ref="X90:Y90"/>
    <mergeCell ref="Z90:AA90"/>
    <mergeCell ref="AB90:AC90"/>
    <mergeCell ref="B92:C92"/>
    <mergeCell ref="C93:D93"/>
    <mergeCell ref="I93:J93"/>
    <mergeCell ref="K93:L93"/>
    <mergeCell ref="C94:D94"/>
    <mergeCell ref="E94:F94"/>
    <mergeCell ref="G94:H94"/>
    <mergeCell ref="I94:J94"/>
    <mergeCell ref="K94:L94"/>
    <mergeCell ref="C96:D96"/>
    <mergeCell ref="E96:F96"/>
    <mergeCell ref="G96:H96"/>
    <mergeCell ref="I96:J96"/>
    <mergeCell ref="K96:L96"/>
    <mergeCell ref="C95:D95"/>
    <mergeCell ref="E95:F95"/>
    <mergeCell ref="G95:H95"/>
    <mergeCell ref="I95:J95"/>
    <mergeCell ref="K95:L95"/>
  </mergeCells>
  <phoneticPr fontId="2"/>
  <dataValidations count="4">
    <dataValidation type="list" allowBlank="1" showInputMessage="1" showErrorMessage="1" sqref="AC14" xr:uid="{60F22FE0-2FB4-4F0A-9A94-E32DD7EE729A}">
      <formula1>$AE$10:$AE$12</formula1>
    </dataValidation>
    <dataValidation type="list" allowBlank="1" showInputMessage="1" showErrorMessage="1" sqref="W83:X85" xr:uid="{FF9FD6CD-68FC-4415-8DAC-B8B766ECF145}">
      <formula1>"（概算）,（精算）"</formula1>
    </dataValidation>
    <dataValidation type="list" allowBlank="1" showInputMessage="1" showErrorMessage="1" sqref="B54:H54 B36:H36 V52:AB52 V22:AB22 B20:H20 B12:H12 B14:H14 B16:H16 B18:H18 B22:H22 L12:R12 L14:R14 L16:R16 L18:R18 L20:R20 V20:AB20 V18:AB18 V16:AB16 V14:AB14 V12:AB12 B28:H28 B30:H30 B32:H32 B34:H34 V70:AB70 L28:R28 L30:R30 L32:R32 L34:R34 L36:R36 V28:AB28 V30:AB30 V32:AB32 V34:AB34 V36:AB36 B44:H44 B46:H46 B48:H48 B50:H50 B52:H52 L44:R44 L46:R46 L48:R48 L50:R50 L52:R52 V44:AB44 V46:AB46 V48:AB48 V50:AB50 L54:R54 B60:H60 B62:H62 B64:H64 B66:H66 B68:H68 L60:R60 L62:R62 L64:R64 L66:R66 L68:R68 V60:AB60 V62:AB62 V64:AB64 V66:AB66 V68:AB68 L70:R70 L22:R22 L38:R38 V38:AB38 V54:AB54 B70:H70 B38:H38" xr:uid="{4640A90C-8D39-4D17-845F-771696501BA9}">
      <formula1>"　,○,△"</formula1>
    </dataValidation>
    <dataValidation type="list" showInputMessage="1" showErrorMessage="1" sqref="D7:E7" xr:uid="{8BE70EF7-012A-43B8-8A7B-6200A2AA5AEA}">
      <formula1>"　,指定都市,甲地方,乙地方,丙地方"</formula1>
    </dataValidation>
  </dataValidations>
  <printOptions horizontalCentered="1"/>
  <pageMargins left="0.62992125984251968" right="0.62992125984251968" top="0.35433070866141736" bottom="0.27559055118110237" header="0.31496062992125984" footer="0.31496062992125984"/>
  <pageSetup paperSize="9" scale="4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A0AB5-A9C4-4807-9D63-71119B9EB5F6}">
  <sheetPr>
    <tabColor theme="8" tint="0.39997558519241921"/>
  </sheetPr>
  <dimension ref="A1:AK631"/>
  <sheetViews>
    <sheetView showGridLines="0" view="pageBreakPreview" topLeftCell="A5" zoomScale="85" zoomScaleNormal="85" zoomScaleSheetLayoutView="85" zoomScalePageLayoutView="80" workbookViewId="0">
      <selection activeCell="AJ93" sqref="AJ93"/>
    </sheetView>
  </sheetViews>
  <sheetFormatPr defaultColWidth="9" defaultRowHeight="13"/>
  <cols>
    <col min="1" max="27" width="4.36328125" style="49" customWidth="1"/>
    <col min="28" max="29" width="4.26953125" style="49" customWidth="1"/>
    <col min="30" max="30" width="4.36328125" style="49" customWidth="1"/>
    <col min="31" max="16384" width="9" style="49"/>
  </cols>
  <sheetData>
    <row r="1" spans="1:32" ht="20.25" customHeight="1">
      <c r="A1" s="49" t="s">
        <v>60</v>
      </c>
    </row>
    <row r="2" spans="1:32" ht="10.5" customHeight="1"/>
    <row r="3" spans="1:32" ht="20.25" customHeight="1">
      <c r="A3" s="49">
        <v>1</v>
      </c>
      <c r="B3" s="49" t="s">
        <v>5</v>
      </c>
      <c r="D3" s="106" t="s">
        <v>59</v>
      </c>
      <c r="E3" s="106"/>
      <c r="F3" s="106"/>
      <c r="G3" s="106"/>
      <c r="H3" s="106"/>
      <c r="I3" s="106"/>
      <c r="J3" s="106"/>
      <c r="K3" s="106"/>
      <c r="L3" s="106"/>
      <c r="M3" s="106"/>
      <c r="N3" s="106"/>
    </row>
    <row r="4" spans="1:32" ht="20.25" customHeight="1" thickBot="1">
      <c r="A4" s="49">
        <v>2</v>
      </c>
      <c r="B4" s="49" t="s">
        <v>6</v>
      </c>
      <c r="D4" s="106" t="s">
        <v>36</v>
      </c>
      <c r="E4" s="106"/>
      <c r="F4" s="106"/>
      <c r="G4" s="106"/>
      <c r="H4" s="106"/>
      <c r="I4" s="106"/>
      <c r="J4" s="106"/>
      <c r="K4" s="106"/>
      <c r="L4" s="106"/>
      <c r="M4" s="106"/>
      <c r="N4" s="106"/>
    </row>
    <row r="5" spans="1:32" ht="20.25" customHeight="1" thickTop="1">
      <c r="A5" s="49">
        <v>3</v>
      </c>
      <c r="B5" s="49" t="s">
        <v>7</v>
      </c>
      <c r="D5" s="106" t="s">
        <v>61</v>
      </c>
      <c r="E5" s="106"/>
      <c r="F5" s="106"/>
      <c r="G5" s="106"/>
      <c r="H5" s="106"/>
      <c r="I5" s="106"/>
      <c r="J5" s="106"/>
      <c r="K5" s="106"/>
      <c r="L5" s="106"/>
      <c r="M5" s="106"/>
      <c r="N5" s="106"/>
      <c r="V5" s="41" t="s">
        <v>46</v>
      </c>
      <c r="W5" s="18" t="s">
        <v>28</v>
      </c>
      <c r="X5" s="18"/>
      <c r="Y5" s="18"/>
      <c r="Z5" s="36"/>
      <c r="AA5" s="36"/>
      <c r="AB5" s="36"/>
      <c r="AC5" s="36"/>
      <c r="AD5" s="20"/>
    </row>
    <row r="6" spans="1:32" ht="20.25" customHeight="1" thickBot="1">
      <c r="A6" s="49">
        <v>4</v>
      </c>
      <c r="B6" s="49" t="s">
        <v>8</v>
      </c>
      <c r="D6" s="106" t="s">
        <v>62</v>
      </c>
      <c r="E6" s="106"/>
      <c r="F6" s="106"/>
      <c r="G6" s="106"/>
      <c r="H6" s="106"/>
      <c r="I6" s="106"/>
      <c r="J6" s="106"/>
      <c r="K6" s="106"/>
      <c r="L6" s="106"/>
      <c r="M6" s="106"/>
      <c r="N6" s="106"/>
      <c r="T6" s="11"/>
      <c r="V6" s="42" t="s">
        <v>47</v>
      </c>
      <c r="W6" s="19" t="s">
        <v>29</v>
      </c>
      <c r="X6" s="19"/>
      <c r="Y6" s="19"/>
      <c r="Z6" s="19"/>
      <c r="AA6" s="19"/>
      <c r="AB6" s="35"/>
      <c r="AC6" s="35"/>
      <c r="AD6" s="21"/>
    </row>
    <row r="7" spans="1:32" ht="20.25" customHeight="1" thickTop="1">
      <c r="A7" s="49">
        <v>5</v>
      </c>
      <c r="B7" s="49" t="s">
        <v>9</v>
      </c>
      <c r="D7" s="107" t="s">
        <v>50</v>
      </c>
      <c r="E7" s="107"/>
      <c r="S7" s="11"/>
      <c r="T7" s="11"/>
    </row>
    <row r="8" spans="1:32" ht="12.75" customHeight="1">
      <c r="S8" s="37"/>
    </row>
    <row r="9" spans="1:32" ht="12" customHeight="1">
      <c r="B9" s="37" t="s">
        <v>10</v>
      </c>
      <c r="C9" s="37"/>
      <c r="D9" s="37"/>
      <c r="E9" s="37"/>
      <c r="F9" s="37"/>
      <c r="G9" s="37"/>
      <c r="H9" s="37"/>
      <c r="L9" s="49" t="s">
        <v>11</v>
      </c>
      <c r="S9" s="37"/>
      <c r="V9" s="49" t="s">
        <v>12</v>
      </c>
      <c r="AF9" s="50"/>
    </row>
    <row r="10" spans="1:32" ht="19.5" customHeight="1">
      <c r="B10" s="12" t="s">
        <v>13</v>
      </c>
      <c r="C10" s="51" t="s">
        <v>14</v>
      </c>
      <c r="D10" s="51" t="s">
        <v>0</v>
      </c>
      <c r="E10" s="51" t="s">
        <v>1</v>
      </c>
      <c r="F10" s="51" t="s">
        <v>2</v>
      </c>
      <c r="G10" s="51" t="s">
        <v>3</v>
      </c>
      <c r="H10" s="12" t="s">
        <v>4</v>
      </c>
      <c r="I10" s="3"/>
      <c r="J10" s="2"/>
      <c r="L10" s="2" t="s">
        <v>13</v>
      </c>
      <c r="M10" s="1" t="s">
        <v>14</v>
      </c>
      <c r="N10" s="1" t="s">
        <v>0</v>
      </c>
      <c r="O10" s="1" t="s">
        <v>1</v>
      </c>
      <c r="P10" s="1" t="s">
        <v>2</v>
      </c>
      <c r="Q10" s="1" t="s">
        <v>3</v>
      </c>
      <c r="R10" s="2" t="s">
        <v>4</v>
      </c>
      <c r="S10" s="3"/>
      <c r="V10" s="2" t="s">
        <v>13</v>
      </c>
      <c r="W10" s="1" t="s">
        <v>14</v>
      </c>
      <c r="X10" s="1" t="s">
        <v>0</v>
      </c>
      <c r="Y10" s="1" t="s">
        <v>1</v>
      </c>
      <c r="Z10" s="1" t="s">
        <v>2</v>
      </c>
      <c r="AA10" s="1" t="s">
        <v>3</v>
      </c>
      <c r="AB10" s="2" t="s">
        <v>4</v>
      </c>
      <c r="AC10" s="3"/>
    </row>
    <row r="11" spans="1:32" ht="11.15" customHeight="1">
      <c r="A11" s="4"/>
      <c r="B11" s="13"/>
      <c r="C11" s="47">
        <v>1</v>
      </c>
      <c r="D11" s="47">
        <v>2</v>
      </c>
      <c r="E11" s="47">
        <v>3</v>
      </c>
      <c r="F11" s="47">
        <v>4</v>
      </c>
      <c r="G11" s="47">
        <v>5</v>
      </c>
      <c r="H11" s="47">
        <v>6</v>
      </c>
      <c r="J11" s="4"/>
      <c r="K11" s="4"/>
      <c r="L11" s="15"/>
      <c r="M11" s="15"/>
      <c r="N11" s="15"/>
      <c r="O11" s="45">
        <v>1</v>
      </c>
      <c r="P11" s="45">
        <v>2</v>
      </c>
      <c r="Q11" s="45">
        <v>3</v>
      </c>
      <c r="R11" s="45">
        <v>4</v>
      </c>
      <c r="T11" s="4"/>
      <c r="U11" s="4"/>
      <c r="V11" s="14"/>
      <c r="W11" s="16"/>
      <c r="X11" s="16"/>
      <c r="Y11" s="16"/>
      <c r="Z11" s="16"/>
      <c r="AA11" s="16"/>
      <c r="AB11" s="58">
        <v>1</v>
      </c>
    </row>
    <row r="12" spans="1:32" ht="16.5" customHeight="1">
      <c r="A12" s="4"/>
      <c r="B12" s="43"/>
      <c r="C12" s="65" t="s">
        <v>57</v>
      </c>
      <c r="D12" s="65" t="s">
        <v>57</v>
      </c>
      <c r="E12" s="65" t="s">
        <v>57</v>
      </c>
      <c r="F12" s="65" t="s">
        <v>57</v>
      </c>
      <c r="G12" s="65" t="s">
        <v>57</v>
      </c>
      <c r="H12" s="65" t="s">
        <v>57</v>
      </c>
      <c r="I12" s="4"/>
      <c r="J12" s="4"/>
      <c r="K12" s="4"/>
      <c r="L12" s="43"/>
      <c r="M12" s="43"/>
      <c r="N12" s="43"/>
      <c r="O12" s="65" t="s">
        <v>57</v>
      </c>
      <c r="P12" s="65" t="s">
        <v>57</v>
      </c>
      <c r="Q12" s="65" t="s">
        <v>57</v>
      </c>
      <c r="R12" s="65" t="s">
        <v>57</v>
      </c>
      <c r="T12" s="4"/>
      <c r="U12" s="4"/>
      <c r="V12" s="43"/>
      <c r="W12" s="43"/>
      <c r="X12" s="43"/>
      <c r="Y12" s="43"/>
      <c r="Z12" s="43"/>
      <c r="AA12" s="43"/>
      <c r="AB12" s="65" t="s">
        <v>57</v>
      </c>
    </row>
    <row r="13" spans="1:32" ht="11.15" customHeight="1">
      <c r="A13" s="4"/>
      <c r="B13" s="54">
        <v>7</v>
      </c>
      <c r="C13" s="45">
        <v>8</v>
      </c>
      <c r="D13" s="45">
        <v>9</v>
      </c>
      <c r="E13" s="45">
        <v>10</v>
      </c>
      <c r="F13" s="45">
        <v>11</v>
      </c>
      <c r="G13" s="45">
        <v>12</v>
      </c>
      <c r="H13" s="45">
        <v>13</v>
      </c>
      <c r="J13" s="4"/>
      <c r="K13" s="4"/>
      <c r="L13" s="48">
        <v>5</v>
      </c>
      <c r="M13" s="48">
        <v>6</v>
      </c>
      <c r="N13" s="56">
        <v>7</v>
      </c>
      <c r="O13" s="48">
        <v>8</v>
      </c>
      <c r="P13" s="48">
        <v>9</v>
      </c>
      <c r="Q13" s="48">
        <v>10</v>
      </c>
      <c r="R13" s="48">
        <v>11</v>
      </c>
      <c r="T13" s="4"/>
      <c r="U13" s="4"/>
      <c r="V13" s="58">
        <v>2</v>
      </c>
      <c r="W13" s="58">
        <v>3</v>
      </c>
      <c r="X13" s="58">
        <v>4</v>
      </c>
      <c r="Y13" s="58">
        <v>5</v>
      </c>
      <c r="Z13" s="58">
        <v>6</v>
      </c>
      <c r="AA13" s="59">
        <v>7</v>
      </c>
      <c r="AB13" s="48">
        <v>8</v>
      </c>
      <c r="AC13" s="5"/>
    </row>
    <row r="14" spans="1:32" ht="18" customHeight="1">
      <c r="A14" s="4"/>
      <c r="B14" s="65" t="s">
        <v>57</v>
      </c>
      <c r="C14" s="65" t="s">
        <v>57</v>
      </c>
      <c r="D14" s="65" t="s">
        <v>57</v>
      </c>
      <c r="E14" s="65" t="s">
        <v>57</v>
      </c>
      <c r="F14" s="65" t="s">
        <v>57</v>
      </c>
      <c r="G14" s="65" t="s">
        <v>57</v>
      </c>
      <c r="H14" s="65" t="s">
        <v>57</v>
      </c>
      <c r="I14" s="4"/>
      <c r="J14" s="4"/>
      <c r="K14" s="4"/>
      <c r="L14" s="65" t="s">
        <v>57</v>
      </c>
      <c r="M14" s="65" t="s">
        <v>57</v>
      </c>
      <c r="N14" s="65" t="s">
        <v>57</v>
      </c>
      <c r="O14" s="65" t="s">
        <v>57</v>
      </c>
      <c r="P14" s="65" t="s">
        <v>57</v>
      </c>
      <c r="Q14" s="65" t="s">
        <v>57</v>
      </c>
      <c r="R14" s="65" t="s">
        <v>57</v>
      </c>
      <c r="T14" s="4"/>
      <c r="U14" s="4"/>
      <c r="V14" s="65" t="s">
        <v>57</v>
      </c>
      <c r="W14" s="65" t="s">
        <v>57</v>
      </c>
      <c r="X14" s="65" t="s">
        <v>57</v>
      </c>
      <c r="Y14" s="65" t="s">
        <v>57</v>
      </c>
      <c r="Z14" s="65" t="s">
        <v>57</v>
      </c>
      <c r="AA14" s="65" t="s">
        <v>57</v>
      </c>
      <c r="AB14" s="65" t="s">
        <v>57</v>
      </c>
      <c r="AC14" s="5"/>
    </row>
    <row r="15" spans="1:32" ht="11.15" customHeight="1">
      <c r="A15" s="4"/>
      <c r="B15" s="47">
        <v>14</v>
      </c>
      <c r="C15" s="47">
        <v>15</v>
      </c>
      <c r="D15" s="47">
        <v>16</v>
      </c>
      <c r="E15" s="47">
        <v>17</v>
      </c>
      <c r="F15" s="47">
        <v>18</v>
      </c>
      <c r="G15" s="47">
        <v>19</v>
      </c>
      <c r="H15" s="47">
        <v>20</v>
      </c>
      <c r="J15" s="4"/>
      <c r="K15" s="4"/>
      <c r="L15" s="48">
        <v>12</v>
      </c>
      <c r="M15" s="48">
        <v>13</v>
      </c>
      <c r="N15" s="48">
        <v>14</v>
      </c>
      <c r="O15" s="48">
        <v>15</v>
      </c>
      <c r="P15" s="48">
        <v>16</v>
      </c>
      <c r="Q15" s="48">
        <v>17</v>
      </c>
      <c r="R15" s="48">
        <v>18</v>
      </c>
      <c r="T15" s="4"/>
      <c r="U15" s="4"/>
      <c r="V15" s="48">
        <v>9</v>
      </c>
      <c r="W15" s="48">
        <v>10</v>
      </c>
      <c r="X15" s="48">
        <v>11</v>
      </c>
      <c r="Y15" s="48">
        <v>12</v>
      </c>
      <c r="Z15" s="48">
        <v>13</v>
      </c>
      <c r="AA15" s="48">
        <v>14</v>
      </c>
      <c r="AB15" s="48">
        <v>15</v>
      </c>
      <c r="AC15" s="5"/>
    </row>
    <row r="16" spans="1:32" ht="18" customHeight="1">
      <c r="A16" s="4"/>
      <c r="B16" s="65" t="s">
        <v>57</v>
      </c>
      <c r="C16" s="65" t="s">
        <v>57</v>
      </c>
      <c r="D16" s="65" t="s">
        <v>57</v>
      </c>
      <c r="E16" s="65" t="s">
        <v>57</v>
      </c>
      <c r="F16" s="65" t="s">
        <v>57</v>
      </c>
      <c r="G16" s="65" t="s">
        <v>57</v>
      </c>
      <c r="H16" s="65" t="s">
        <v>57</v>
      </c>
      <c r="J16" s="4"/>
      <c r="K16" s="4"/>
      <c r="L16" s="65" t="s">
        <v>57</v>
      </c>
      <c r="M16" s="65" t="s">
        <v>57</v>
      </c>
      <c r="N16" s="65" t="s">
        <v>57</v>
      </c>
      <c r="O16" s="65" t="s">
        <v>57</v>
      </c>
      <c r="P16" s="65" t="s">
        <v>57</v>
      </c>
      <c r="Q16" s="65" t="s">
        <v>57</v>
      </c>
      <c r="R16" s="65" t="s">
        <v>57</v>
      </c>
      <c r="T16" s="4"/>
      <c r="U16" s="4"/>
      <c r="V16" s="65" t="s">
        <v>57</v>
      </c>
      <c r="W16" s="65" t="s">
        <v>57</v>
      </c>
      <c r="X16" s="65" t="s">
        <v>57</v>
      </c>
      <c r="Y16" s="65" t="s">
        <v>57</v>
      </c>
      <c r="Z16" s="65" t="s">
        <v>57</v>
      </c>
      <c r="AA16" s="65" t="s">
        <v>57</v>
      </c>
      <c r="AB16" s="65" t="s">
        <v>57</v>
      </c>
      <c r="AC16" s="5"/>
    </row>
    <row r="17" spans="1:29" ht="11.15" customHeight="1">
      <c r="A17" s="4"/>
      <c r="B17" s="55">
        <v>21</v>
      </c>
      <c r="C17" s="55">
        <v>22</v>
      </c>
      <c r="D17" s="55">
        <v>23</v>
      </c>
      <c r="E17" s="55">
        <v>24</v>
      </c>
      <c r="F17" s="55">
        <v>25</v>
      </c>
      <c r="G17" s="55">
        <v>26</v>
      </c>
      <c r="H17" s="55">
        <v>27</v>
      </c>
      <c r="J17" s="4"/>
      <c r="K17" s="4"/>
      <c r="L17" s="48">
        <v>19</v>
      </c>
      <c r="M17" s="48">
        <v>20</v>
      </c>
      <c r="N17" s="48">
        <v>21</v>
      </c>
      <c r="O17" s="48">
        <v>22</v>
      </c>
      <c r="P17" s="48">
        <v>23</v>
      </c>
      <c r="Q17" s="48">
        <v>24</v>
      </c>
      <c r="R17" s="48">
        <v>25</v>
      </c>
      <c r="T17" s="4"/>
      <c r="U17" s="4"/>
      <c r="V17" s="48">
        <v>16</v>
      </c>
      <c r="W17" s="48">
        <v>17</v>
      </c>
      <c r="X17" s="48">
        <v>18</v>
      </c>
      <c r="Y17" s="48">
        <v>19</v>
      </c>
      <c r="Z17" s="48">
        <v>20</v>
      </c>
      <c r="AA17" s="48">
        <v>21</v>
      </c>
      <c r="AB17" s="48">
        <v>22</v>
      </c>
      <c r="AC17" s="5"/>
    </row>
    <row r="18" spans="1:29" ht="18" customHeight="1">
      <c r="A18" s="4"/>
      <c r="B18" s="65" t="s">
        <v>57</v>
      </c>
      <c r="C18" s="65" t="s">
        <v>57</v>
      </c>
      <c r="D18" s="65" t="s">
        <v>57</v>
      </c>
      <c r="E18" s="65" t="s">
        <v>57</v>
      </c>
      <c r="F18" s="65" t="s">
        <v>57</v>
      </c>
      <c r="G18" s="65" t="s">
        <v>57</v>
      </c>
      <c r="H18" s="65" t="s">
        <v>57</v>
      </c>
      <c r="J18" s="4"/>
      <c r="K18" s="4"/>
      <c r="L18" s="65" t="s">
        <v>57</v>
      </c>
      <c r="M18" s="65" t="s">
        <v>57</v>
      </c>
      <c r="N18" s="65" t="s">
        <v>57</v>
      </c>
      <c r="O18" s="65" t="s">
        <v>57</v>
      </c>
      <c r="P18" s="65" t="s">
        <v>57</v>
      </c>
      <c r="Q18" s="65" t="s">
        <v>57</v>
      </c>
      <c r="R18" s="65" t="s">
        <v>57</v>
      </c>
      <c r="T18" s="4"/>
      <c r="U18" s="4"/>
      <c r="V18" s="65" t="s">
        <v>57</v>
      </c>
      <c r="W18" s="65" t="s">
        <v>57</v>
      </c>
      <c r="X18" s="65" t="s">
        <v>57</v>
      </c>
      <c r="Y18" s="65" t="s">
        <v>57</v>
      </c>
      <c r="Z18" s="65" t="s">
        <v>57</v>
      </c>
      <c r="AA18" s="65" t="s">
        <v>57</v>
      </c>
      <c r="AB18" s="65" t="s">
        <v>57</v>
      </c>
      <c r="AC18" s="5"/>
    </row>
    <row r="19" spans="1:29" ht="11.15" customHeight="1">
      <c r="A19" s="4"/>
      <c r="B19" s="55">
        <v>28</v>
      </c>
      <c r="C19" s="55">
        <v>29</v>
      </c>
      <c r="D19" s="55">
        <v>30</v>
      </c>
      <c r="E19" s="13"/>
      <c r="F19" s="13"/>
      <c r="G19" s="13"/>
      <c r="H19" s="13"/>
      <c r="I19" s="4"/>
      <c r="J19" s="4"/>
      <c r="K19" s="4"/>
      <c r="L19" s="57">
        <v>26</v>
      </c>
      <c r="M19" s="57">
        <v>27</v>
      </c>
      <c r="N19" s="57">
        <v>28</v>
      </c>
      <c r="O19" s="55">
        <v>29</v>
      </c>
      <c r="P19" s="57">
        <v>30</v>
      </c>
      <c r="Q19" s="55">
        <v>31</v>
      </c>
      <c r="R19" s="14"/>
      <c r="T19" s="4"/>
      <c r="U19" s="4"/>
      <c r="V19" s="48">
        <v>23</v>
      </c>
      <c r="W19" s="48">
        <v>24</v>
      </c>
      <c r="X19" s="48">
        <v>25</v>
      </c>
      <c r="Y19" s="48">
        <v>26</v>
      </c>
      <c r="Z19" s="48">
        <v>27</v>
      </c>
      <c r="AA19" s="48">
        <v>28</v>
      </c>
      <c r="AB19" s="48">
        <v>29</v>
      </c>
      <c r="AC19" s="5"/>
    </row>
    <row r="20" spans="1:29" ht="18" customHeight="1">
      <c r="A20" s="4"/>
      <c r="B20" s="65" t="s">
        <v>57</v>
      </c>
      <c r="C20" s="65" t="s">
        <v>57</v>
      </c>
      <c r="D20" s="65" t="s">
        <v>57</v>
      </c>
      <c r="E20" s="43"/>
      <c r="F20" s="43"/>
      <c r="G20" s="43"/>
      <c r="H20" s="43"/>
      <c r="I20" s="4"/>
      <c r="J20" s="4"/>
      <c r="K20" s="4"/>
      <c r="L20" s="65" t="s">
        <v>57</v>
      </c>
      <c r="M20" s="65" t="s">
        <v>57</v>
      </c>
      <c r="N20" s="65" t="s">
        <v>57</v>
      </c>
      <c r="O20" s="65" t="s">
        <v>57</v>
      </c>
      <c r="P20" s="65" t="s">
        <v>57</v>
      </c>
      <c r="Q20" s="65" t="s">
        <v>57</v>
      </c>
      <c r="R20" s="43"/>
      <c r="T20" s="4"/>
      <c r="U20" s="4"/>
      <c r="V20" s="65" t="s">
        <v>57</v>
      </c>
      <c r="W20" s="65" t="s">
        <v>57</v>
      </c>
      <c r="X20" s="65" t="s">
        <v>57</v>
      </c>
      <c r="Y20" s="65" t="s">
        <v>57</v>
      </c>
      <c r="Z20" s="65" t="s">
        <v>57</v>
      </c>
      <c r="AA20" s="65" t="s">
        <v>57</v>
      </c>
      <c r="AB20" s="65" t="s">
        <v>57</v>
      </c>
      <c r="AC20" s="5"/>
    </row>
    <row r="21" spans="1:29" ht="11.15" customHeight="1">
      <c r="A21" s="4"/>
      <c r="B21" s="13"/>
      <c r="C21" s="13"/>
      <c r="D21" s="13"/>
      <c r="E21" s="13"/>
      <c r="F21" s="13"/>
      <c r="G21" s="13"/>
      <c r="H21" s="13"/>
      <c r="I21" s="4"/>
      <c r="J21" s="4"/>
      <c r="K21" s="4"/>
      <c r="L21" s="13"/>
      <c r="M21" s="13"/>
      <c r="N21" s="13"/>
      <c r="O21" s="13"/>
      <c r="P21" s="13"/>
      <c r="Q21" s="13"/>
      <c r="R21" s="13"/>
      <c r="S21" s="4"/>
      <c r="T21" s="4"/>
      <c r="U21" s="4"/>
      <c r="V21" s="47">
        <v>30</v>
      </c>
      <c r="W21" s="13"/>
      <c r="X21" s="13"/>
      <c r="Y21" s="13"/>
      <c r="Z21" s="13"/>
      <c r="AA21" s="13"/>
      <c r="AB21" s="13"/>
      <c r="AC21" s="4"/>
    </row>
    <row r="22" spans="1:29" ht="18" customHeight="1">
      <c r="A22" s="4"/>
      <c r="B22" s="43"/>
      <c r="C22" s="43"/>
      <c r="D22" s="43"/>
      <c r="E22" s="43"/>
      <c r="F22" s="43"/>
      <c r="G22" s="43"/>
      <c r="H22" s="43"/>
      <c r="I22" s="4"/>
      <c r="J22" s="4"/>
      <c r="K22" s="4"/>
      <c r="L22" s="11"/>
      <c r="M22" s="11"/>
      <c r="N22" s="11"/>
      <c r="O22" s="11"/>
      <c r="P22" s="11"/>
      <c r="Q22" s="11"/>
      <c r="R22" s="11"/>
      <c r="S22" s="4"/>
      <c r="T22" s="4"/>
      <c r="U22" s="4"/>
      <c r="V22" s="65" t="s">
        <v>57</v>
      </c>
      <c r="W22" s="11"/>
      <c r="X22" s="11"/>
      <c r="Y22" s="11"/>
      <c r="Z22" s="11"/>
      <c r="AA22" s="11"/>
      <c r="AB22" s="11"/>
      <c r="AC22" s="4"/>
    </row>
    <row r="23" spans="1:29" ht="20.25" customHeight="1">
      <c r="A23" s="4"/>
      <c r="B23" s="4"/>
      <c r="C23" s="4"/>
      <c r="D23" s="4"/>
      <c r="E23" s="4"/>
      <c r="F23" s="99" t="s">
        <v>52</v>
      </c>
      <c r="G23" s="99"/>
      <c r="H23" s="99"/>
      <c r="I23" s="33">
        <f>COUNTIF(B11:H22,"○")</f>
        <v>30</v>
      </c>
      <c r="J23" s="4"/>
      <c r="K23" s="4"/>
      <c r="L23" s="4"/>
      <c r="M23" s="4"/>
      <c r="N23" s="4"/>
      <c r="O23" s="4"/>
      <c r="P23" s="99" t="s">
        <v>52</v>
      </c>
      <c r="Q23" s="99"/>
      <c r="R23" s="99"/>
      <c r="S23" s="34">
        <f>COUNTIF(L11:R22,"○")</f>
        <v>31</v>
      </c>
      <c r="T23" s="4"/>
      <c r="U23" s="4"/>
      <c r="V23" s="4"/>
      <c r="W23" s="4"/>
      <c r="X23" s="4"/>
      <c r="Y23" s="4"/>
      <c r="Z23" s="99" t="s">
        <v>52</v>
      </c>
      <c r="AA23" s="99"/>
      <c r="AB23" s="99"/>
      <c r="AC23" s="34">
        <f>COUNTIF(V11:AB22,"○")</f>
        <v>30</v>
      </c>
    </row>
    <row r="24" spans="1:29" ht="10.5" customHeight="1">
      <c r="A24" s="4"/>
      <c r="B24" s="4"/>
      <c r="C24" s="4"/>
      <c r="D24" s="4"/>
      <c r="E24" s="4"/>
      <c r="F24" s="4"/>
      <c r="G24" s="6"/>
      <c r="H24" s="4"/>
      <c r="I24" s="22"/>
      <c r="J24" s="4"/>
      <c r="K24" s="4"/>
      <c r="L24" s="4"/>
      <c r="M24" s="4"/>
      <c r="N24" s="4"/>
      <c r="O24" s="4"/>
      <c r="P24" s="4"/>
      <c r="Q24" s="6"/>
      <c r="R24" s="4"/>
      <c r="S24" s="4"/>
      <c r="T24" s="4"/>
      <c r="U24" s="4"/>
      <c r="V24" s="4"/>
      <c r="W24" s="4"/>
      <c r="X24" s="4"/>
      <c r="Y24" s="4"/>
      <c r="Z24" s="4"/>
      <c r="AA24" s="6"/>
      <c r="AB24" s="4"/>
      <c r="AC24" s="4"/>
    </row>
    <row r="25" spans="1:29" ht="20.25" customHeight="1">
      <c r="A25" s="4"/>
      <c r="B25" s="4" t="s">
        <v>15</v>
      </c>
      <c r="C25" s="4"/>
      <c r="D25" s="4"/>
      <c r="E25" s="4"/>
      <c r="F25" s="4"/>
      <c r="G25" s="4"/>
      <c r="H25" s="4"/>
      <c r="I25" s="4"/>
      <c r="J25" s="4"/>
      <c r="K25" s="4"/>
      <c r="L25" s="4" t="s">
        <v>16</v>
      </c>
      <c r="M25" s="4"/>
      <c r="N25" s="4"/>
      <c r="O25" s="4"/>
      <c r="P25" s="4"/>
      <c r="Q25" s="4"/>
      <c r="R25" s="4"/>
      <c r="S25" s="4"/>
      <c r="T25" s="4"/>
      <c r="U25" s="4"/>
      <c r="V25" s="4" t="s">
        <v>17</v>
      </c>
      <c r="W25" s="4"/>
      <c r="X25" s="4"/>
      <c r="Y25" s="4"/>
      <c r="Z25" s="4"/>
      <c r="AA25" s="4"/>
      <c r="AB25" s="4"/>
      <c r="AC25" s="4"/>
    </row>
    <row r="26" spans="1:29" ht="20.25" customHeight="1">
      <c r="A26" s="4"/>
      <c r="B26" s="7" t="s">
        <v>13</v>
      </c>
      <c r="C26" s="8" t="s">
        <v>14</v>
      </c>
      <c r="D26" s="8" t="s">
        <v>0</v>
      </c>
      <c r="E26" s="8" t="s">
        <v>1</v>
      </c>
      <c r="F26" s="8" t="s">
        <v>2</v>
      </c>
      <c r="G26" s="8" t="s">
        <v>3</v>
      </c>
      <c r="H26" s="7" t="s">
        <v>4</v>
      </c>
      <c r="I26" s="9"/>
      <c r="J26" s="7"/>
      <c r="K26" s="4"/>
      <c r="L26" s="7" t="s">
        <v>13</v>
      </c>
      <c r="M26" s="8" t="s">
        <v>14</v>
      </c>
      <c r="N26" s="8" t="s">
        <v>0</v>
      </c>
      <c r="O26" s="8" t="s">
        <v>1</v>
      </c>
      <c r="P26" s="8" t="s">
        <v>2</v>
      </c>
      <c r="Q26" s="8" t="s">
        <v>3</v>
      </c>
      <c r="R26" s="7" t="s">
        <v>4</v>
      </c>
      <c r="S26" s="9"/>
      <c r="T26" s="4"/>
      <c r="U26" s="4"/>
      <c r="V26" s="7" t="s">
        <v>13</v>
      </c>
      <c r="W26" s="8" t="s">
        <v>14</v>
      </c>
      <c r="X26" s="8" t="s">
        <v>0</v>
      </c>
      <c r="Y26" s="8" t="s">
        <v>1</v>
      </c>
      <c r="Z26" s="8" t="s">
        <v>2</v>
      </c>
      <c r="AA26" s="8" t="s">
        <v>3</v>
      </c>
      <c r="AB26" s="7" t="s">
        <v>4</v>
      </c>
      <c r="AC26" s="9"/>
    </row>
    <row r="27" spans="1:29" s="4" customFormat="1" ht="11.15" customHeight="1">
      <c r="B27" s="14"/>
      <c r="C27" s="47">
        <v>1</v>
      </c>
      <c r="D27" s="47">
        <v>2</v>
      </c>
      <c r="E27" s="47">
        <v>3</v>
      </c>
      <c r="F27" s="47">
        <v>4</v>
      </c>
      <c r="G27" s="47">
        <v>5</v>
      </c>
      <c r="H27" s="47">
        <v>6</v>
      </c>
      <c r="L27" s="14"/>
      <c r="M27" s="14"/>
      <c r="N27" s="14"/>
      <c r="O27" s="14"/>
      <c r="P27" s="47">
        <v>1</v>
      </c>
      <c r="Q27" s="47">
        <v>2</v>
      </c>
      <c r="R27" s="47">
        <v>3</v>
      </c>
      <c r="V27" s="47">
        <v>1</v>
      </c>
      <c r="W27" s="47">
        <v>2</v>
      </c>
      <c r="X27" s="47">
        <v>3</v>
      </c>
      <c r="Y27" s="47">
        <v>4</v>
      </c>
      <c r="Z27" s="47">
        <v>5</v>
      </c>
      <c r="AA27" s="47">
        <v>6</v>
      </c>
      <c r="AB27" s="47">
        <v>7</v>
      </c>
    </row>
    <row r="28" spans="1:29" ht="18" customHeight="1">
      <c r="A28" s="4"/>
      <c r="B28" s="43"/>
      <c r="C28" s="65" t="s">
        <v>57</v>
      </c>
      <c r="D28" s="65" t="s">
        <v>57</v>
      </c>
      <c r="E28" s="65" t="s">
        <v>57</v>
      </c>
      <c r="F28" s="65" t="s">
        <v>57</v>
      </c>
      <c r="G28" s="65" t="s">
        <v>57</v>
      </c>
      <c r="H28" s="65" t="s">
        <v>57</v>
      </c>
      <c r="I28" s="4"/>
      <c r="J28" s="4"/>
      <c r="K28" s="4"/>
      <c r="L28" s="43"/>
      <c r="M28" s="43"/>
      <c r="N28" s="43"/>
      <c r="O28" s="43"/>
      <c r="P28" s="64"/>
      <c r="Q28" s="64"/>
      <c r="R28" s="64"/>
      <c r="T28" s="4"/>
      <c r="U28" s="4"/>
      <c r="V28" s="65" t="s">
        <v>57</v>
      </c>
      <c r="W28" s="65" t="s">
        <v>57</v>
      </c>
      <c r="X28" s="65" t="s">
        <v>57</v>
      </c>
      <c r="Y28" s="65" t="s">
        <v>57</v>
      </c>
      <c r="Z28" s="65" t="s">
        <v>57</v>
      </c>
      <c r="AA28" s="65" t="s">
        <v>57</v>
      </c>
      <c r="AB28" s="65" t="s">
        <v>57</v>
      </c>
    </row>
    <row r="29" spans="1:29" s="4" customFormat="1" ht="11.15" customHeight="1">
      <c r="B29" s="60">
        <v>7</v>
      </c>
      <c r="C29" s="45">
        <v>8</v>
      </c>
      <c r="D29" s="45">
        <v>9</v>
      </c>
      <c r="E29" s="45">
        <v>10</v>
      </c>
      <c r="F29" s="45">
        <v>11</v>
      </c>
      <c r="G29" s="45">
        <v>12</v>
      </c>
      <c r="H29" s="45">
        <v>13</v>
      </c>
      <c r="L29" s="47">
        <v>4</v>
      </c>
      <c r="M29" s="47">
        <v>5</v>
      </c>
      <c r="N29" s="47">
        <v>6</v>
      </c>
      <c r="O29" s="47">
        <v>7</v>
      </c>
      <c r="P29" s="47">
        <v>8</v>
      </c>
      <c r="Q29" s="47">
        <v>9</v>
      </c>
      <c r="R29" s="47">
        <v>10</v>
      </c>
      <c r="V29" s="47">
        <v>8</v>
      </c>
      <c r="W29" s="47">
        <v>9</v>
      </c>
      <c r="X29" s="47">
        <v>10</v>
      </c>
      <c r="Y29" s="47">
        <v>11</v>
      </c>
      <c r="Z29" s="47">
        <v>12</v>
      </c>
      <c r="AA29" s="47">
        <v>13</v>
      </c>
      <c r="AB29" s="47">
        <v>14</v>
      </c>
    </row>
    <row r="30" spans="1:29" ht="18" customHeight="1">
      <c r="A30" s="4"/>
      <c r="B30" s="65" t="s">
        <v>57</v>
      </c>
      <c r="C30" s="65" t="s">
        <v>57</v>
      </c>
      <c r="D30" s="65" t="s">
        <v>57</v>
      </c>
      <c r="E30" s="65" t="s">
        <v>57</v>
      </c>
      <c r="F30" s="65" t="s">
        <v>57</v>
      </c>
      <c r="G30" s="65" t="s">
        <v>57</v>
      </c>
      <c r="H30" s="65" t="s">
        <v>57</v>
      </c>
      <c r="I30" s="4"/>
      <c r="J30" s="4"/>
      <c r="K30" s="4"/>
      <c r="L30" s="64"/>
      <c r="M30" s="64"/>
      <c r="N30" s="64"/>
      <c r="O30" s="64"/>
      <c r="P30" s="64"/>
      <c r="Q30" s="64"/>
      <c r="R30" s="64"/>
      <c r="T30" s="4"/>
      <c r="U30" s="4"/>
      <c r="V30" s="65" t="s">
        <v>57</v>
      </c>
      <c r="W30" s="65" t="s">
        <v>57</v>
      </c>
      <c r="X30" s="65" t="s">
        <v>57</v>
      </c>
      <c r="Y30" s="65" t="s">
        <v>57</v>
      </c>
      <c r="Z30" s="65" t="s">
        <v>57</v>
      </c>
      <c r="AA30" s="65" t="s">
        <v>57</v>
      </c>
      <c r="AB30" s="65" t="s">
        <v>57</v>
      </c>
    </row>
    <row r="31" spans="1:29" s="4" customFormat="1" ht="11.15" customHeight="1">
      <c r="B31" s="47">
        <v>14</v>
      </c>
      <c r="C31" s="47">
        <v>15</v>
      </c>
      <c r="D31" s="47">
        <v>16</v>
      </c>
      <c r="E31" s="47">
        <v>17</v>
      </c>
      <c r="F31" s="47">
        <v>18</v>
      </c>
      <c r="G31" s="47">
        <v>19</v>
      </c>
      <c r="H31" s="47">
        <v>20</v>
      </c>
      <c r="L31" s="47">
        <v>11</v>
      </c>
      <c r="M31" s="47">
        <v>12</v>
      </c>
      <c r="N31" s="47">
        <v>13</v>
      </c>
      <c r="O31" s="47">
        <v>14</v>
      </c>
      <c r="P31" s="47">
        <v>15</v>
      </c>
      <c r="Q31" s="47">
        <v>16</v>
      </c>
      <c r="R31" s="47">
        <v>17</v>
      </c>
      <c r="V31" s="47">
        <v>15</v>
      </c>
      <c r="W31" s="47">
        <v>16</v>
      </c>
      <c r="X31" s="47">
        <v>17</v>
      </c>
      <c r="Y31" s="47">
        <v>18</v>
      </c>
      <c r="Z31" s="47">
        <v>19</v>
      </c>
      <c r="AA31" s="47">
        <v>20</v>
      </c>
      <c r="AB31" s="47">
        <v>21</v>
      </c>
    </row>
    <row r="32" spans="1:29" ht="18" customHeight="1">
      <c r="A32" s="4"/>
      <c r="B32" s="65" t="s">
        <v>57</v>
      </c>
      <c r="C32" s="65" t="s">
        <v>57</v>
      </c>
      <c r="D32" s="65" t="s">
        <v>57</v>
      </c>
      <c r="E32" s="65" t="s">
        <v>57</v>
      </c>
      <c r="F32" s="65" t="s">
        <v>57</v>
      </c>
      <c r="G32" s="65" t="s">
        <v>57</v>
      </c>
      <c r="H32" s="65" t="s">
        <v>57</v>
      </c>
      <c r="I32" s="4"/>
      <c r="J32" s="4"/>
      <c r="K32" s="4"/>
      <c r="L32" s="64"/>
      <c r="M32" s="64"/>
      <c r="N32" s="64"/>
      <c r="O32" s="64"/>
      <c r="P32" s="64"/>
      <c r="Q32" s="64"/>
      <c r="R32" s="64"/>
      <c r="T32" s="4"/>
      <c r="U32" s="4"/>
      <c r="V32" s="65" t="s">
        <v>57</v>
      </c>
      <c r="W32" s="65" t="s">
        <v>57</v>
      </c>
      <c r="X32" s="65" t="s">
        <v>57</v>
      </c>
      <c r="Y32" s="65" t="s">
        <v>57</v>
      </c>
      <c r="Z32" s="65" t="s">
        <v>57</v>
      </c>
      <c r="AA32" s="65" t="s">
        <v>57</v>
      </c>
      <c r="AB32" s="65" t="s">
        <v>57</v>
      </c>
    </row>
    <row r="33" spans="1:29" s="4" customFormat="1" ht="11.15" customHeight="1">
      <c r="B33" s="47">
        <v>21</v>
      </c>
      <c r="C33" s="47">
        <v>22</v>
      </c>
      <c r="D33" s="47">
        <v>23</v>
      </c>
      <c r="E33" s="47">
        <v>24</v>
      </c>
      <c r="F33" s="47">
        <v>25</v>
      </c>
      <c r="G33" s="47">
        <v>26</v>
      </c>
      <c r="H33" s="47">
        <v>27</v>
      </c>
      <c r="L33" s="47">
        <v>18</v>
      </c>
      <c r="M33" s="47">
        <v>19</v>
      </c>
      <c r="N33" s="47">
        <v>20</v>
      </c>
      <c r="O33" s="47">
        <v>21</v>
      </c>
      <c r="P33" s="47">
        <v>22</v>
      </c>
      <c r="Q33" s="47">
        <v>23</v>
      </c>
      <c r="R33" s="47">
        <v>24</v>
      </c>
      <c r="V33" s="47">
        <v>22</v>
      </c>
      <c r="W33" s="47">
        <v>23</v>
      </c>
      <c r="X33" s="47">
        <v>24</v>
      </c>
      <c r="Y33" s="47">
        <v>25</v>
      </c>
      <c r="Z33" s="47">
        <v>26</v>
      </c>
      <c r="AA33" s="47">
        <v>27</v>
      </c>
      <c r="AB33" s="47">
        <v>28</v>
      </c>
    </row>
    <row r="34" spans="1:29" ht="18" customHeight="1">
      <c r="A34" s="4"/>
      <c r="B34" s="65" t="s">
        <v>57</v>
      </c>
      <c r="C34" s="65" t="s">
        <v>57</v>
      </c>
      <c r="D34" s="65" t="s">
        <v>57</v>
      </c>
      <c r="E34" s="65" t="s">
        <v>57</v>
      </c>
      <c r="F34" s="65" t="s">
        <v>57</v>
      </c>
      <c r="G34" s="65" t="s">
        <v>57</v>
      </c>
      <c r="H34" s="65" t="s">
        <v>57</v>
      </c>
      <c r="I34" s="4"/>
      <c r="J34" s="4"/>
      <c r="K34" s="4"/>
      <c r="L34" s="65" t="s">
        <v>57</v>
      </c>
      <c r="M34" s="65" t="s">
        <v>57</v>
      </c>
      <c r="N34" s="65" t="s">
        <v>57</v>
      </c>
      <c r="O34" s="65" t="s">
        <v>57</v>
      </c>
      <c r="P34" s="65" t="s">
        <v>57</v>
      </c>
      <c r="Q34" s="65" t="s">
        <v>57</v>
      </c>
      <c r="R34" s="65" t="s">
        <v>57</v>
      </c>
      <c r="T34" s="4"/>
      <c r="U34" s="4"/>
      <c r="V34" s="65" t="s">
        <v>57</v>
      </c>
      <c r="W34" s="65" t="s">
        <v>57</v>
      </c>
      <c r="X34" s="65" t="s">
        <v>57</v>
      </c>
      <c r="Y34" s="65" t="s">
        <v>57</v>
      </c>
      <c r="Z34" s="65" t="s">
        <v>57</v>
      </c>
      <c r="AA34" s="65" t="s">
        <v>57</v>
      </c>
      <c r="AB34" s="65" t="s">
        <v>57</v>
      </c>
    </row>
    <row r="35" spans="1:29" s="4" customFormat="1" ht="11.15" customHeight="1">
      <c r="B35" s="47">
        <v>28</v>
      </c>
      <c r="C35" s="62">
        <v>29</v>
      </c>
      <c r="D35" s="62">
        <v>30</v>
      </c>
      <c r="E35" s="62">
        <v>31</v>
      </c>
      <c r="F35" s="55"/>
      <c r="G35" s="55"/>
      <c r="H35" s="55"/>
      <c r="L35" s="47">
        <v>25</v>
      </c>
      <c r="M35" s="47">
        <v>26</v>
      </c>
      <c r="N35" s="47">
        <v>27</v>
      </c>
      <c r="O35" s="47">
        <v>28</v>
      </c>
      <c r="P35" s="47">
        <v>29</v>
      </c>
      <c r="Q35" s="47">
        <v>30</v>
      </c>
      <c r="R35" s="47">
        <v>31</v>
      </c>
      <c r="V35" s="62">
        <v>29</v>
      </c>
      <c r="W35" s="62">
        <v>30</v>
      </c>
      <c r="X35" s="13"/>
      <c r="Y35" s="13"/>
      <c r="Z35" s="13"/>
      <c r="AA35" s="13"/>
      <c r="AB35" s="13"/>
    </row>
    <row r="36" spans="1:29" ht="18" customHeight="1">
      <c r="A36" s="4"/>
      <c r="B36" s="65" t="s">
        <v>57</v>
      </c>
      <c r="C36" s="65" t="s">
        <v>57</v>
      </c>
      <c r="D36" s="65" t="s">
        <v>57</v>
      </c>
      <c r="E36" s="65" t="s">
        <v>57</v>
      </c>
      <c r="F36" s="43"/>
      <c r="G36" s="43"/>
      <c r="H36" s="43"/>
      <c r="I36" s="4"/>
      <c r="J36" s="4"/>
      <c r="K36" s="4"/>
      <c r="L36" s="65" t="s">
        <v>57</v>
      </c>
      <c r="M36" s="65" t="s">
        <v>57</v>
      </c>
      <c r="N36" s="65" t="s">
        <v>57</v>
      </c>
      <c r="O36" s="65" t="s">
        <v>57</v>
      </c>
      <c r="P36" s="65" t="s">
        <v>57</v>
      </c>
      <c r="Q36" s="65" t="s">
        <v>57</v>
      </c>
      <c r="R36" s="65" t="s">
        <v>57</v>
      </c>
      <c r="T36" s="4"/>
      <c r="U36" s="4"/>
      <c r="V36" s="65" t="s">
        <v>57</v>
      </c>
      <c r="W36" s="65" t="s">
        <v>57</v>
      </c>
      <c r="X36" s="43"/>
      <c r="Y36" s="43"/>
      <c r="Z36" s="43"/>
      <c r="AA36" s="43"/>
      <c r="AB36" s="43"/>
    </row>
    <row r="37" spans="1:29" ht="11.15" customHeight="1">
      <c r="A37" s="4"/>
      <c r="B37" s="14"/>
      <c r="C37" s="14"/>
      <c r="D37" s="14"/>
      <c r="E37" s="14"/>
      <c r="F37" s="14"/>
      <c r="G37" s="14"/>
      <c r="H37" s="14"/>
      <c r="I37" s="5"/>
      <c r="J37" s="4"/>
      <c r="K37" s="4"/>
      <c r="L37" s="13"/>
      <c r="M37" s="13"/>
      <c r="N37" s="13"/>
      <c r="O37" s="13"/>
      <c r="P37" s="13"/>
      <c r="Q37" s="13"/>
      <c r="R37" s="13"/>
      <c r="S37" s="4"/>
      <c r="T37" s="4"/>
      <c r="U37" s="4"/>
      <c r="V37" s="13"/>
      <c r="W37" s="13"/>
      <c r="X37" s="13"/>
      <c r="Y37" s="13"/>
      <c r="Z37" s="13"/>
      <c r="AA37" s="13"/>
      <c r="AB37" s="13"/>
      <c r="AC37" s="4"/>
    </row>
    <row r="38" spans="1:29" ht="18" customHeight="1">
      <c r="A38" s="4"/>
      <c r="B38" s="43"/>
      <c r="C38" s="43"/>
      <c r="D38" s="43"/>
      <c r="E38" s="43"/>
      <c r="F38" s="43"/>
      <c r="G38" s="43"/>
      <c r="H38" s="43"/>
      <c r="I38" s="4"/>
      <c r="J38" s="4"/>
      <c r="K38" s="4"/>
      <c r="L38" s="11"/>
      <c r="M38" s="11"/>
      <c r="N38" s="11"/>
      <c r="O38" s="11"/>
      <c r="P38" s="11"/>
      <c r="Q38" s="11"/>
      <c r="R38" s="11"/>
      <c r="T38" s="4"/>
      <c r="U38" s="4"/>
      <c r="V38" s="11"/>
      <c r="W38" s="11"/>
      <c r="X38" s="11"/>
      <c r="Y38" s="11"/>
      <c r="Z38" s="11"/>
      <c r="AA38" s="11"/>
      <c r="AB38" s="11"/>
    </row>
    <row r="39" spans="1:29" ht="20.25" customHeight="1">
      <c r="A39" s="4"/>
      <c r="B39" s="4"/>
      <c r="C39" s="4"/>
      <c r="D39" s="4"/>
      <c r="E39" s="4"/>
      <c r="F39" s="99" t="s">
        <v>52</v>
      </c>
      <c r="G39" s="99"/>
      <c r="H39" s="99"/>
      <c r="I39" s="34">
        <f>COUNTIF(B27:H38,"○")</f>
        <v>31</v>
      </c>
      <c r="J39" s="4"/>
      <c r="K39" s="4"/>
      <c r="L39" s="4"/>
      <c r="M39" s="4"/>
      <c r="N39" s="4"/>
      <c r="O39" s="4"/>
      <c r="P39" s="99" t="s">
        <v>52</v>
      </c>
      <c r="Q39" s="99"/>
      <c r="R39" s="99"/>
      <c r="S39" s="34">
        <f>COUNTIF(L27:R38,"○")</f>
        <v>14</v>
      </c>
      <c r="T39" s="4"/>
      <c r="U39" s="4"/>
      <c r="V39" s="4"/>
      <c r="W39" s="4"/>
      <c r="X39" s="4"/>
      <c r="Y39" s="4"/>
      <c r="Z39" s="99" t="s">
        <v>52</v>
      </c>
      <c r="AA39" s="99"/>
      <c r="AB39" s="99"/>
      <c r="AC39" s="34">
        <f>COUNTIF(V27:AB38,"○")</f>
        <v>30</v>
      </c>
    </row>
    <row r="40" spans="1:29" ht="9" customHeight="1">
      <c r="A40" s="4"/>
      <c r="B40" s="4"/>
      <c r="C40" s="4"/>
      <c r="D40" s="4"/>
      <c r="E40" s="4"/>
      <c r="F40" s="4"/>
      <c r="G40" s="6"/>
      <c r="H40" s="4"/>
      <c r="I40" s="4"/>
      <c r="J40" s="4"/>
      <c r="K40" s="4"/>
      <c r="L40" s="4"/>
      <c r="M40" s="4"/>
      <c r="N40" s="4"/>
      <c r="O40" s="4"/>
      <c r="P40" s="4"/>
      <c r="Q40" s="6"/>
      <c r="R40" s="4"/>
      <c r="S40" s="4"/>
      <c r="T40" s="4"/>
      <c r="U40" s="4"/>
      <c r="V40" s="4"/>
      <c r="W40" s="4"/>
      <c r="X40" s="4"/>
      <c r="Y40" s="4"/>
      <c r="Z40" s="4"/>
      <c r="AA40" s="6"/>
      <c r="AB40" s="4"/>
      <c r="AC40" s="4"/>
    </row>
    <row r="41" spans="1:29" ht="20.25" customHeight="1">
      <c r="A41" s="4"/>
      <c r="B41" s="4" t="s">
        <v>18</v>
      </c>
      <c r="C41" s="4"/>
      <c r="D41" s="4"/>
      <c r="E41" s="4"/>
      <c r="F41" s="4"/>
      <c r="G41" s="4"/>
      <c r="H41" s="4"/>
      <c r="I41" s="4"/>
      <c r="J41" s="4"/>
      <c r="K41" s="4"/>
      <c r="L41" s="4" t="s">
        <v>19</v>
      </c>
      <c r="M41" s="4"/>
      <c r="N41" s="4"/>
      <c r="O41" s="4"/>
      <c r="P41" s="4"/>
      <c r="Q41" s="4"/>
      <c r="R41" s="4"/>
      <c r="S41" s="4"/>
      <c r="T41" s="4"/>
      <c r="U41" s="4"/>
      <c r="V41" s="4" t="s">
        <v>20</v>
      </c>
      <c r="W41" s="4"/>
      <c r="X41" s="4"/>
      <c r="Y41" s="4"/>
      <c r="Z41" s="4"/>
      <c r="AA41" s="4"/>
      <c r="AB41" s="4"/>
      <c r="AC41" s="4"/>
    </row>
    <row r="42" spans="1:29" ht="20.25" customHeight="1">
      <c r="A42" s="4"/>
      <c r="B42" s="7" t="s">
        <v>13</v>
      </c>
      <c r="C42" s="8" t="s">
        <v>14</v>
      </c>
      <c r="D42" s="8" t="s">
        <v>0</v>
      </c>
      <c r="E42" s="8" t="s">
        <v>1</v>
      </c>
      <c r="F42" s="8" t="s">
        <v>2</v>
      </c>
      <c r="G42" s="8" t="s">
        <v>3</v>
      </c>
      <c r="H42" s="7" t="s">
        <v>4</v>
      </c>
      <c r="I42" s="9"/>
      <c r="J42" s="7"/>
      <c r="K42" s="4"/>
      <c r="L42" s="7" t="s">
        <v>13</v>
      </c>
      <c r="M42" s="8" t="s">
        <v>14</v>
      </c>
      <c r="N42" s="8" t="s">
        <v>0</v>
      </c>
      <c r="O42" s="8" t="s">
        <v>1</v>
      </c>
      <c r="P42" s="8" t="s">
        <v>2</v>
      </c>
      <c r="Q42" s="8" t="s">
        <v>3</v>
      </c>
      <c r="R42" s="7" t="s">
        <v>4</v>
      </c>
      <c r="S42" s="9"/>
      <c r="T42" s="4"/>
      <c r="U42" s="4"/>
      <c r="V42" s="7" t="s">
        <v>13</v>
      </c>
      <c r="W42" s="8" t="s">
        <v>14</v>
      </c>
      <c r="X42" s="8" t="s">
        <v>0</v>
      </c>
      <c r="Y42" s="8" t="s">
        <v>1</v>
      </c>
      <c r="Z42" s="8" t="s">
        <v>2</v>
      </c>
      <c r="AA42" s="8" t="s">
        <v>3</v>
      </c>
      <c r="AB42" s="7" t="s">
        <v>4</v>
      </c>
      <c r="AC42" s="9"/>
    </row>
    <row r="43" spans="1:29" s="5" customFormat="1" ht="11.15" customHeight="1">
      <c r="B43" s="16"/>
      <c r="C43" s="16"/>
      <c r="D43" s="45">
        <v>1</v>
      </c>
      <c r="E43" s="45">
        <v>2</v>
      </c>
      <c r="F43" s="45">
        <v>3</v>
      </c>
      <c r="G43" s="45">
        <v>4</v>
      </c>
      <c r="H43" s="45">
        <v>5</v>
      </c>
      <c r="L43" s="14"/>
      <c r="M43" s="16"/>
      <c r="N43" s="16"/>
      <c r="O43" s="16"/>
      <c r="P43" s="16"/>
      <c r="Q43" s="48">
        <v>1</v>
      </c>
      <c r="R43" s="48">
        <v>2</v>
      </c>
      <c r="V43" s="47">
        <v>1</v>
      </c>
      <c r="W43" s="47">
        <v>2</v>
      </c>
      <c r="X43" s="47">
        <v>3</v>
      </c>
      <c r="Y43" s="47">
        <v>4</v>
      </c>
      <c r="Z43" s="47">
        <v>5</v>
      </c>
      <c r="AA43" s="47">
        <v>6</v>
      </c>
      <c r="AB43" s="47">
        <v>7</v>
      </c>
    </row>
    <row r="44" spans="1:29" ht="18" customHeight="1">
      <c r="A44" s="4"/>
      <c r="B44" s="43"/>
      <c r="C44" s="43"/>
      <c r="D44" s="65" t="s">
        <v>57</v>
      </c>
      <c r="E44" s="65" t="s">
        <v>57</v>
      </c>
      <c r="F44" s="65" t="s">
        <v>57</v>
      </c>
      <c r="G44" s="65" t="s">
        <v>57</v>
      </c>
      <c r="H44" s="65" t="s">
        <v>57</v>
      </c>
      <c r="I44" s="4"/>
      <c r="J44" s="4"/>
      <c r="K44" s="4"/>
      <c r="L44" s="43"/>
      <c r="M44" s="43"/>
      <c r="N44" s="43"/>
      <c r="O44" s="43"/>
      <c r="P44" s="43"/>
      <c r="Q44" s="65" t="s">
        <v>57</v>
      </c>
      <c r="R44" s="65" t="s">
        <v>57</v>
      </c>
      <c r="T44" s="4"/>
      <c r="U44" s="4"/>
      <c r="V44" s="46"/>
      <c r="W44" s="46"/>
      <c r="X44" s="46"/>
      <c r="Y44" s="46"/>
      <c r="Z44" s="46"/>
      <c r="AA44" s="46"/>
      <c r="AB44" s="46"/>
    </row>
    <row r="45" spans="1:29" s="5" customFormat="1" ht="11.15" customHeight="1">
      <c r="B45" s="48">
        <v>6</v>
      </c>
      <c r="C45" s="56">
        <v>7</v>
      </c>
      <c r="D45" s="48">
        <v>8</v>
      </c>
      <c r="E45" s="48">
        <v>9</v>
      </c>
      <c r="F45" s="48">
        <v>10</v>
      </c>
      <c r="G45" s="48">
        <v>11</v>
      </c>
      <c r="H45" s="48">
        <v>12</v>
      </c>
      <c r="L45" s="48">
        <v>3</v>
      </c>
      <c r="M45" s="48">
        <v>4</v>
      </c>
      <c r="N45" s="48">
        <v>5</v>
      </c>
      <c r="O45" s="48">
        <v>6</v>
      </c>
      <c r="P45" s="56">
        <v>7</v>
      </c>
      <c r="Q45" s="48">
        <v>8</v>
      </c>
      <c r="R45" s="48">
        <v>9</v>
      </c>
      <c r="V45" s="47">
        <v>8</v>
      </c>
      <c r="W45" s="47">
        <v>9</v>
      </c>
      <c r="X45" s="47">
        <v>10</v>
      </c>
      <c r="Y45" s="47">
        <v>11</v>
      </c>
      <c r="Z45" s="47">
        <v>12</v>
      </c>
      <c r="AA45" s="47">
        <v>13</v>
      </c>
      <c r="AB45" s="47">
        <v>14</v>
      </c>
    </row>
    <row r="46" spans="1:29" ht="18" customHeight="1">
      <c r="A46" s="4"/>
      <c r="B46" s="65" t="s">
        <v>57</v>
      </c>
      <c r="C46" s="65" t="s">
        <v>57</v>
      </c>
      <c r="D46" s="65" t="s">
        <v>57</v>
      </c>
      <c r="E46" s="65" t="s">
        <v>57</v>
      </c>
      <c r="F46" s="65" t="s">
        <v>57</v>
      </c>
      <c r="G46" s="65" t="s">
        <v>57</v>
      </c>
      <c r="H46" s="65" t="s">
        <v>57</v>
      </c>
      <c r="I46" s="4"/>
      <c r="J46" s="4"/>
      <c r="K46" s="4"/>
      <c r="L46" s="65" t="s">
        <v>57</v>
      </c>
      <c r="M46" s="65" t="s">
        <v>57</v>
      </c>
      <c r="N46" s="65" t="s">
        <v>57</v>
      </c>
      <c r="O46" s="65" t="s">
        <v>57</v>
      </c>
      <c r="P46" s="65" t="s">
        <v>57</v>
      </c>
      <c r="Q46" s="65" t="s">
        <v>57</v>
      </c>
      <c r="R46" s="65" t="s">
        <v>57</v>
      </c>
      <c r="T46" s="4"/>
      <c r="U46" s="4"/>
      <c r="V46" s="46"/>
      <c r="W46" s="46"/>
      <c r="X46" s="46"/>
      <c r="Y46" s="46"/>
      <c r="Z46" s="46"/>
      <c r="AA46" s="46"/>
      <c r="AB46" s="46"/>
    </row>
    <row r="47" spans="1:29" s="5" customFormat="1" ht="11.15" customHeight="1">
      <c r="B47" s="48">
        <v>13</v>
      </c>
      <c r="C47" s="48">
        <v>14</v>
      </c>
      <c r="D47" s="48">
        <v>15</v>
      </c>
      <c r="E47" s="48">
        <v>16</v>
      </c>
      <c r="F47" s="48">
        <v>17</v>
      </c>
      <c r="G47" s="48">
        <v>18</v>
      </c>
      <c r="H47" s="48">
        <v>19</v>
      </c>
      <c r="L47" s="48">
        <v>10</v>
      </c>
      <c r="M47" s="48">
        <v>11</v>
      </c>
      <c r="N47" s="48">
        <v>12</v>
      </c>
      <c r="O47" s="48">
        <v>13</v>
      </c>
      <c r="P47" s="48">
        <v>14</v>
      </c>
      <c r="Q47" s="48">
        <v>15</v>
      </c>
      <c r="R47" s="48">
        <v>16</v>
      </c>
      <c r="V47" s="47">
        <v>15</v>
      </c>
      <c r="W47" s="47">
        <v>16</v>
      </c>
      <c r="X47" s="47">
        <v>17</v>
      </c>
      <c r="Y47" s="47">
        <v>18</v>
      </c>
      <c r="Z47" s="47">
        <v>19</v>
      </c>
      <c r="AA47" s="47">
        <v>20</v>
      </c>
      <c r="AB47" s="47">
        <v>21</v>
      </c>
    </row>
    <row r="48" spans="1:29" ht="18" customHeight="1">
      <c r="A48" s="4"/>
      <c r="B48" s="65" t="s">
        <v>57</v>
      </c>
      <c r="C48" s="65" t="s">
        <v>57</v>
      </c>
      <c r="D48" s="65" t="s">
        <v>57</v>
      </c>
      <c r="E48" s="65" t="s">
        <v>57</v>
      </c>
      <c r="F48" s="65" t="s">
        <v>57</v>
      </c>
      <c r="G48" s="65" t="s">
        <v>57</v>
      </c>
      <c r="H48" s="65" t="s">
        <v>57</v>
      </c>
      <c r="I48" s="4"/>
      <c r="J48" s="4"/>
      <c r="K48" s="4"/>
      <c r="L48" s="65" t="s">
        <v>57</v>
      </c>
      <c r="M48" s="65" t="s">
        <v>57</v>
      </c>
      <c r="N48" s="65" t="s">
        <v>57</v>
      </c>
      <c r="O48" s="65" t="s">
        <v>57</v>
      </c>
      <c r="P48" s="65" t="s">
        <v>57</v>
      </c>
      <c r="Q48" s="65" t="s">
        <v>57</v>
      </c>
      <c r="R48" s="65" t="s">
        <v>57</v>
      </c>
      <c r="T48" s="4"/>
      <c r="U48" s="4"/>
      <c r="V48" s="46"/>
      <c r="W48" s="46"/>
      <c r="X48" s="46"/>
      <c r="Y48" s="46"/>
      <c r="Z48" s="46"/>
      <c r="AA48" s="46"/>
      <c r="AB48" s="46"/>
    </row>
    <row r="49" spans="1:31" s="5" customFormat="1" ht="11.15" customHeight="1">
      <c r="B49" s="48">
        <v>20</v>
      </c>
      <c r="C49" s="48">
        <v>21</v>
      </c>
      <c r="D49" s="48">
        <v>22</v>
      </c>
      <c r="E49" s="48">
        <v>23</v>
      </c>
      <c r="F49" s="48">
        <v>24</v>
      </c>
      <c r="G49" s="48">
        <v>25</v>
      </c>
      <c r="H49" s="48">
        <v>26</v>
      </c>
      <c r="L49" s="48">
        <v>17</v>
      </c>
      <c r="M49" s="48">
        <v>18</v>
      </c>
      <c r="N49" s="48">
        <v>19</v>
      </c>
      <c r="O49" s="48">
        <v>20</v>
      </c>
      <c r="P49" s="48">
        <v>21</v>
      </c>
      <c r="Q49" s="48">
        <v>22</v>
      </c>
      <c r="R49" s="48">
        <v>23</v>
      </c>
      <c r="V49" s="47">
        <v>22</v>
      </c>
      <c r="W49" s="47">
        <v>23</v>
      </c>
      <c r="X49" s="47">
        <v>24</v>
      </c>
      <c r="Y49" s="47">
        <v>25</v>
      </c>
      <c r="Z49" s="47">
        <v>26</v>
      </c>
      <c r="AA49" s="47">
        <v>27</v>
      </c>
      <c r="AB49" s="47">
        <v>28</v>
      </c>
    </row>
    <row r="50" spans="1:31" ht="18" customHeight="1">
      <c r="A50" s="4"/>
      <c r="B50" s="65" t="s">
        <v>57</v>
      </c>
      <c r="C50" s="65" t="s">
        <v>57</v>
      </c>
      <c r="D50" s="65" t="s">
        <v>57</v>
      </c>
      <c r="E50" s="65" t="s">
        <v>57</v>
      </c>
      <c r="F50" s="65" t="s">
        <v>57</v>
      </c>
      <c r="G50" s="65" t="s">
        <v>57</v>
      </c>
      <c r="H50" s="65" t="s">
        <v>57</v>
      </c>
      <c r="I50" s="4"/>
      <c r="J50" s="4"/>
      <c r="K50" s="4"/>
      <c r="L50" s="65" t="s">
        <v>57</v>
      </c>
      <c r="M50" s="65" t="s">
        <v>57</v>
      </c>
      <c r="N50" s="65" t="s">
        <v>57</v>
      </c>
      <c r="O50" s="65" t="s">
        <v>57</v>
      </c>
      <c r="P50" s="65" t="s">
        <v>58</v>
      </c>
      <c r="Q50" s="65" t="s">
        <v>58</v>
      </c>
      <c r="R50" s="46"/>
      <c r="T50" s="4"/>
      <c r="U50" s="4"/>
      <c r="V50" s="46"/>
      <c r="W50" s="46"/>
      <c r="X50" s="46"/>
      <c r="Y50" s="46"/>
      <c r="Z50" s="46"/>
      <c r="AA50" s="46"/>
      <c r="AB50" s="46"/>
    </row>
    <row r="51" spans="1:31" s="5" customFormat="1" ht="11.15" customHeight="1">
      <c r="B51" s="48">
        <v>27</v>
      </c>
      <c r="C51" s="48">
        <v>28</v>
      </c>
      <c r="D51" s="57">
        <v>29</v>
      </c>
      <c r="E51" s="57">
        <v>30</v>
      </c>
      <c r="F51" s="57">
        <v>31</v>
      </c>
      <c r="G51" s="16"/>
      <c r="H51" s="16"/>
      <c r="I51" s="4"/>
      <c r="L51" s="48">
        <v>24</v>
      </c>
      <c r="M51" s="48">
        <v>25</v>
      </c>
      <c r="N51" s="48">
        <v>26</v>
      </c>
      <c r="O51" s="48">
        <v>27</v>
      </c>
      <c r="P51" s="48">
        <v>28</v>
      </c>
      <c r="Q51" s="48">
        <v>29</v>
      </c>
      <c r="R51" s="48">
        <v>30</v>
      </c>
      <c r="V51" s="47">
        <v>29</v>
      </c>
      <c r="W51" s="47">
        <v>30</v>
      </c>
      <c r="X51" s="47">
        <v>31</v>
      </c>
      <c r="Y51" s="13"/>
      <c r="Z51" s="13"/>
      <c r="AA51" s="13"/>
      <c r="AB51" s="13"/>
      <c r="AC51" s="4"/>
    </row>
    <row r="52" spans="1:31" ht="18" customHeight="1">
      <c r="A52" s="4"/>
      <c r="B52" s="65" t="s">
        <v>57</v>
      </c>
      <c r="C52" s="65" t="s">
        <v>57</v>
      </c>
      <c r="D52" s="65" t="s">
        <v>57</v>
      </c>
      <c r="E52" s="65" t="s">
        <v>57</v>
      </c>
      <c r="F52" s="65" t="s">
        <v>57</v>
      </c>
      <c r="G52" s="43"/>
      <c r="H52" s="43"/>
      <c r="I52" s="4"/>
      <c r="J52" s="4"/>
      <c r="K52" s="4"/>
      <c r="L52" s="46"/>
      <c r="M52" s="46"/>
      <c r="N52" s="46"/>
      <c r="O52" s="46"/>
      <c r="P52" s="46"/>
      <c r="Q52" s="46"/>
      <c r="R52" s="46"/>
      <c r="T52" s="4"/>
      <c r="U52" s="4"/>
      <c r="V52" s="46"/>
      <c r="W52" s="46"/>
      <c r="X52" s="46"/>
      <c r="Y52" s="43"/>
      <c r="Z52" s="43"/>
      <c r="AA52" s="43"/>
      <c r="AB52" s="43"/>
    </row>
    <row r="53" spans="1:31" s="5" customFormat="1" ht="11.15" customHeight="1">
      <c r="B53" s="13"/>
      <c r="C53" s="13"/>
      <c r="D53" s="13"/>
      <c r="E53" s="13"/>
      <c r="F53" s="13"/>
      <c r="G53" s="13"/>
      <c r="H53" s="13"/>
      <c r="L53" s="13"/>
      <c r="M53" s="13"/>
      <c r="N53" s="13"/>
      <c r="O53" s="13"/>
      <c r="P53" s="13"/>
      <c r="Q53" s="13"/>
      <c r="R53" s="13"/>
      <c r="V53" s="13"/>
      <c r="W53" s="13"/>
      <c r="X53" s="13"/>
      <c r="Y53" s="13"/>
      <c r="Z53" s="13"/>
      <c r="AA53" s="13"/>
      <c r="AB53" s="13"/>
    </row>
    <row r="54" spans="1:31" ht="18.5" customHeight="1">
      <c r="A54" s="4"/>
      <c r="B54" s="11"/>
      <c r="C54" s="11"/>
      <c r="D54" s="11"/>
      <c r="E54" s="11"/>
      <c r="F54" s="11"/>
      <c r="G54" s="11"/>
      <c r="H54" s="11"/>
      <c r="I54" s="4"/>
      <c r="J54" s="4"/>
      <c r="K54" s="4"/>
      <c r="L54" s="11"/>
      <c r="M54" s="11"/>
      <c r="N54" s="11"/>
      <c r="O54" s="11"/>
      <c r="P54" s="11"/>
      <c r="Q54" s="11"/>
      <c r="R54" s="11"/>
      <c r="T54" s="4"/>
      <c r="U54" s="4"/>
      <c r="V54" s="11"/>
      <c r="W54" s="11"/>
      <c r="X54" s="11"/>
      <c r="Y54" s="11"/>
      <c r="Z54" s="11"/>
      <c r="AA54" s="11"/>
      <c r="AB54" s="11"/>
    </row>
    <row r="55" spans="1:31" ht="20.25" customHeight="1">
      <c r="A55"/>
      <c r="B55"/>
      <c r="C55"/>
      <c r="D55"/>
      <c r="E55"/>
      <c r="F55" s="99" t="s">
        <v>52</v>
      </c>
      <c r="G55" s="99"/>
      <c r="H55" s="99"/>
      <c r="I55" s="34">
        <f>COUNTIF(B43:H54,"○")</f>
        <v>31</v>
      </c>
      <c r="J55" s="40"/>
      <c r="K55"/>
      <c r="L55"/>
      <c r="M55"/>
      <c r="N55"/>
      <c r="O55"/>
      <c r="P55" s="99" t="s">
        <v>52</v>
      </c>
      <c r="Q55" s="99"/>
      <c r="R55" s="99"/>
      <c r="S55" s="34">
        <f>COUNTIF(L43:R54,"○")</f>
        <v>20</v>
      </c>
      <c r="T55"/>
      <c r="U55"/>
      <c r="V55"/>
      <c r="W55"/>
      <c r="X55"/>
      <c r="Y55"/>
      <c r="Z55" s="99" t="s">
        <v>52</v>
      </c>
      <c r="AA55" s="99"/>
      <c r="AB55" s="99"/>
      <c r="AC55" s="34">
        <f>COUNTIF(V43:AB54,"○")</f>
        <v>0</v>
      </c>
    </row>
    <row r="56" spans="1:31" ht="9.75" customHeight="1">
      <c r="A56" s="4"/>
      <c r="B56" s="4"/>
      <c r="C56" s="4"/>
      <c r="D56" s="4"/>
      <c r="E56" s="4"/>
      <c r="F56" s="4"/>
      <c r="G56" s="4"/>
      <c r="H56" s="4"/>
      <c r="I56" s="4"/>
      <c r="J56" s="4"/>
      <c r="K56" s="4"/>
      <c r="L56" s="4"/>
      <c r="M56" s="4"/>
      <c r="N56" s="4"/>
      <c r="O56" s="4"/>
      <c r="P56" s="4"/>
      <c r="Q56" s="4"/>
      <c r="R56" s="4"/>
      <c r="S56" s="22"/>
      <c r="T56" s="4"/>
      <c r="U56" s="4"/>
      <c r="V56" s="4"/>
      <c r="W56" s="4"/>
      <c r="X56" s="4"/>
      <c r="Y56" s="4"/>
      <c r="Z56" s="4"/>
      <c r="AA56" s="4"/>
      <c r="AB56" s="4"/>
      <c r="AC56" s="4"/>
    </row>
    <row r="57" spans="1:31" ht="20.25" customHeight="1">
      <c r="A57" s="4"/>
      <c r="B57" s="4" t="s">
        <v>21</v>
      </c>
      <c r="C57" s="4"/>
      <c r="D57" s="4"/>
      <c r="E57" s="4"/>
      <c r="F57" s="4"/>
      <c r="G57" s="4"/>
      <c r="H57" s="4"/>
      <c r="I57" s="4"/>
      <c r="J57" s="4"/>
      <c r="K57" s="4"/>
      <c r="L57" s="4" t="s">
        <v>22</v>
      </c>
      <c r="M57" s="4"/>
      <c r="N57" s="4"/>
      <c r="O57" s="4"/>
      <c r="P57" s="4"/>
      <c r="Q57" s="4"/>
      <c r="R57" s="4"/>
      <c r="S57" s="4"/>
      <c r="T57" s="4"/>
      <c r="U57" s="4"/>
      <c r="V57" s="4" t="s">
        <v>23</v>
      </c>
      <c r="W57" s="4"/>
      <c r="X57" s="4"/>
      <c r="Y57" s="4"/>
      <c r="Z57" s="4"/>
      <c r="AA57" s="4"/>
      <c r="AB57" s="4"/>
      <c r="AC57" s="4"/>
    </row>
    <row r="58" spans="1:31" ht="20.25" customHeight="1">
      <c r="A58" s="4"/>
      <c r="B58" s="7" t="s">
        <v>13</v>
      </c>
      <c r="C58" s="8" t="s">
        <v>14</v>
      </c>
      <c r="D58" s="8" t="s">
        <v>0</v>
      </c>
      <c r="E58" s="8" t="s">
        <v>1</v>
      </c>
      <c r="F58" s="8" t="s">
        <v>2</v>
      </c>
      <c r="G58" s="8" t="s">
        <v>3</v>
      </c>
      <c r="H58" s="7" t="s">
        <v>4</v>
      </c>
      <c r="I58" s="9"/>
      <c r="J58" s="4"/>
      <c r="K58" s="4"/>
      <c r="L58" s="7" t="s">
        <v>13</v>
      </c>
      <c r="M58" s="8" t="s">
        <v>14</v>
      </c>
      <c r="N58" s="8" t="s">
        <v>0</v>
      </c>
      <c r="O58" s="8" t="s">
        <v>1</v>
      </c>
      <c r="P58" s="8" t="s">
        <v>2</v>
      </c>
      <c r="Q58" s="8" t="s">
        <v>3</v>
      </c>
      <c r="R58" s="7" t="s">
        <v>4</v>
      </c>
      <c r="S58" s="9"/>
      <c r="T58" s="4"/>
      <c r="U58" s="4"/>
      <c r="V58" s="7" t="s">
        <v>13</v>
      </c>
      <c r="W58" s="8" t="s">
        <v>14</v>
      </c>
      <c r="X58" s="8" t="s">
        <v>0</v>
      </c>
      <c r="Y58" s="8" t="s">
        <v>1</v>
      </c>
      <c r="Z58" s="8" t="s">
        <v>2</v>
      </c>
      <c r="AA58" s="8" t="s">
        <v>3</v>
      </c>
      <c r="AB58" s="7" t="s">
        <v>4</v>
      </c>
      <c r="AC58" s="9"/>
    </row>
    <row r="59" spans="1:31" ht="11.15" customHeight="1">
      <c r="A59" s="4"/>
      <c r="B59" s="15"/>
      <c r="C59" s="15"/>
      <c r="D59" s="15"/>
      <c r="E59" s="45">
        <v>1</v>
      </c>
      <c r="F59" s="45">
        <v>2</v>
      </c>
      <c r="G59" s="45">
        <v>3</v>
      </c>
      <c r="H59" s="45">
        <v>4</v>
      </c>
      <c r="J59" s="4"/>
      <c r="K59" s="4"/>
      <c r="L59" s="14"/>
      <c r="M59" s="16"/>
      <c r="N59" s="16"/>
      <c r="O59" s="16"/>
      <c r="P59" s="16"/>
      <c r="Q59" s="16"/>
      <c r="R59" s="48">
        <v>1</v>
      </c>
      <c r="T59" s="4"/>
      <c r="U59" s="4"/>
      <c r="V59" s="14"/>
      <c r="W59" s="14"/>
      <c r="X59" s="14"/>
      <c r="Y59" s="14"/>
      <c r="Z59" s="14"/>
      <c r="AA59" s="14"/>
      <c r="AB59" s="61">
        <v>1</v>
      </c>
      <c r="AE59" s="4"/>
    </row>
    <row r="60" spans="1:31" ht="18" customHeight="1">
      <c r="A60" s="4"/>
      <c r="B60" s="43"/>
      <c r="C60" s="43"/>
      <c r="D60" s="43"/>
      <c r="E60" s="46"/>
      <c r="F60" s="46"/>
      <c r="G60" s="46"/>
      <c r="H60" s="46"/>
      <c r="I60" s="4"/>
      <c r="J60" s="4"/>
      <c r="K60" s="4"/>
      <c r="L60" s="43"/>
      <c r="M60" s="43"/>
      <c r="N60" s="43"/>
      <c r="O60" s="43"/>
      <c r="P60" s="43"/>
      <c r="Q60" s="43"/>
      <c r="R60" s="46"/>
      <c r="T60" s="4"/>
      <c r="U60" s="4"/>
      <c r="V60" s="43"/>
      <c r="W60" s="43"/>
      <c r="X60" s="43"/>
      <c r="Y60" s="43"/>
      <c r="Z60" s="43"/>
      <c r="AA60" s="43"/>
      <c r="AB60" s="46"/>
    </row>
    <row r="61" spans="1:31" ht="11.15" customHeight="1">
      <c r="A61" s="4"/>
      <c r="B61" s="48">
        <v>5</v>
      </c>
      <c r="C61" s="48">
        <v>6</v>
      </c>
      <c r="D61" s="56">
        <v>7</v>
      </c>
      <c r="E61" s="48">
        <v>8</v>
      </c>
      <c r="F61" s="48">
        <v>9</v>
      </c>
      <c r="G61" s="48">
        <v>10</v>
      </c>
      <c r="H61" s="48">
        <v>11</v>
      </c>
      <c r="J61" s="4"/>
      <c r="K61" s="4"/>
      <c r="L61" s="48">
        <v>2</v>
      </c>
      <c r="M61" s="48">
        <v>3</v>
      </c>
      <c r="N61" s="48">
        <v>4</v>
      </c>
      <c r="O61" s="48">
        <v>5</v>
      </c>
      <c r="P61" s="48">
        <v>6</v>
      </c>
      <c r="Q61" s="56">
        <v>7</v>
      </c>
      <c r="R61" s="48">
        <v>8</v>
      </c>
      <c r="T61" s="4"/>
      <c r="U61" s="4"/>
      <c r="V61" s="61">
        <v>2</v>
      </c>
      <c r="W61" s="61">
        <v>3</v>
      </c>
      <c r="X61" s="61">
        <v>4</v>
      </c>
      <c r="Y61" s="61">
        <v>5</v>
      </c>
      <c r="Z61" s="61">
        <v>6</v>
      </c>
      <c r="AA61" s="63">
        <v>7</v>
      </c>
      <c r="AB61" s="47">
        <v>8</v>
      </c>
      <c r="AE61" s="4"/>
    </row>
    <row r="62" spans="1:31" ht="18" customHeight="1">
      <c r="A62" s="4"/>
      <c r="B62" s="46"/>
      <c r="C62" s="46"/>
      <c r="D62" s="46"/>
      <c r="E62" s="46"/>
      <c r="F62" s="46"/>
      <c r="G62" s="46"/>
      <c r="H62" s="46"/>
      <c r="I62" s="4"/>
      <c r="J62" s="4"/>
      <c r="K62" s="4"/>
      <c r="L62" s="46"/>
      <c r="M62" s="46"/>
      <c r="N62" s="46"/>
      <c r="O62" s="46"/>
      <c r="P62" s="46"/>
      <c r="Q62" s="46"/>
      <c r="R62" s="46"/>
      <c r="T62" s="4"/>
      <c r="U62" s="4"/>
      <c r="V62" s="46"/>
      <c r="W62" s="46"/>
      <c r="X62" s="46"/>
      <c r="Y62" s="46"/>
      <c r="Z62" s="46"/>
      <c r="AA62" s="46"/>
      <c r="AB62" s="46"/>
    </row>
    <row r="63" spans="1:31" ht="11.15" customHeight="1">
      <c r="A63" s="4"/>
      <c r="B63" s="48">
        <v>12</v>
      </c>
      <c r="C63" s="48">
        <v>13</v>
      </c>
      <c r="D63" s="48">
        <v>14</v>
      </c>
      <c r="E63" s="48">
        <v>15</v>
      </c>
      <c r="F63" s="48">
        <v>16</v>
      </c>
      <c r="G63" s="48">
        <v>17</v>
      </c>
      <c r="H63" s="48">
        <v>18</v>
      </c>
      <c r="J63" s="4"/>
      <c r="K63" s="4"/>
      <c r="L63" s="48">
        <v>9</v>
      </c>
      <c r="M63" s="48">
        <v>10</v>
      </c>
      <c r="N63" s="48">
        <v>11</v>
      </c>
      <c r="O63" s="48">
        <v>12</v>
      </c>
      <c r="P63" s="48">
        <v>13</v>
      </c>
      <c r="Q63" s="48">
        <v>14</v>
      </c>
      <c r="R63" s="48">
        <v>15</v>
      </c>
      <c r="T63" s="4"/>
      <c r="U63" s="4"/>
      <c r="V63" s="47">
        <v>9</v>
      </c>
      <c r="W63" s="47">
        <v>10</v>
      </c>
      <c r="X63" s="47">
        <v>11</v>
      </c>
      <c r="Y63" s="47">
        <v>12</v>
      </c>
      <c r="Z63" s="47">
        <v>13</v>
      </c>
      <c r="AA63" s="47">
        <v>14</v>
      </c>
      <c r="AB63" s="47">
        <v>15</v>
      </c>
      <c r="AE63" s="4"/>
    </row>
    <row r="64" spans="1:31" ht="18" customHeight="1">
      <c r="A64" s="4"/>
      <c r="B64" s="46"/>
      <c r="C64" s="46"/>
      <c r="D64" s="46"/>
      <c r="E64" s="46"/>
      <c r="F64" s="46"/>
      <c r="G64" s="46"/>
      <c r="H64" s="46"/>
      <c r="I64" s="4"/>
      <c r="J64" s="4"/>
      <c r="K64" s="4"/>
      <c r="L64" s="46"/>
      <c r="M64" s="46"/>
      <c r="N64" s="46"/>
      <c r="O64" s="46"/>
      <c r="P64" s="46"/>
      <c r="Q64" s="46"/>
      <c r="R64" s="46"/>
      <c r="T64" s="4"/>
      <c r="U64" s="4"/>
      <c r="V64" s="46"/>
      <c r="W64" s="46"/>
      <c r="X64" s="46"/>
      <c r="Y64" s="46"/>
      <c r="Z64" s="46"/>
      <c r="AA64" s="46"/>
      <c r="AB64" s="46"/>
    </row>
    <row r="65" spans="1:31" ht="11.15" customHeight="1">
      <c r="A65" s="4"/>
      <c r="B65" s="48">
        <v>19</v>
      </c>
      <c r="C65" s="48">
        <v>20</v>
      </c>
      <c r="D65" s="48">
        <v>21</v>
      </c>
      <c r="E65" s="48">
        <v>22</v>
      </c>
      <c r="F65" s="48">
        <v>23</v>
      </c>
      <c r="G65" s="48">
        <v>24</v>
      </c>
      <c r="H65" s="48">
        <v>25</v>
      </c>
      <c r="J65" s="4"/>
      <c r="K65" s="4"/>
      <c r="L65" s="48">
        <v>16</v>
      </c>
      <c r="M65" s="48">
        <v>17</v>
      </c>
      <c r="N65" s="48">
        <v>18</v>
      </c>
      <c r="O65" s="48">
        <v>19</v>
      </c>
      <c r="P65" s="48">
        <v>20</v>
      </c>
      <c r="Q65" s="48">
        <v>21</v>
      </c>
      <c r="R65" s="48">
        <v>22</v>
      </c>
      <c r="T65" s="4"/>
      <c r="U65" s="4"/>
      <c r="V65" s="47">
        <v>16</v>
      </c>
      <c r="W65" s="47">
        <v>17</v>
      </c>
      <c r="X65" s="47">
        <v>18</v>
      </c>
      <c r="Y65" s="47">
        <v>19</v>
      </c>
      <c r="Z65" s="47">
        <v>20</v>
      </c>
      <c r="AA65" s="47">
        <v>21</v>
      </c>
      <c r="AB65" s="47">
        <v>22</v>
      </c>
      <c r="AE65" s="4"/>
    </row>
    <row r="66" spans="1:31" ht="18" customHeight="1">
      <c r="A66" s="4"/>
      <c r="B66" s="46"/>
      <c r="C66" s="46"/>
      <c r="D66" s="46"/>
      <c r="E66" s="46"/>
      <c r="F66" s="46"/>
      <c r="G66" s="46"/>
      <c r="H66" s="46"/>
      <c r="I66" s="4"/>
      <c r="J66" s="4"/>
      <c r="K66" s="4"/>
      <c r="L66" s="46"/>
      <c r="M66" s="46"/>
      <c r="N66" s="46"/>
      <c r="O66" s="46"/>
      <c r="P66" s="46"/>
      <c r="Q66" s="46"/>
      <c r="R66" s="46"/>
      <c r="T66" s="4"/>
      <c r="U66" s="4"/>
      <c r="V66" s="46"/>
      <c r="W66" s="46"/>
      <c r="X66" s="46"/>
      <c r="Y66" s="46"/>
      <c r="Z66" s="46"/>
      <c r="AA66" s="46"/>
      <c r="AB66" s="46"/>
    </row>
    <row r="67" spans="1:31" ht="11.15" customHeight="1">
      <c r="A67" s="4"/>
      <c r="B67" s="48">
        <v>26</v>
      </c>
      <c r="C67" s="48">
        <v>27</v>
      </c>
      <c r="D67" s="48">
        <v>28</v>
      </c>
      <c r="E67" s="57">
        <v>29</v>
      </c>
      <c r="F67" s="57">
        <v>30</v>
      </c>
      <c r="G67" s="57">
        <v>31</v>
      </c>
      <c r="H67" s="14"/>
      <c r="J67" s="4"/>
      <c r="K67" s="4"/>
      <c r="L67" s="57">
        <v>23</v>
      </c>
      <c r="M67" s="57">
        <v>24</v>
      </c>
      <c r="N67" s="57">
        <v>25</v>
      </c>
      <c r="O67" s="57">
        <v>26</v>
      </c>
      <c r="P67" s="57">
        <v>27</v>
      </c>
      <c r="Q67" s="57">
        <v>28</v>
      </c>
      <c r="R67" s="16"/>
      <c r="S67" s="5"/>
      <c r="T67" s="4"/>
      <c r="U67" s="4"/>
      <c r="V67" s="47">
        <v>23</v>
      </c>
      <c r="W67" s="47">
        <v>24</v>
      </c>
      <c r="X67" s="47">
        <v>25</v>
      </c>
      <c r="Y67" s="47">
        <v>26</v>
      </c>
      <c r="Z67" s="47">
        <v>27</v>
      </c>
      <c r="AA67" s="47">
        <v>28</v>
      </c>
      <c r="AB67" s="47">
        <v>29</v>
      </c>
      <c r="AD67" s="5"/>
      <c r="AE67" s="4"/>
    </row>
    <row r="68" spans="1:31" ht="18" customHeight="1">
      <c r="A68" s="4"/>
      <c r="B68" s="46"/>
      <c r="C68" s="46"/>
      <c r="D68" s="46"/>
      <c r="E68" s="46"/>
      <c r="F68" s="46"/>
      <c r="G68" s="46"/>
      <c r="H68" s="43"/>
      <c r="I68" s="4"/>
      <c r="J68" s="4"/>
      <c r="K68" s="4"/>
      <c r="L68" s="46"/>
      <c r="M68" s="46"/>
      <c r="N68" s="46"/>
      <c r="O68" s="46"/>
      <c r="P68" s="46"/>
      <c r="Q68" s="46"/>
      <c r="R68" s="43"/>
      <c r="T68" s="4"/>
      <c r="U68" s="4"/>
      <c r="V68" s="46"/>
      <c r="W68" s="46"/>
      <c r="X68" s="46"/>
      <c r="Y68" s="46"/>
      <c r="Z68" s="46"/>
      <c r="AA68" s="46"/>
      <c r="AB68" s="46"/>
    </row>
    <row r="69" spans="1:31" s="5" customFormat="1" ht="11.15" customHeight="1">
      <c r="B69" s="13"/>
      <c r="C69" s="13"/>
      <c r="D69" s="13"/>
      <c r="E69" s="13"/>
      <c r="F69" s="13"/>
      <c r="G69" s="13"/>
      <c r="H69" s="13"/>
      <c r="L69" s="13"/>
      <c r="M69" s="13"/>
      <c r="N69" s="13"/>
      <c r="O69" s="13"/>
      <c r="P69" s="13"/>
      <c r="Q69" s="13"/>
      <c r="R69" s="13"/>
      <c r="V69" s="47">
        <v>30</v>
      </c>
      <c r="W69" s="47">
        <v>31</v>
      </c>
      <c r="X69" s="13"/>
      <c r="Y69" s="13"/>
      <c r="Z69" s="13"/>
      <c r="AA69" s="13"/>
      <c r="AB69" s="13"/>
    </row>
    <row r="70" spans="1:31" ht="18" customHeight="1">
      <c r="A70" s="4"/>
      <c r="B70" s="11"/>
      <c r="C70" s="11"/>
      <c r="D70" s="11"/>
      <c r="E70" s="11"/>
      <c r="F70" s="11"/>
      <c r="G70" s="11"/>
      <c r="H70" s="11"/>
      <c r="I70" s="4"/>
      <c r="J70" s="4"/>
      <c r="K70" s="4"/>
      <c r="L70" s="11"/>
      <c r="M70" s="11"/>
      <c r="N70" s="11"/>
      <c r="O70" s="11"/>
      <c r="P70" s="11"/>
      <c r="Q70" s="11"/>
      <c r="R70" s="11"/>
      <c r="S70" s="4"/>
      <c r="T70" s="4"/>
      <c r="U70" s="4"/>
      <c r="V70" s="44"/>
      <c r="W70" s="44"/>
      <c r="X70" s="11"/>
      <c r="Y70" s="11"/>
      <c r="Z70" s="11"/>
      <c r="AA70" s="11"/>
      <c r="AB70" s="11"/>
    </row>
    <row r="71" spans="1:31" ht="21" customHeight="1">
      <c r="A71" s="4"/>
      <c r="B71" s="5"/>
      <c r="C71" s="4"/>
      <c r="D71" s="4"/>
      <c r="E71" s="4"/>
      <c r="F71" s="99" t="s">
        <v>52</v>
      </c>
      <c r="G71" s="99"/>
      <c r="H71" s="99"/>
      <c r="I71" s="34">
        <f>COUNTIF(B59:H70,"○")</f>
        <v>0</v>
      </c>
      <c r="J71" s="4"/>
      <c r="K71" s="4"/>
      <c r="L71" s="4"/>
      <c r="M71" s="4"/>
      <c r="N71" s="4"/>
      <c r="O71" s="4"/>
      <c r="P71" s="99" t="s">
        <v>52</v>
      </c>
      <c r="Q71" s="99"/>
      <c r="R71" s="99"/>
      <c r="S71" s="34">
        <f>COUNTIF(L59:R70,"○")</f>
        <v>0</v>
      </c>
      <c r="T71" s="4"/>
      <c r="U71" s="4"/>
      <c r="V71" s="4"/>
      <c r="W71" s="4"/>
      <c r="X71" s="4"/>
      <c r="Y71" s="4"/>
      <c r="Z71" s="99" t="s">
        <v>52</v>
      </c>
      <c r="AA71" s="99"/>
      <c r="AB71" s="99"/>
      <c r="AC71" s="34">
        <f>COUNTIF(V59:AB70,"○")</f>
        <v>0</v>
      </c>
    </row>
    <row r="72" spans="1:31" ht="20.25" customHeight="1">
      <c r="A72" s="4"/>
      <c r="B72" s="4"/>
      <c r="C72" s="4"/>
      <c r="D72" s="4"/>
      <c r="E72" s="4"/>
      <c r="F72" s="4"/>
      <c r="G72" s="4"/>
      <c r="H72" s="4"/>
      <c r="I72" s="4"/>
      <c r="J72" s="4"/>
      <c r="K72" s="4"/>
      <c r="L72" s="4"/>
      <c r="Y72" s="4"/>
      <c r="Z72" s="4"/>
      <c r="AA72" s="4"/>
      <c r="AB72" s="4"/>
      <c r="AC72" s="4"/>
    </row>
    <row r="73" spans="1:31" ht="20.25" customHeight="1">
      <c r="A73" s="4"/>
      <c r="B73" s="4"/>
      <c r="C73" s="4"/>
      <c r="D73" s="4"/>
      <c r="E73" s="4"/>
      <c r="F73" s="4"/>
      <c r="G73" s="4"/>
      <c r="H73" s="4"/>
      <c r="I73" s="4"/>
      <c r="J73" s="4"/>
      <c r="K73" s="4"/>
      <c r="L73" s="4"/>
      <c r="Y73" s="4"/>
      <c r="Z73" s="4"/>
      <c r="AA73" s="4"/>
      <c r="AB73" s="4"/>
      <c r="AC73" s="4"/>
    </row>
    <row r="74" spans="1:31" ht="20.25" customHeight="1">
      <c r="A74" s="4"/>
      <c r="B74" s="4"/>
      <c r="C74" s="4"/>
      <c r="D74" s="4"/>
      <c r="E74" s="4"/>
      <c r="F74" s="4"/>
      <c r="G74" s="4"/>
      <c r="H74" s="4"/>
      <c r="I74" s="4"/>
      <c r="J74" s="4"/>
      <c r="K74" s="4"/>
      <c r="L74" s="30"/>
      <c r="M74" s="53" t="s">
        <v>53</v>
      </c>
      <c r="N74" s="23"/>
      <c r="O74" s="23"/>
      <c r="P74" s="23"/>
      <c r="Q74" s="23"/>
      <c r="R74" s="23"/>
      <c r="S74" s="23"/>
      <c r="T74" s="23"/>
      <c r="U74" s="23"/>
      <c r="V74" s="23"/>
      <c r="W74" s="23"/>
      <c r="X74" s="23"/>
      <c r="Y74" s="32"/>
      <c r="Z74" s="96" t="s">
        <v>51</v>
      </c>
      <c r="AA74" s="96"/>
      <c r="AB74" s="96"/>
      <c r="AC74" s="97">
        <f>SUM(I23:AC23,I39:AC39,I55:AC55,I71:AC71)</f>
        <v>217</v>
      </c>
      <c r="AD74" s="98"/>
    </row>
    <row r="75" spans="1:31" ht="20.25" customHeight="1">
      <c r="L75" s="24"/>
      <c r="M75" s="76" t="s">
        <v>24</v>
      </c>
      <c r="N75" s="76"/>
      <c r="O75" s="93">
        <v>1</v>
      </c>
      <c r="P75" s="93"/>
      <c r="Q75" s="89">
        <f>HLOOKUP(D7,V88:AD91, 4,FALSE)</f>
        <v>17800</v>
      </c>
      <c r="R75" s="89"/>
      <c r="S75" s="89"/>
      <c r="T75" s="89">
        <f>+Q75*O75</f>
        <v>17800</v>
      </c>
      <c r="U75" s="89"/>
      <c r="V75" s="89"/>
      <c r="W75" s="26" t="s">
        <v>30</v>
      </c>
      <c r="X75" s="37"/>
      <c r="Y75" s="37"/>
      <c r="Z75" s="37" t="s">
        <v>27</v>
      </c>
      <c r="AA75" s="37"/>
      <c r="AB75" s="37"/>
      <c r="AC75" s="94">
        <f>COUNTIF(A12:AB70,"△")</f>
        <v>2</v>
      </c>
      <c r="AD75" s="95"/>
    </row>
    <row r="76" spans="1:31" ht="20.25" customHeight="1">
      <c r="L76" s="24"/>
      <c r="M76" s="76" t="s">
        <v>24</v>
      </c>
      <c r="N76" s="76"/>
      <c r="O76" s="92">
        <f>IF(AC76&gt;30,30,AC76-1)</f>
        <v>30</v>
      </c>
      <c r="P76" s="92"/>
      <c r="Q76" s="89">
        <f>Q75</f>
        <v>17800</v>
      </c>
      <c r="R76" s="89"/>
      <c r="S76" s="89"/>
      <c r="T76" s="89">
        <f>+Q76*O76</f>
        <v>534000</v>
      </c>
      <c r="U76" s="89"/>
      <c r="V76" s="89"/>
      <c r="W76" s="27"/>
      <c r="X76" s="37"/>
      <c r="Y76" s="37"/>
      <c r="Z76" s="37" t="s">
        <v>48</v>
      </c>
      <c r="AA76" s="37"/>
      <c r="AB76" s="37"/>
      <c r="AC76" s="90">
        <f>IF(AC77=0,(IF($AC$74+AC77&lt;183,$AC$74,183)),IF($AC$74+AC77&lt;181,$AC$74,181))</f>
        <v>181</v>
      </c>
      <c r="AD76" s="91"/>
    </row>
    <row r="77" spans="1:31" ht="20.25" customHeight="1">
      <c r="L77" s="24"/>
      <c r="M77" s="76" t="s">
        <v>24</v>
      </c>
      <c r="N77" s="76"/>
      <c r="O77" s="92">
        <f>IF(AC76&gt;61,30,IF(AC76&gt;31,AC76-31,0))</f>
        <v>30</v>
      </c>
      <c r="P77" s="92"/>
      <c r="Q77" s="89">
        <f>Q75*0.9</f>
        <v>16020</v>
      </c>
      <c r="R77" s="89"/>
      <c r="S77" s="89"/>
      <c r="T77" s="89">
        <f>+Q77*O77</f>
        <v>480600</v>
      </c>
      <c r="U77" s="89"/>
      <c r="V77" s="89"/>
      <c r="W77" s="27"/>
      <c r="X77" s="37"/>
      <c r="Y77" s="37"/>
      <c r="Z77" s="50" t="s">
        <v>49</v>
      </c>
      <c r="AA77" s="50"/>
      <c r="AB77" s="50"/>
      <c r="AC77" s="90">
        <f>IF(T83&gt;0,(IF($AC$75&lt;3,$AC$75,2)),0)</f>
        <v>2</v>
      </c>
      <c r="AD77" s="91"/>
    </row>
    <row r="78" spans="1:31" ht="20.25" customHeight="1">
      <c r="L78" s="24"/>
      <c r="M78" s="76" t="s">
        <v>24</v>
      </c>
      <c r="N78" s="76"/>
      <c r="O78" s="92">
        <f>IF(AC76&gt;61,AC76-61,0)</f>
        <v>120</v>
      </c>
      <c r="P78" s="92"/>
      <c r="Q78" s="89">
        <f>Q75*0.8</f>
        <v>14240</v>
      </c>
      <c r="R78" s="89"/>
      <c r="S78" s="89"/>
      <c r="T78" s="89">
        <f>+Q78*O78</f>
        <v>1708800</v>
      </c>
      <c r="U78" s="89"/>
      <c r="V78" s="89"/>
      <c r="W78" s="27"/>
      <c r="X78" s="37"/>
      <c r="Y78" s="37"/>
      <c r="Z78" s="37"/>
      <c r="AA78" s="37"/>
      <c r="AB78" s="37"/>
      <c r="AC78" s="37"/>
      <c r="AD78" s="25"/>
    </row>
    <row r="79" spans="1:31" ht="20.25" customHeight="1">
      <c r="L79" s="24"/>
      <c r="M79" s="76" t="s">
        <v>25</v>
      </c>
      <c r="N79" s="76"/>
      <c r="O79" s="92">
        <f>IF(T83&gt;0,1,0)</f>
        <v>1</v>
      </c>
      <c r="P79" s="92"/>
      <c r="Q79" s="89">
        <f>HLOOKUP(D7, V88:AC91, 3,FALSE)</f>
        <v>4400</v>
      </c>
      <c r="R79" s="89"/>
      <c r="S79" s="89"/>
      <c r="T79" s="89">
        <f>+Q79*O79</f>
        <v>4400</v>
      </c>
      <c r="U79" s="89"/>
      <c r="V79" s="89"/>
      <c r="W79" s="26" t="s">
        <v>31</v>
      </c>
      <c r="X79" s="37"/>
      <c r="Y79" s="37"/>
      <c r="Z79" s="37"/>
      <c r="AA79" s="37"/>
      <c r="AB79" s="37"/>
      <c r="AC79" s="37"/>
      <c r="AD79" s="25"/>
    </row>
    <row r="80" spans="1:31" ht="20.25" customHeight="1" thickBot="1">
      <c r="L80" s="24"/>
      <c r="M80" s="86" t="s">
        <v>25</v>
      </c>
      <c r="N80" s="86"/>
      <c r="O80" s="87">
        <f>AC77-O79</f>
        <v>1</v>
      </c>
      <c r="P80" s="87"/>
      <c r="Q80" s="88">
        <v>3200</v>
      </c>
      <c r="R80" s="88"/>
      <c r="S80" s="88"/>
      <c r="T80" s="89">
        <f>IF(O80&gt;0,Q80*O80,0)</f>
        <v>3200</v>
      </c>
      <c r="U80" s="89"/>
      <c r="V80" s="89"/>
      <c r="W80" s="28" t="s">
        <v>45</v>
      </c>
      <c r="X80" s="37"/>
      <c r="Y80" s="37"/>
      <c r="Z80" s="37"/>
      <c r="AA80" s="37"/>
      <c r="AB80" s="37"/>
      <c r="AC80" s="37"/>
      <c r="AD80" s="25"/>
    </row>
    <row r="81" spans="2:37" ht="20.25" customHeight="1" thickBot="1">
      <c r="L81" s="24"/>
      <c r="M81" s="77" t="s">
        <v>26</v>
      </c>
      <c r="N81" s="77"/>
      <c r="O81" s="78">
        <f>SUM(O75:P80)</f>
        <v>183</v>
      </c>
      <c r="P81" s="78"/>
      <c r="Q81" s="17"/>
      <c r="R81" s="17"/>
      <c r="S81" s="17"/>
      <c r="T81" s="79">
        <f>SUM(T75:V80)</f>
        <v>2748800</v>
      </c>
      <c r="U81" s="80"/>
      <c r="V81" s="81"/>
      <c r="W81" s="37"/>
      <c r="X81" s="37"/>
      <c r="Y81" s="37"/>
      <c r="Z81" s="37"/>
      <c r="AA81" s="37"/>
      <c r="AB81" s="37"/>
      <c r="AC81" s="37"/>
      <c r="AD81" s="25"/>
    </row>
    <row r="82" spans="2:37" ht="19.5" customHeight="1" thickBot="1">
      <c r="L82" s="24"/>
      <c r="M82" s="37"/>
      <c r="N82" s="37"/>
      <c r="O82" s="37"/>
      <c r="P82" s="37"/>
      <c r="Q82" s="37"/>
      <c r="R82" s="37"/>
      <c r="S82" s="37"/>
      <c r="T82" s="37"/>
      <c r="U82" s="37"/>
      <c r="V82" s="37"/>
      <c r="W82" s="37"/>
      <c r="X82" s="37"/>
      <c r="Y82" s="37"/>
      <c r="Z82" s="37"/>
      <c r="AA82" s="37"/>
      <c r="AB82" s="37"/>
      <c r="AC82" s="37"/>
      <c r="AD82" s="25"/>
    </row>
    <row r="83" spans="2:37" ht="20.25" customHeight="1" thickBot="1">
      <c r="L83" s="24"/>
      <c r="M83" s="82" t="s">
        <v>55</v>
      </c>
      <c r="N83" s="82"/>
      <c r="O83" s="82"/>
      <c r="P83" s="37" t="s">
        <v>34</v>
      </c>
      <c r="T83" s="103">
        <v>250800</v>
      </c>
      <c r="U83" s="104"/>
      <c r="V83" s="105"/>
      <c r="W83" s="76" t="s">
        <v>32</v>
      </c>
      <c r="X83" s="76"/>
      <c r="Y83" s="37"/>
      <c r="Z83" s="37"/>
      <c r="AA83" s="37"/>
      <c r="AB83" s="37"/>
      <c r="AC83" s="37"/>
      <c r="AD83" s="25"/>
    </row>
    <row r="84" spans="2:37" ht="20.25" customHeight="1" thickBot="1">
      <c r="L84" s="24"/>
      <c r="M84" s="76" t="s">
        <v>56</v>
      </c>
      <c r="N84" s="76"/>
      <c r="O84" s="76"/>
      <c r="P84" s="37" t="s">
        <v>34</v>
      </c>
      <c r="T84" s="103">
        <v>3940</v>
      </c>
      <c r="U84" s="104"/>
      <c r="V84" s="105"/>
      <c r="W84" s="76" t="s">
        <v>32</v>
      </c>
      <c r="X84" s="76"/>
      <c r="Y84" s="37"/>
      <c r="Z84" s="37"/>
      <c r="AA84" s="37"/>
      <c r="AB84" s="37"/>
      <c r="AC84" s="37"/>
      <c r="AD84" s="25"/>
    </row>
    <row r="85" spans="2:37" ht="17.25" customHeight="1">
      <c r="L85" s="24"/>
      <c r="M85" s="37"/>
      <c r="N85" s="37"/>
      <c r="O85" s="37"/>
      <c r="P85" s="37"/>
      <c r="Q85" s="37"/>
      <c r="R85" s="37"/>
      <c r="S85" s="37"/>
      <c r="T85" s="51"/>
      <c r="U85" s="51"/>
      <c r="V85" s="51"/>
      <c r="W85" s="37"/>
      <c r="X85" s="37"/>
      <c r="Y85" s="37"/>
      <c r="Z85" s="37"/>
      <c r="AA85" s="37"/>
      <c r="AB85" s="37"/>
      <c r="AC85" s="37"/>
      <c r="AD85" s="25"/>
    </row>
    <row r="86" spans="2:37" ht="20.25" customHeight="1">
      <c r="L86" s="31"/>
      <c r="M86" s="39" t="s">
        <v>54</v>
      </c>
      <c r="N86" s="39"/>
      <c r="O86" s="39"/>
      <c r="P86" s="39"/>
      <c r="Q86" s="39"/>
      <c r="R86" s="39"/>
      <c r="S86" s="39"/>
      <c r="T86" s="74">
        <f>+T81+T83+T84</f>
        <v>3003540</v>
      </c>
      <c r="U86" s="74"/>
      <c r="V86" s="74"/>
      <c r="W86" s="39"/>
      <c r="X86" s="39"/>
      <c r="Y86" s="39"/>
      <c r="Z86" s="39"/>
      <c r="AA86" s="39"/>
      <c r="AB86" s="39"/>
      <c r="AC86" s="39"/>
      <c r="AD86" s="29"/>
    </row>
    <row r="87" spans="2:37" ht="20.25" customHeight="1"/>
    <row r="88" spans="2:37" ht="20.25" customHeight="1">
      <c r="Q88" s="75" t="s">
        <v>37</v>
      </c>
      <c r="R88" s="75"/>
      <c r="T88" s="69"/>
      <c r="U88" s="69"/>
      <c r="V88" s="72" t="s">
        <v>41</v>
      </c>
      <c r="W88" s="73"/>
      <c r="X88" s="72" t="s">
        <v>42</v>
      </c>
      <c r="Y88" s="73"/>
      <c r="Z88" s="72" t="s">
        <v>43</v>
      </c>
      <c r="AA88" s="73"/>
      <c r="AB88" s="72" t="s">
        <v>44</v>
      </c>
      <c r="AC88" s="73"/>
    </row>
    <row r="89" spans="2:37" ht="20.25" customHeight="1">
      <c r="T89" s="69" t="s">
        <v>38</v>
      </c>
      <c r="U89" s="69"/>
      <c r="V89" s="70">
        <v>16100</v>
      </c>
      <c r="W89" s="71"/>
      <c r="X89" s="70">
        <v>13400</v>
      </c>
      <c r="Y89" s="71"/>
      <c r="Z89" s="70">
        <v>10800</v>
      </c>
      <c r="AA89" s="71"/>
      <c r="AB89" s="70">
        <v>9700</v>
      </c>
      <c r="AC89" s="71"/>
    </row>
    <row r="90" spans="2:37" ht="20.25" customHeight="1">
      <c r="T90" s="69" t="s">
        <v>39</v>
      </c>
      <c r="U90" s="69"/>
      <c r="V90" s="70">
        <v>5300</v>
      </c>
      <c r="W90" s="71"/>
      <c r="X90" s="70">
        <v>4400</v>
      </c>
      <c r="Y90" s="71"/>
      <c r="Z90" s="70">
        <v>3600</v>
      </c>
      <c r="AA90" s="71"/>
      <c r="AB90" s="70">
        <v>3200</v>
      </c>
      <c r="AC90" s="71"/>
      <c r="AI90" s="10"/>
      <c r="AJ90" s="10"/>
      <c r="AK90" s="10"/>
    </row>
    <row r="91" spans="2:37" ht="20.25" customHeight="1">
      <c r="T91" s="69" t="s">
        <v>40</v>
      </c>
      <c r="U91" s="69"/>
      <c r="V91" s="70">
        <f>V89+V90</f>
        <v>21400</v>
      </c>
      <c r="W91" s="71"/>
      <c r="X91" s="70">
        <f>X89+X90</f>
        <v>17800</v>
      </c>
      <c r="Y91" s="71"/>
      <c r="Z91" s="70">
        <f>Z89+Z90</f>
        <v>14400</v>
      </c>
      <c r="AA91" s="71"/>
      <c r="AB91" s="70">
        <f>AB89+AB90</f>
        <v>12900</v>
      </c>
      <c r="AC91" s="71"/>
      <c r="AI91" s="10"/>
      <c r="AJ91" s="10"/>
      <c r="AK91" s="10"/>
    </row>
    <row r="92" spans="2:37" ht="20.25" customHeight="1">
      <c r="B92" s="68"/>
      <c r="C92" s="68"/>
    </row>
    <row r="93" spans="2:37" ht="20.25" customHeight="1">
      <c r="C93" s="66"/>
      <c r="D93" s="66"/>
      <c r="E93" s="37"/>
      <c r="F93" s="37"/>
      <c r="G93" s="37"/>
      <c r="H93" s="37"/>
      <c r="I93" s="66"/>
      <c r="J93" s="66"/>
      <c r="K93" s="66"/>
      <c r="L93" s="66"/>
    </row>
    <row r="94" spans="2:37" ht="20.25" customHeight="1">
      <c r="C94" s="66"/>
      <c r="D94" s="66"/>
      <c r="E94" s="67"/>
      <c r="F94" s="67"/>
      <c r="G94" s="67"/>
      <c r="H94" s="67"/>
      <c r="I94" s="67"/>
      <c r="J94" s="67"/>
      <c r="K94" s="67"/>
      <c r="L94" s="67"/>
    </row>
    <row r="95" spans="2:37" ht="20.25" customHeight="1">
      <c r="C95" s="66"/>
      <c r="D95" s="66"/>
      <c r="E95" s="67"/>
      <c r="F95" s="67"/>
      <c r="G95" s="67"/>
      <c r="H95" s="67"/>
      <c r="I95" s="67"/>
      <c r="J95" s="67"/>
      <c r="K95" s="67"/>
      <c r="L95" s="67"/>
    </row>
    <row r="96" spans="2:37" ht="20.25" customHeight="1">
      <c r="C96" s="66"/>
      <c r="D96" s="66"/>
      <c r="E96" s="67"/>
      <c r="F96" s="67"/>
      <c r="G96" s="67"/>
      <c r="H96" s="67"/>
      <c r="I96" s="67"/>
      <c r="J96" s="67"/>
      <c r="K96" s="67"/>
      <c r="L96" s="6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sheetData>
  <mergeCells count="96">
    <mergeCell ref="F55:H55"/>
    <mergeCell ref="P55:R55"/>
    <mergeCell ref="Z55:AB55"/>
    <mergeCell ref="D3:N3"/>
    <mergeCell ref="D4:N4"/>
    <mergeCell ref="D5:N5"/>
    <mergeCell ref="D6:N6"/>
    <mergeCell ref="D7:E7"/>
    <mergeCell ref="F23:H23"/>
    <mergeCell ref="P23:R23"/>
    <mergeCell ref="Z23:AB23"/>
    <mergeCell ref="F39:H39"/>
    <mergeCell ref="P39:R39"/>
    <mergeCell ref="Z39:AB39"/>
    <mergeCell ref="F71:H71"/>
    <mergeCell ref="P71:R71"/>
    <mergeCell ref="Z71:AB71"/>
    <mergeCell ref="Z74:AB74"/>
    <mergeCell ref="AC74:AD74"/>
    <mergeCell ref="AC75:AD75"/>
    <mergeCell ref="M76:N76"/>
    <mergeCell ref="O76:P76"/>
    <mergeCell ref="Q76:S76"/>
    <mergeCell ref="T76:V76"/>
    <mergeCell ref="AC76:AD76"/>
    <mergeCell ref="M75:N75"/>
    <mergeCell ref="O75:P75"/>
    <mergeCell ref="Q75:S75"/>
    <mergeCell ref="T75:V75"/>
    <mergeCell ref="M77:N77"/>
    <mergeCell ref="O77:P77"/>
    <mergeCell ref="Q77:S77"/>
    <mergeCell ref="T77:V77"/>
    <mergeCell ref="AC77:AD77"/>
    <mergeCell ref="M79:N79"/>
    <mergeCell ref="O79:P79"/>
    <mergeCell ref="Q79:S79"/>
    <mergeCell ref="T79:V79"/>
    <mergeCell ref="M78:N78"/>
    <mergeCell ref="O78:P78"/>
    <mergeCell ref="Q78:S78"/>
    <mergeCell ref="T78:V78"/>
    <mergeCell ref="M80:N80"/>
    <mergeCell ref="O80:P80"/>
    <mergeCell ref="Q80:S80"/>
    <mergeCell ref="T80:V80"/>
    <mergeCell ref="M84:O84"/>
    <mergeCell ref="T84:V84"/>
    <mergeCell ref="W84:X84"/>
    <mergeCell ref="M81:N81"/>
    <mergeCell ref="O81:P81"/>
    <mergeCell ref="T81:V81"/>
    <mergeCell ref="M83:O83"/>
    <mergeCell ref="T83:V83"/>
    <mergeCell ref="W83:X83"/>
    <mergeCell ref="T86:V86"/>
    <mergeCell ref="Q88:R88"/>
    <mergeCell ref="T88:U88"/>
    <mergeCell ref="V88:W88"/>
    <mergeCell ref="X88:Y88"/>
    <mergeCell ref="AB88:AC88"/>
    <mergeCell ref="T89:U89"/>
    <mergeCell ref="V89:W89"/>
    <mergeCell ref="X89:Y89"/>
    <mergeCell ref="Z89:AA89"/>
    <mergeCell ref="AB89:AC89"/>
    <mergeCell ref="Z88:AA88"/>
    <mergeCell ref="T91:U91"/>
    <mergeCell ref="V91:W91"/>
    <mergeCell ref="X91:Y91"/>
    <mergeCell ref="Z91:AA91"/>
    <mergeCell ref="AB91:AC91"/>
    <mergeCell ref="T90:U90"/>
    <mergeCell ref="V90:W90"/>
    <mergeCell ref="X90:Y90"/>
    <mergeCell ref="Z90:AA90"/>
    <mergeCell ref="AB90:AC90"/>
    <mergeCell ref="B92:C92"/>
    <mergeCell ref="C93:D93"/>
    <mergeCell ref="I93:J93"/>
    <mergeCell ref="K93:L93"/>
    <mergeCell ref="C94:D94"/>
    <mergeCell ref="E94:F94"/>
    <mergeCell ref="G94:H94"/>
    <mergeCell ref="I94:J94"/>
    <mergeCell ref="K94:L94"/>
    <mergeCell ref="C96:D96"/>
    <mergeCell ref="E96:F96"/>
    <mergeCell ref="G96:H96"/>
    <mergeCell ref="I96:J96"/>
    <mergeCell ref="K96:L96"/>
    <mergeCell ref="C95:D95"/>
    <mergeCell ref="E95:F95"/>
    <mergeCell ref="G95:H95"/>
    <mergeCell ref="I95:J95"/>
    <mergeCell ref="K95:L95"/>
  </mergeCells>
  <phoneticPr fontId="2"/>
  <dataValidations count="4">
    <dataValidation type="list" showInputMessage="1" showErrorMessage="1" sqref="D7:E7" xr:uid="{62A818A8-19EE-4C66-B4D8-90C1669ADEA8}">
      <formula1>"　,指定都市,甲地方,乙地方,丙地方"</formula1>
    </dataValidation>
    <dataValidation type="list" allowBlank="1" showInputMessage="1" showErrorMessage="1" sqref="B54:H54 B34:H34 V52:AB52 V20:AB20 B18:H18 B38:H38 B12:H12 B14:H14 B16:H16 B22:H22 B20:H20 L12:R12 L14:R14 L16:R16 L18:R18 V18:AB18 V16:AB16 V14:AB14 V12:AB12 L20:R20 V22:AB22 B28:H28 B30:H30 B32:H32 V70:AB70 L28:R28 L30:R30 L32:R32 B36:H36 L34:R34 L36:R36 V28:AB28 V30:AB30 V32:AB32 V34:AB34 V36:AB36 B44:H44 B46:H46 B48:H48 B50:H50 B52:H52 L44:R44 L46:R46 L48:R48 L52:R52 V44:AB44 V46:AB46 V48:AB48 V50:AB50 L54:R54 B60:H60 B62:H62 B64:H64 B66:H66 B68:H68 L60:R60 L62:R62 L64:R64 L66:R66 L68:R68 V60:AB60 V62:AB62 V64:AB64 V66:AB66 V68:AB68 L70:R70 L22:R22 L38:R38 V38:AB38 V54:AB54 B70:H70 L50:R50" xr:uid="{D339F3BD-CBB9-45EB-82AC-7F3CAD6366F9}">
      <formula1>"　,○,△"</formula1>
    </dataValidation>
    <dataValidation type="list" allowBlank="1" showInputMessage="1" showErrorMessage="1" sqref="W83:X84" xr:uid="{CB4B281B-1601-43C0-916F-FAF5A0E49D93}">
      <formula1>"（概算）,（精算）"</formula1>
    </dataValidation>
    <dataValidation type="list" allowBlank="1" showInputMessage="1" showErrorMessage="1" sqref="AC14" xr:uid="{D84F945C-949E-4F24-AE1F-AA6E5011FCEA}">
      <formula1>$AE$10:$AE$12</formula1>
    </dataValidation>
  </dataValidations>
  <printOptions horizontalCentered="1"/>
  <pageMargins left="0.62992125984251968" right="0.62992125984251968" top="0.35433070866141736" bottom="0.27559055118110237" header="0.31496062992125984" footer="0.31496062992125984"/>
  <pageSetup paperSize="9" scale="4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R6年度</vt:lpstr>
      <vt:lpstr>R6年度（記入例）</vt:lpstr>
      <vt:lpstr>'R6年度'!Print_Area</vt:lpstr>
      <vt:lpstr>'R6年度（記入例）'!Print_Area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JSC</cp:lastModifiedBy>
  <cp:lastPrinted>2021-04-11T07:13:30Z</cp:lastPrinted>
  <dcterms:created xsi:type="dcterms:W3CDTF">1999-06-09T08:22:50Z</dcterms:created>
  <dcterms:modified xsi:type="dcterms:W3CDTF">2024-04-12T02:13:02Z</dcterms:modified>
</cp:coreProperties>
</file>