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st-jsc-fil-001.naash.go.jp\TOTO\50-支援課\00-非個人情報-支援企画課\3.アスリート支援係\令和５年度\1.個人助成（アスリート助成・研さん）\★要綱・要領・手引・様式等\4_様式\★HP更新用\オリ\"/>
    </mc:Choice>
  </mc:AlternateContent>
  <xr:revisionPtr revIDLastSave="0" documentId="13_ncr:1_{BF27D5F1-D42C-4C1B-889B-1883EE960323}" xr6:coauthVersionLast="47" xr6:coauthVersionMax="47" xr10:uidLastSave="{00000000-0000-0000-0000-000000000000}"/>
  <bookViews>
    <workbookView xWindow="28680" yWindow="-3510" windowWidth="29040" windowHeight="15720" xr2:uid="{00000000-000D-0000-FFFF-FFFF00000000}"/>
  </bookViews>
  <sheets>
    <sheet name="収支計算書" sheetId="10" r:id="rId1"/>
    <sheet name="収支計算書（記入例）" sheetId="6" r:id="rId2"/>
  </sheets>
  <definedNames>
    <definedName name="_xlnm.Print_Area" localSheetId="0">収支計算書!$A$1:$Q$32</definedName>
    <definedName name="_xlnm.Print_Area" localSheetId="1">'収支計算書（記入例）'!$A$1:$Q$32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8" i="10" l="1"/>
  <c r="K39" i="10" s="1"/>
  <c r="K40" i="10" s="1"/>
  <c r="L25" i="10" s="1"/>
  <c r="K30" i="10"/>
  <c r="K36" i="6"/>
  <c r="P30" i="10"/>
  <c r="M20" i="10"/>
  <c r="M21" i="10"/>
  <c r="M22" i="10"/>
  <c r="M23" i="10"/>
  <c r="M24" i="10"/>
  <c r="M26" i="10"/>
  <c r="J20" i="10"/>
  <c r="J21" i="10"/>
  <c r="J22" i="10"/>
  <c r="J23" i="10"/>
  <c r="I23" i="10" s="1"/>
  <c r="J24" i="10"/>
  <c r="I24" i="10" s="1"/>
  <c r="J25" i="10"/>
  <c r="J26" i="10"/>
  <c r="G26" i="10" s="1"/>
  <c r="F26" i="10" s="1"/>
  <c r="J30" i="10"/>
  <c r="I20" i="10"/>
  <c r="I21" i="10"/>
  <c r="I22" i="10"/>
  <c r="I25" i="10"/>
  <c r="H30" i="10"/>
  <c r="G20" i="10"/>
  <c r="G30" i="10" s="1"/>
  <c r="G21" i="10"/>
  <c r="F21" i="10" s="1"/>
  <c r="G22" i="10"/>
  <c r="F22" i="10" s="1"/>
  <c r="G23" i="10"/>
  <c r="F23" i="10" s="1"/>
  <c r="G24" i="10"/>
  <c r="F24" i="10" s="1"/>
  <c r="G25" i="10"/>
  <c r="F20" i="10"/>
  <c r="F25" i="10"/>
  <c r="E30" i="10"/>
  <c r="H13" i="10"/>
  <c r="E13" i="10"/>
  <c r="M24" i="6"/>
  <c r="J24" i="6"/>
  <c r="I24" i="6"/>
  <c r="G24" i="6"/>
  <c r="F24" i="6"/>
  <c r="M23" i="6"/>
  <c r="J23" i="6"/>
  <c r="I23" i="6"/>
  <c r="G23" i="6"/>
  <c r="F23" i="6"/>
  <c r="K30" i="6"/>
  <c r="K37" i="6"/>
  <c r="K38" i="6" s="1"/>
  <c r="L25" i="6" s="1"/>
  <c r="J22" i="6"/>
  <c r="J20" i="6"/>
  <c r="G20" i="6" s="1"/>
  <c r="J21" i="6"/>
  <c r="J25" i="6"/>
  <c r="J26" i="6"/>
  <c r="I26" i="6" s="1"/>
  <c r="I30" i="6" s="1"/>
  <c r="J30" i="6"/>
  <c r="P30" i="6"/>
  <c r="M20" i="6"/>
  <c r="M21" i="6"/>
  <c r="M22" i="6"/>
  <c r="M26" i="6"/>
  <c r="E30" i="6"/>
  <c r="G21" i="6"/>
  <c r="F21" i="6"/>
  <c r="G25" i="6"/>
  <c r="F25" i="6" s="1"/>
  <c r="G26" i="6"/>
  <c r="F26" i="6" s="1"/>
  <c r="H30" i="6"/>
  <c r="I22" i="6"/>
  <c r="I20" i="6"/>
  <c r="H13" i="6"/>
  <c r="E13" i="6"/>
  <c r="I25" i="6"/>
  <c r="G22" i="6"/>
  <c r="F22" i="6"/>
  <c r="I21" i="6"/>
  <c r="F20" i="6" l="1"/>
  <c r="F30" i="6" s="1"/>
  <c r="G30" i="6"/>
  <c r="M25" i="10"/>
  <c r="M30" i="10" s="1"/>
  <c r="L30" i="10"/>
  <c r="L30" i="6"/>
  <c r="M25" i="6"/>
  <c r="M30" i="6" s="1"/>
  <c r="I26" i="10"/>
  <c r="I30" i="10" s="1"/>
  <c r="F30" i="10"/>
  <c r="J8" i="6" l="1"/>
  <c r="J9" i="6" s="1"/>
  <c r="J8" i="10"/>
  <c r="J9" i="10" s="1"/>
  <c r="G9" i="10" l="1"/>
  <c r="F9" i="10" s="1"/>
  <c r="I9" i="10"/>
  <c r="G9" i="6"/>
  <c r="F9" i="6" s="1"/>
  <c r="I9" i="6"/>
  <c r="J13" i="10"/>
  <c r="I8" i="10"/>
  <c r="I13" i="10" s="1"/>
  <c r="G8" i="10"/>
  <c r="J13" i="6"/>
  <c r="I8" i="6"/>
  <c r="I13" i="6" s="1"/>
  <c r="G8" i="6"/>
  <c r="G13" i="10" l="1"/>
  <c r="F8" i="10"/>
  <c r="F13" i="10" s="1"/>
  <c r="G13" i="6"/>
  <c r="F8" i="6"/>
  <c r="F13"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ユーザー</author>
  </authors>
  <commentList>
    <comment ref="E7" authorId="0" shapeId="0" xr:uid="{00000000-0006-0000-0100-000001000000}">
      <text>
        <r>
          <rPr>
            <sz val="8"/>
            <color indexed="81"/>
            <rFont val="MS P ゴシック"/>
            <family val="3"/>
            <charset val="128"/>
          </rPr>
          <t>❶交付決定時の金額を記載</t>
        </r>
      </text>
    </comment>
    <comment ref="H8" authorId="0" shapeId="0" xr:uid="{00000000-0006-0000-0100-000002000000}">
      <text>
        <r>
          <rPr>
            <sz val="8"/>
            <color indexed="81"/>
            <rFont val="MS P ゴシック"/>
            <family val="3"/>
            <charset val="128"/>
          </rPr>
          <t>❷概算払を行った場合は概算払済額を記載</t>
        </r>
      </text>
    </comment>
    <comment ref="J8" authorId="0" shapeId="0" xr:uid="{00000000-0006-0000-0100-000003000000}">
      <text>
        <r>
          <rPr>
            <sz val="8"/>
            <color indexed="81"/>
            <rFont val="MS P ゴシック"/>
            <family val="3"/>
            <charset val="128"/>
          </rPr>
          <t>▲注意!!
交付確定額(交付決定額を超えることはありません｡)
※交付決定額を超えている場合はｾﾙが黄色で表示されます。</t>
        </r>
      </text>
    </comment>
    <comment ref="E18" authorId="0" shapeId="0" xr:uid="{00000000-0006-0000-0100-000004000000}">
      <text>
        <r>
          <rPr>
            <sz val="8"/>
            <color indexed="81"/>
            <rFont val="MS P ゴシック"/>
            <family val="3"/>
            <charset val="128"/>
          </rPr>
          <t>❸交付決定時の予算内訳(＝収支予算書「事業に要する経費」)を記載</t>
        </r>
      </text>
    </comment>
    <comment ref="H18" authorId="0" shapeId="0" xr:uid="{00000000-0006-0000-0100-000005000000}">
      <text>
        <r>
          <rPr>
            <sz val="8"/>
            <color indexed="81"/>
            <rFont val="MS P ゴシック"/>
            <family val="3"/>
            <charset val="128"/>
          </rPr>
          <t>❼支出(支払)済の金額を記載</t>
        </r>
      </text>
    </comment>
    <comment ref="K19" authorId="0" shapeId="0" xr:uid="{00000000-0006-0000-0100-000006000000}">
      <text>
        <r>
          <rPr>
            <sz val="8"/>
            <color indexed="81"/>
            <rFont val="MS P ゴシック"/>
            <family val="3"/>
            <charset val="128"/>
          </rPr>
          <t>❹助成対象となる経費で、実際に要した総額を記載</t>
        </r>
      </text>
    </comment>
    <comment ref="L19" authorId="0" shapeId="0" xr:uid="{00000000-0006-0000-0100-000007000000}">
      <text>
        <r>
          <rPr>
            <sz val="8"/>
            <color indexed="81"/>
            <rFont val="MS P ゴシック"/>
            <family val="3"/>
            <charset val="128"/>
          </rPr>
          <t>❺助成対象経費総額(A)のうち、助成対象となる限度額を記載
※限度額を超える部分は自己負担金へ</t>
        </r>
      </text>
    </comment>
    <comment ref="N19" authorId="0" shapeId="0" xr:uid="{00000000-0006-0000-0100-000008000000}">
      <text>
        <r>
          <rPr>
            <sz val="8"/>
            <color indexed="81"/>
            <rFont val="MS P ゴシック"/>
            <family val="3"/>
            <charset val="128"/>
          </rPr>
          <t>❻経費の内訳（内容、単価等）を記載
※ｾﾙ内での改行は、Altｷｰを押しながらEnterｷｰを押してください。</t>
        </r>
      </text>
    </comment>
    <comment ref="P19" authorId="0" shapeId="0" xr:uid="{00000000-0006-0000-0100-000009000000}">
      <text>
        <r>
          <rPr>
            <sz val="8"/>
            <color indexed="81"/>
            <rFont val="MS P ゴシック"/>
            <family val="3"/>
            <charset val="128"/>
          </rPr>
          <t>記載は原則不要です(指示があった場合のみ記載)。</t>
        </r>
      </text>
    </comment>
    <comment ref="K25" authorId="0" shapeId="0" xr:uid="{00000000-0006-0000-0100-00000A000000}">
      <text>
        <r>
          <rPr>
            <sz val="8"/>
            <color indexed="81"/>
            <rFont val="MS P ゴシック"/>
            <family val="3"/>
            <charset val="128"/>
          </rPr>
          <t>▲注意!!
総額(A)合計額(緑色ｾﾙ)の10%が上限。超過分は自己負担金となります。
※上限を超えた場合はｾﾙが黄色で表示されます。</t>
        </r>
      </text>
    </comment>
    <comment ref="E30" authorId="0" shapeId="0" xr:uid="{00000000-0006-0000-0100-00000B000000}">
      <text>
        <r>
          <rPr>
            <sz val="8"/>
            <color indexed="81"/>
            <rFont val="MS P ゴシック"/>
            <family val="3"/>
            <charset val="128"/>
          </rPr>
          <t>▲注意!!
❶の合計額と一致しているか要確認
※一致していない場合はｾﾙが黄色で表示されます。</t>
        </r>
      </text>
    </comment>
    <comment ref="L30" authorId="0" shapeId="0" xr:uid="{00000000-0006-0000-0100-00000C000000}">
      <text>
        <r>
          <rPr>
            <sz val="8"/>
            <color indexed="81"/>
            <rFont val="MS P ゴシック"/>
            <family val="3"/>
            <charset val="128"/>
          </rPr>
          <t>▲注意!!
限度額(B)合計金額(千円未満切捨て)が交付決定額を超えていないか要確認
※交付決定額を超える場合は、交付決定額と同額となるよう限度額を調整してください。
※交付決定額を超えている場合はｾﾙが黄色で表示されます。</t>
        </r>
      </text>
    </comment>
  </commentList>
</comments>
</file>

<file path=xl/sharedStrings.xml><?xml version="1.0" encoding="utf-8"?>
<sst xmlns="http://schemas.openxmlformats.org/spreadsheetml/2006/main" count="99" uniqueCount="43">
  <si>
    <t>（収入の部）</t>
  </si>
  <si>
    <t>予　　　　算　　　　額</t>
  </si>
  <si>
    <t>収　　　　入　　　　額</t>
  </si>
  <si>
    <t>備　　　　　　　　　　　　　　　　　　　　　　　考</t>
  </si>
  <si>
    <t>既定予算額</t>
  </si>
  <si>
    <t>計</t>
  </si>
  <si>
    <t>収入未済額</t>
  </si>
  <si>
    <t>（支出の部）</t>
  </si>
  <si>
    <t>支　　　　出　　　　額</t>
  </si>
  <si>
    <t>支　　　　　　　出　　　　　　　明　　　　　　　細</t>
  </si>
  <si>
    <t>支出未済額</t>
  </si>
  <si>
    <t>収入済額</t>
    <rPh sb="0" eb="2">
      <t>シュウニュウ</t>
    </rPh>
    <rPh sb="2" eb="3">
      <t>ス</t>
    </rPh>
    <rPh sb="3" eb="4">
      <t>ガク</t>
    </rPh>
    <phoneticPr fontId="2"/>
  </si>
  <si>
    <t>支出済額</t>
    <rPh sb="0" eb="2">
      <t>シシュツ</t>
    </rPh>
    <phoneticPr fontId="2"/>
  </si>
  <si>
    <t>（単位：円）</t>
    <rPh sb="1" eb="3">
      <t>タンイ</t>
    </rPh>
    <rPh sb="4" eb="5">
      <t>エン</t>
    </rPh>
    <phoneticPr fontId="2"/>
  </si>
  <si>
    <t>助 　成　 対 　象　 経 　費</t>
    <rPh sb="0" eb="1">
      <t>スケ</t>
    </rPh>
    <rPh sb="3" eb="4">
      <t>シゲル</t>
    </rPh>
    <rPh sb="6" eb="7">
      <t>タイ</t>
    </rPh>
    <rPh sb="9" eb="10">
      <t>ゾウ</t>
    </rPh>
    <rPh sb="12" eb="13">
      <t>キョウ</t>
    </rPh>
    <rPh sb="15" eb="16">
      <t>ヒ</t>
    </rPh>
    <phoneticPr fontId="2"/>
  </si>
  <si>
    <t>科　　　　目</t>
    <rPh sb="0" eb="1">
      <t>カ</t>
    </rPh>
    <rPh sb="5" eb="6">
      <t>メ</t>
    </rPh>
    <phoneticPr fontId="2"/>
  </si>
  <si>
    <t>基金助成金</t>
    <rPh sb="0" eb="2">
      <t>キキン</t>
    </rPh>
    <rPh sb="2" eb="5">
      <t>ジョセイキン</t>
    </rPh>
    <phoneticPr fontId="2"/>
  </si>
  <si>
    <t>合　　　計</t>
    <rPh sb="0" eb="1">
      <t>ゴウ</t>
    </rPh>
    <rPh sb="4" eb="5">
      <t>ケイ</t>
    </rPh>
    <phoneticPr fontId="2"/>
  </si>
  <si>
    <t>　（注）「支出未済額」の欄には、支出が確定し、支出されていない額を記載すること。</t>
    <phoneticPr fontId="2"/>
  </si>
  <si>
    <t>　　　　「積算内訳」について記入しきれない時は、詳細を別葉（任意）とする。</t>
    <rPh sb="5" eb="7">
      <t>セキサン</t>
    </rPh>
    <rPh sb="7" eb="9">
      <t>ウチワケ</t>
    </rPh>
    <rPh sb="14" eb="16">
      <t>キニュウ</t>
    </rPh>
    <rPh sb="21" eb="22">
      <t>トキ</t>
    </rPh>
    <rPh sb="24" eb="26">
      <t>ショウサイ</t>
    </rPh>
    <rPh sb="27" eb="28">
      <t>ベツ</t>
    </rPh>
    <rPh sb="28" eb="29">
      <t>ハ</t>
    </rPh>
    <rPh sb="30" eb="32">
      <t>ニンイ</t>
    </rPh>
    <phoneticPr fontId="2"/>
  </si>
  <si>
    <t>自己負担金</t>
    <rPh sb="0" eb="2">
      <t>ジコ</t>
    </rPh>
    <rPh sb="2" eb="5">
      <t>フタンキン</t>
    </rPh>
    <phoneticPr fontId="2"/>
  </si>
  <si>
    <t>旅費</t>
    <rPh sb="0" eb="2">
      <t>リョヒ</t>
    </rPh>
    <phoneticPr fontId="2"/>
  </si>
  <si>
    <t>その他</t>
    <rPh sb="2" eb="3">
      <t>タ</t>
    </rPh>
    <phoneticPr fontId="2"/>
  </si>
  <si>
    <t>スポーツ振興基金助成金</t>
    <rPh sb="4" eb="6">
      <t>シンコウ</t>
    </rPh>
    <rPh sb="6" eb="8">
      <t>キキン</t>
    </rPh>
    <rPh sb="8" eb="11">
      <t>ジョセイキン</t>
    </rPh>
    <phoneticPr fontId="2"/>
  </si>
  <si>
    <t>コロナ対策経費</t>
    <rPh sb="3" eb="5">
      <t>タイサク</t>
    </rPh>
    <rPh sb="5" eb="7">
      <t>ケイヒ</t>
    </rPh>
    <phoneticPr fontId="2"/>
  </si>
  <si>
    <t>追加更正
増△減額</t>
    <phoneticPr fontId="2"/>
  </si>
  <si>
    <t>追加更正
増△減額</t>
    <rPh sb="0" eb="2">
      <t>ツイカ</t>
    </rPh>
    <rPh sb="2" eb="4">
      <t>コウセイ</t>
    </rPh>
    <rPh sb="5" eb="6">
      <t>ゾウ</t>
    </rPh>
    <rPh sb="7" eb="9">
      <t>ゲンガク</t>
    </rPh>
    <phoneticPr fontId="2"/>
  </si>
  <si>
    <t>助　成　対　象　外　経　費</t>
    <rPh sb="0" eb="1">
      <t>スケ</t>
    </rPh>
    <rPh sb="2" eb="3">
      <t>シゲル</t>
    </rPh>
    <rPh sb="4" eb="5">
      <t>タイ</t>
    </rPh>
    <rPh sb="6" eb="7">
      <t>ゾウ</t>
    </rPh>
    <rPh sb="8" eb="9">
      <t>ソト</t>
    </rPh>
    <rPh sb="10" eb="11">
      <t>ヘ</t>
    </rPh>
    <rPh sb="12" eb="13">
      <t>ヒ</t>
    </rPh>
    <phoneticPr fontId="2"/>
  </si>
  <si>
    <t>助成対象経費総額（Ａ）の積算内訳</t>
    <rPh sb="0" eb="2">
      <t>ジョセイ</t>
    </rPh>
    <rPh sb="2" eb="4">
      <t>タイショウ</t>
    </rPh>
    <rPh sb="4" eb="6">
      <t>ケイヒ</t>
    </rPh>
    <rPh sb="6" eb="8">
      <t>ソウガク</t>
    </rPh>
    <rPh sb="12" eb="16">
      <t>セキサンウチワケ</t>
    </rPh>
    <phoneticPr fontId="2"/>
  </si>
  <si>
    <t>総額（Ａ）</t>
    <rPh sb="0" eb="2">
      <t>ソウガク</t>
    </rPh>
    <phoneticPr fontId="2"/>
  </si>
  <si>
    <t>限度額（Ｂ）</t>
    <rPh sb="0" eb="2">
      <t>ゲンド</t>
    </rPh>
    <rPh sb="2" eb="3">
      <t>ガク</t>
    </rPh>
    <phoneticPr fontId="2"/>
  </si>
  <si>
    <t>積算内訳</t>
    <rPh sb="0" eb="1">
      <t>セキ</t>
    </rPh>
    <rPh sb="1" eb="2">
      <t>サン</t>
    </rPh>
    <rPh sb="2" eb="3">
      <t>ウチ</t>
    </rPh>
    <rPh sb="3" eb="4">
      <t>ヤク</t>
    </rPh>
    <phoneticPr fontId="2"/>
  </si>
  <si>
    <t>差額（A-B）
（自己負担金）</t>
    <rPh sb="0" eb="1">
      <t>サ</t>
    </rPh>
    <rPh sb="1" eb="2">
      <t>ガク</t>
    </rPh>
    <rPh sb="9" eb="11">
      <t>ジコ</t>
    </rPh>
    <rPh sb="11" eb="13">
      <t>フタン</t>
    </rPh>
    <rPh sb="13" eb="14">
      <t>キン</t>
    </rPh>
    <phoneticPr fontId="2"/>
  </si>
  <si>
    <t>総額
（自己負担金）</t>
    <rPh sb="0" eb="1">
      <t>ソウ</t>
    </rPh>
    <rPh sb="1" eb="2">
      <t>ガク</t>
    </rPh>
    <rPh sb="4" eb="6">
      <t>ジコ</t>
    </rPh>
    <rPh sb="6" eb="8">
      <t>フタン</t>
    </rPh>
    <rPh sb="8" eb="9">
      <t>キン</t>
    </rPh>
    <phoneticPr fontId="2"/>
  </si>
  <si>
    <t>助成　太郎</t>
    <rPh sb="0" eb="2">
      <t>ジョセイ</t>
    </rPh>
    <rPh sb="3" eb="5">
      <t>タロウ</t>
    </rPh>
    <phoneticPr fontId="2"/>
  </si>
  <si>
    <t>収支計算書（能力育成教育）</t>
    <rPh sb="0" eb="1">
      <t>オサム</t>
    </rPh>
    <rPh sb="1" eb="2">
      <t>ササ</t>
    </rPh>
    <rPh sb="2" eb="3">
      <t>ケイ</t>
    </rPh>
    <rPh sb="3" eb="4">
      <t>ザン</t>
    </rPh>
    <rPh sb="4" eb="5">
      <t>ショ</t>
    </rPh>
    <rPh sb="6" eb="12">
      <t>ノウリョクイクセイキョウイク</t>
    </rPh>
    <phoneticPr fontId="2"/>
  </si>
  <si>
    <t>スポーツ用具費</t>
    <rPh sb="4" eb="6">
      <t>ヨウグ</t>
    </rPh>
    <rPh sb="6" eb="7">
      <t>ヒ</t>
    </rPh>
    <phoneticPr fontId="2"/>
  </si>
  <si>
    <t>消耗品費</t>
    <rPh sb="0" eb="3">
      <t>ショウモウヒン</t>
    </rPh>
    <rPh sb="3" eb="4">
      <t>ヒ</t>
    </rPh>
    <phoneticPr fontId="2"/>
  </si>
  <si>
    <t>通信運搬費</t>
    <rPh sb="0" eb="2">
      <t>ツウシン</t>
    </rPh>
    <rPh sb="2" eb="4">
      <t>ウンパン</t>
    </rPh>
    <rPh sb="4" eb="5">
      <t>ヒ</t>
    </rPh>
    <phoneticPr fontId="2"/>
  </si>
  <si>
    <t>雑役務費</t>
    <rPh sb="0" eb="4">
      <t>ザツエキムヒ</t>
    </rPh>
    <phoneticPr fontId="2"/>
  </si>
  <si>
    <t>入学金：200,000円　学費：700,000円</t>
    <phoneticPr fontId="2"/>
  </si>
  <si>
    <t>教材購入費用：28,800円</t>
    <phoneticPr fontId="2"/>
  </si>
  <si>
    <t>申請者名</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</si>
</sst>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0_);[Red]\(#,##0\)"/>
  </numFmts>
  <fonts count="14">
    <font>
      <sz val="11"/>
      <name val="ＭＳ Ｐゴシック"/>
      <family val="3"/>
      <charset val="128"/>
    </font>
    <font>
      <sz val="11"/>
      <name val="ＭＳ Ｐ明朝"/>
      <family val="1"/>
      <charset val="128"/>
    </font>
    <font>
      <sz val="6"/>
      <name val="ＭＳ Ｐゴシック"/>
      <family val="3"/>
      <charset val="128"/>
    </font>
    <font>
      <sz val="9"/>
      <name val="ＭＳ Ｐ明朝"/>
      <family val="1"/>
      <charset val="128"/>
    </font>
    <font>
      <sz val="8"/>
      <name val="ＭＳ Ｐ明朝"/>
      <family val="1"/>
      <charset val="128"/>
    </font>
    <font>
      <sz val="8"/>
      <name val="ＭＳ 明朝"/>
      <family val="1"/>
      <charset val="128"/>
    </font>
    <font>
      <sz val="11"/>
      <name val="ＭＳ 明朝"/>
      <family val="1"/>
      <charset val="128"/>
    </font>
    <font>
      <sz val="12"/>
      <name val="ＭＳ 明朝"/>
      <family val="1"/>
      <charset val="128"/>
    </font>
    <font>
      <sz val="9"/>
      <name val="ＭＳ 明朝"/>
      <family val="1"/>
      <charset val="128"/>
    </font>
    <font>
      <sz val="8"/>
      <color indexed="81"/>
      <name val="MS P ゴシック"/>
      <family val="3"/>
      <charset val="128"/>
    </font>
    <font>
      <sz val="14"/>
      <name val="ＭＳ Ｐゴシック"/>
      <family val="3"/>
      <charset val="128"/>
      <scheme val="minor"/>
    </font>
    <font>
      <sz val="8"/>
      <color theme="1"/>
      <name val="ＭＳ 明朝"/>
      <family val="1"/>
      <charset val="128"/>
    </font>
    <font>
      <sz val="9"/>
      <color rgb="FFFF0000"/>
      <name val="ＭＳ 明朝"/>
      <family val="1"/>
      <charset val="128"/>
    </font>
    <font>
      <sz val="8"/>
      <color rgb="FFFF0000"/>
      <name val="ＭＳ 明朝"/>
      <family val="1"/>
      <charset val="128"/>
    </font>
  </fonts>
  <fills count="5">
    <fill>
      <patternFill patternType="none"/>
    </fill>
    <fill>
      <patternFill patternType="gray125"/>
    </fill>
    <fill>
      <patternFill patternType="solid">
        <fgColor theme="8" tint="0.79998168889431442"/>
        <bgColor indexed="64"/>
      </patternFill>
    </fill>
    <fill>
      <patternFill patternType="solid">
        <fgColor rgb="FF00B050"/>
        <bgColor indexed="64"/>
      </patternFill>
    </fill>
    <fill>
      <patternFill patternType="solid">
        <fgColor theme="5" tint="0.7999816888943144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hair">
        <color indexed="64"/>
      </top>
      <bottom/>
      <diagonal/>
    </border>
    <border>
      <left style="medium">
        <color indexed="64"/>
      </left>
      <right style="medium">
        <color indexed="64"/>
      </right>
      <top style="medium">
        <color indexed="64"/>
      </top>
      <bottom style="medium">
        <color indexed="64"/>
      </bottom>
      <diagonal/>
    </border>
    <border>
      <left/>
      <right/>
      <top style="hair">
        <color indexed="64"/>
      </top>
      <bottom style="thin">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hair">
        <color indexed="64"/>
      </top>
      <bottom style="thin">
        <color indexed="64"/>
      </bottom>
      <diagonal/>
    </border>
  </borders>
  <cellStyleXfs count="1">
    <xf numFmtId="0" fontId="0" fillId="0" borderId="0"/>
  </cellStyleXfs>
  <cellXfs count="132">
    <xf numFmtId="0" fontId="0" fillId="0" borderId="0" xfId="0"/>
    <xf numFmtId="0" fontId="1" fillId="0" borderId="0" xfId="0" applyFont="1"/>
    <xf numFmtId="0" fontId="1" fillId="0" borderId="0" xfId="0" applyFont="1" applyAlignment="1">
      <alignment vertical="center"/>
    </xf>
    <xf numFmtId="0" fontId="3" fillId="0" borderId="0" xfId="0" applyFont="1" applyAlignment="1">
      <alignment horizontal="left"/>
    </xf>
    <xf numFmtId="0" fontId="4" fillId="0" borderId="0" xfId="0" applyFont="1" applyAlignment="1">
      <alignment horizontal="left"/>
    </xf>
    <xf numFmtId="0" fontId="4" fillId="0" borderId="0" xfId="0" applyFont="1"/>
    <xf numFmtId="0" fontId="4" fillId="0" borderId="0" xfId="0" applyFont="1" applyAlignment="1">
      <alignment horizontal="right"/>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6" fillId="0" borderId="0" xfId="0" applyFont="1" applyAlignment="1">
      <alignment vertical="center"/>
    </xf>
    <xf numFmtId="0" fontId="5" fillId="0" borderId="0" xfId="0" applyFont="1" applyAlignment="1">
      <alignment horizontal="left"/>
    </xf>
    <xf numFmtId="0" fontId="5" fillId="0" borderId="0" xfId="0" applyFont="1"/>
    <xf numFmtId="0" fontId="6" fillId="0" borderId="0" xfId="0" applyFont="1"/>
    <xf numFmtId="0" fontId="5" fillId="0" borderId="5" xfId="0" applyFont="1" applyBorder="1" applyAlignment="1"/>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Alignment="1"/>
    <xf numFmtId="0" fontId="5" fillId="0" borderId="7" xfId="0" applyFont="1" applyBorder="1" applyAlignment="1">
      <alignment vertical="center"/>
    </xf>
    <xf numFmtId="0" fontId="5" fillId="0" borderId="0" xfId="0" applyFont="1" applyBorder="1" applyAlignment="1">
      <alignment horizontal="center" vertical="center"/>
    </xf>
    <xf numFmtId="176" fontId="8" fillId="0" borderId="8" xfId="0" applyNumberFormat="1" applyFont="1" applyBorder="1" applyAlignment="1">
      <alignment horizontal="right" vertical="center" shrinkToFit="1"/>
    </xf>
    <xf numFmtId="0" fontId="5" fillId="0" borderId="0" xfId="0" applyFont="1" applyBorder="1" applyAlignment="1"/>
    <xf numFmtId="0" fontId="5" fillId="0" borderId="0" xfId="0" applyFont="1" applyBorder="1" applyAlignment="1">
      <alignment vertical="center"/>
    </xf>
    <xf numFmtId="0" fontId="5" fillId="0" borderId="7" xfId="0" applyFont="1" applyBorder="1" applyAlignment="1">
      <alignment horizontal="distributed" vertical="center"/>
    </xf>
    <xf numFmtId="176" fontId="5" fillId="0" borderId="9" xfId="0" applyNumberFormat="1" applyFont="1" applyBorder="1" applyAlignment="1">
      <alignment horizontal="left" vertical="center" shrinkToFit="1"/>
    </xf>
    <xf numFmtId="0" fontId="10" fillId="0" borderId="0" xfId="0" applyFont="1"/>
    <xf numFmtId="0" fontId="5" fillId="0" borderId="0" xfId="0" applyFont="1" applyAlignment="1">
      <alignment vertical="top"/>
    </xf>
    <xf numFmtId="0" fontId="11" fillId="0" borderId="7" xfId="0" applyFont="1" applyBorder="1" applyAlignment="1">
      <alignment horizontal="distributed" vertical="center"/>
    </xf>
    <xf numFmtId="0" fontId="5" fillId="0" borderId="0" xfId="0" applyFont="1" applyAlignment="1">
      <alignment horizontal="center"/>
    </xf>
    <xf numFmtId="176" fontId="8" fillId="0" borderId="8" xfId="0" applyNumberFormat="1" applyFont="1" applyFill="1" applyBorder="1" applyAlignment="1">
      <alignment horizontal="right" vertical="center" shrinkToFit="1"/>
    </xf>
    <xf numFmtId="176" fontId="8" fillId="2" borderId="10" xfId="0" applyNumberFormat="1" applyFont="1" applyFill="1" applyBorder="1" applyAlignment="1">
      <alignment horizontal="right" vertical="center" shrinkToFit="1"/>
    </xf>
    <xf numFmtId="176" fontId="8" fillId="2" borderId="7" xfId="0" applyNumberFormat="1" applyFont="1" applyFill="1" applyBorder="1" applyAlignment="1">
      <alignment horizontal="right" vertical="center" shrinkToFit="1"/>
    </xf>
    <xf numFmtId="176" fontId="8" fillId="2" borderId="11" xfId="0" applyNumberFormat="1" applyFont="1" applyFill="1" applyBorder="1" applyAlignment="1">
      <alignment horizontal="right" vertical="center" shrinkToFit="1"/>
    </xf>
    <xf numFmtId="176" fontId="8" fillId="2" borderId="6" xfId="0" applyNumberFormat="1" applyFont="1" applyFill="1" applyBorder="1" applyAlignment="1">
      <alignment horizontal="right" vertical="center" shrinkToFit="1"/>
    </xf>
    <xf numFmtId="176" fontId="8" fillId="2" borderId="12" xfId="0" applyNumberFormat="1" applyFont="1" applyFill="1" applyBorder="1" applyAlignment="1">
      <alignment horizontal="right" vertical="center" shrinkToFit="1"/>
    </xf>
    <xf numFmtId="176" fontId="8" fillId="2" borderId="13" xfId="0" applyNumberFormat="1" applyFont="1" applyFill="1" applyBorder="1" applyAlignment="1">
      <alignment horizontal="right" vertical="center" shrinkToFit="1"/>
    </xf>
    <xf numFmtId="176" fontId="8" fillId="2" borderId="0" xfId="0" applyNumberFormat="1" applyFont="1" applyFill="1" applyBorder="1" applyAlignment="1">
      <alignment horizontal="right" vertical="center" shrinkToFit="1"/>
    </xf>
    <xf numFmtId="176" fontId="8" fillId="2" borderId="14" xfId="0" applyNumberFormat="1" applyFont="1" applyFill="1" applyBorder="1" applyAlignment="1">
      <alignment horizontal="right" vertical="center" shrinkToFit="1"/>
    </xf>
    <xf numFmtId="176" fontId="8" fillId="2" borderId="15" xfId="0" applyNumberFormat="1" applyFont="1" applyFill="1" applyBorder="1" applyAlignment="1">
      <alignment horizontal="right" vertical="center" shrinkToFit="1"/>
    </xf>
    <xf numFmtId="176" fontId="8" fillId="2" borderId="16" xfId="0" applyNumberFormat="1" applyFont="1" applyFill="1" applyBorder="1" applyAlignment="1">
      <alignment horizontal="right" vertical="center" shrinkToFit="1"/>
    </xf>
    <xf numFmtId="176" fontId="8" fillId="0" borderId="17" xfId="0" applyNumberFormat="1" applyFont="1" applyFill="1" applyBorder="1" applyAlignment="1">
      <alignment horizontal="right" vertical="center" shrinkToFit="1"/>
    </xf>
    <xf numFmtId="176" fontId="8" fillId="3" borderId="18" xfId="0" applyNumberFormat="1" applyFont="1" applyFill="1" applyBorder="1" applyAlignment="1">
      <alignment horizontal="right" vertical="center" shrinkToFit="1"/>
    </xf>
    <xf numFmtId="0" fontId="0" fillId="0" borderId="0" xfId="0" applyFont="1"/>
    <xf numFmtId="177" fontId="1" fillId="0" borderId="0" xfId="0" applyNumberFormat="1" applyFont="1"/>
    <xf numFmtId="0" fontId="4" fillId="0" borderId="1" xfId="0" applyFont="1" applyBorder="1" applyAlignment="1">
      <alignment horizontal="center" vertical="center" wrapText="1"/>
    </xf>
    <xf numFmtId="0" fontId="7" fillId="0" borderId="0" xfId="0" applyFont="1" applyAlignment="1">
      <alignment horizontal="center"/>
    </xf>
    <xf numFmtId="0" fontId="4" fillId="0" borderId="2" xfId="0" applyFont="1" applyBorder="1" applyAlignment="1">
      <alignment horizontal="center" vertical="center" wrapText="1"/>
    </xf>
    <xf numFmtId="177" fontId="3" fillId="0" borderId="0" xfId="0" applyNumberFormat="1" applyFont="1"/>
    <xf numFmtId="0" fontId="3" fillId="0" borderId="0" xfId="0" applyFont="1"/>
    <xf numFmtId="176" fontId="8" fillId="4" borderId="6" xfId="0" applyNumberFormat="1" applyFont="1" applyFill="1" applyBorder="1" applyAlignment="1" applyProtection="1">
      <alignment horizontal="right" vertical="center" shrinkToFit="1"/>
      <protection locked="0"/>
    </xf>
    <xf numFmtId="176" fontId="8" fillId="4" borderId="21" xfId="0" applyNumberFormat="1" applyFont="1" applyFill="1" applyBorder="1" applyAlignment="1" applyProtection="1">
      <alignment horizontal="right" vertical="center" shrinkToFit="1"/>
      <protection locked="0"/>
    </xf>
    <xf numFmtId="176" fontId="8" fillId="4" borderId="10" xfId="0" applyNumberFormat="1" applyFont="1" applyFill="1" applyBorder="1" applyAlignment="1" applyProtection="1">
      <alignment horizontal="right" vertical="center" shrinkToFit="1"/>
      <protection locked="0"/>
    </xf>
    <xf numFmtId="176" fontId="8" fillId="4" borderId="11" xfId="0" applyNumberFormat="1" applyFont="1" applyFill="1" applyBorder="1" applyAlignment="1" applyProtection="1">
      <alignment horizontal="right" vertical="center" shrinkToFit="1"/>
      <protection locked="0"/>
    </xf>
    <xf numFmtId="176" fontId="8" fillId="4" borderId="7" xfId="0" applyNumberFormat="1" applyFont="1" applyFill="1" applyBorder="1" applyAlignment="1" applyProtection="1">
      <alignment horizontal="right" vertical="center" shrinkToFit="1"/>
      <protection locked="0"/>
    </xf>
    <xf numFmtId="176" fontId="8" fillId="4" borderId="19" xfId="0" applyNumberFormat="1" applyFont="1" applyFill="1" applyBorder="1" applyAlignment="1" applyProtection="1">
      <alignment horizontal="right" vertical="center" shrinkToFit="1"/>
      <protection locked="0"/>
    </xf>
    <xf numFmtId="176" fontId="8" fillId="4" borderId="12" xfId="0" applyNumberFormat="1" applyFont="1" applyFill="1" applyBorder="1" applyAlignment="1" applyProtection="1">
      <alignment horizontal="right" vertical="center" shrinkToFit="1"/>
      <protection locked="0"/>
    </xf>
    <xf numFmtId="176" fontId="8" fillId="4" borderId="20" xfId="0" applyNumberFormat="1" applyFont="1" applyFill="1" applyBorder="1" applyAlignment="1" applyProtection="1">
      <alignment horizontal="right" vertical="center" shrinkToFit="1"/>
      <protection locked="0"/>
    </xf>
    <xf numFmtId="176" fontId="5" fillId="4" borderId="10" xfId="0" applyNumberFormat="1" applyFont="1" applyFill="1" applyBorder="1" applyAlignment="1" applyProtection="1">
      <alignment horizontal="left" vertical="center" shrinkToFit="1"/>
      <protection locked="0"/>
    </xf>
    <xf numFmtId="176" fontId="5" fillId="4" borderId="14" xfId="0" applyNumberFormat="1" applyFont="1" applyFill="1" applyBorder="1" applyAlignment="1" applyProtection="1">
      <alignment horizontal="left" vertical="center" shrinkToFit="1"/>
      <protection locked="0"/>
    </xf>
    <xf numFmtId="0" fontId="7" fillId="0" borderId="4" xfId="0" applyFont="1" applyBorder="1" applyAlignment="1" applyProtection="1">
      <alignment vertical="center"/>
      <protection locked="0"/>
    </xf>
    <xf numFmtId="176" fontId="12" fillId="4" borderId="6" xfId="0" applyNumberFormat="1" applyFont="1" applyFill="1" applyBorder="1" applyAlignment="1" applyProtection="1">
      <alignment horizontal="right" vertical="center" shrinkToFit="1"/>
      <protection locked="0"/>
    </xf>
    <xf numFmtId="176" fontId="12" fillId="4" borderId="21" xfId="0" applyNumberFormat="1" applyFont="1" applyFill="1" applyBorder="1" applyAlignment="1" applyProtection="1">
      <alignment horizontal="right" vertical="center" shrinkToFit="1"/>
      <protection locked="0"/>
    </xf>
    <xf numFmtId="176" fontId="12" fillId="4" borderId="10" xfId="0" applyNumberFormat="1" applyFont="1" applyFill="1" applyBorder="1" applyAlignment="1" applyProtection="1">
      <alignment horizontal="right" vertical="center" shrinkToFit="1"/>
      <protection locked="0"/>
    </xf>
    <xf numFmtId="176" fontId="12" fillId="4" borderId="11" xfId="0" applyNumberFormat="1" applyFont="1" applyFill="1" applyBorder="1" applyAlignment="1" applyProtection="1">
      <alignment horizontal="right" vertical="center" shrinkToFit="1"/>
      <protection locked="0"/>
    </xf>
    <xf numFmtId="176" fontId="12" fillId="4" borderId="7" xfId="0" applyNumberFormat="1" applyFont="1" applyFill="1" applyBorder="1" applyAlignment="1" applyProtection="1">
      <alignment horizontal="right" vertical="center" shrinkToFit="1"/>
      <protection locked="0"/>
    </xf>
    <xf numFmtId="176" fontId="12" fillId="4" borderId="19" xfId="0" applyNumberFormat="1" applyFont="1" applyFill="1" applyBorder="1" applyAlignment="1" applyProtection="1">
      <alignment horizontal="right" vertical="center" shrinkToFit="1"/>
      <protection locked="0"/>
    </xf>
    <xf numFmtId="176" fontId="12" fillId="4" borderId="20" xfId="0" applyNumberFormat="1" applyFont="1" applyFill="1" applyBorder="1" applyAlignment="1" applyProtection="1">
      <alignment horizontal="right" vertical="center" shrinkToFit="1"/>
      <protection locked="0"/>
    </xf>
    <xf numFmtId="176" fontId="12" fillId="4" borderId="12" xfId="0" applyNumberFormat="1" applyFont="1" applyFill="1" applyBorder="1" applyAlignment="1" applyProtection="1">
      <alignment horizontal="right" vertical="center" shrinkToFit="1"/>
      <protection locked="0"/>
    </xf>
    <xf numFmtId="176" fontId="8" fillId="2" borderId="10" xfId="0" applyNumberFormat="1" applyFont="1" applyFill="1" applyBorder="1" applyAlignment="1" applyProtection="1">
      <alignment horizontal="right" vertical="center" shrinkToFi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5" fillId="0" borderId="0" xfId="0" applyFont="1" applyBorder="1" applyAlignment="1">
      <alignment horizontal="center" vertical="center"/>
    </xf>
    <xf numFmtId="0" fontId="7" fillId="0" borderId="0" xfId="0" applyFont="1" applyAlignment="1">
      <alignment horizontal="center"/>
    </xf>
    <xf numFmtId="0" fontId="5" fillId="0" borderId="2" xfId="0" applyFont="1" applyBorder="1" applyAlignment="1" applyProtection="1">
      <alignment vertical="center"/>
      <protection locked="0"/>
    </xf>
    <xf numFmtId="0" fontId="4" fillId="0" borderId="0" xfId="0" applyFont="1" applyAlignment="1">
      <alignment horizont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176" fontId="5" fillId="4" borderId="6" xfId="0" applyNumberFormat="1" applyFont="1" applyFill="1" applyBorder="1" applyAlignment="1" applyProtection="1">
      <alignment vertical="center" shrinkToFit="1"/>
      <protection locked="0"/>
    </xf>
    <xf numFmtId="176" fontId="5" fillId="4" borderId="13" xfId="0" applyNumberFormat="1" applyFont="1" applyFill="1" applyBorder="1" applyAlignment="1" applyProtection="1">
      <alignment vertical="center" shrinkToFit="1"/>
      <protection locked="0"/>
    </xf>
    <xf numFmtId="176" fontId="5" fillId="4" borderId="6" xfId="0" applyNumberFormat="1" applyFont="1" applyFill="1" applyBorder="1" applyAlignment="1" applyProtection="1">
      <alignment horizontal="left" vertical="center" shrinkToFit="1"/>
      <protection locked="0"/>
    </xf>
    <xf numFmtId="176" fontId="5" fillId="4" borderId="13" xfId="0" applyNumberFormat="1" applyFont="1" applyFill="1" applyBorder="1" applyAlignment="1" applyProtection="1">
      <alignment horizontal="left" vertical="center" shrinkToFit="1"/>
      <protection locked="0"/>
    </xf>
    <xf numFmtId="0" fontId="5" fillId="0" borderId="8" xfId="0" applyFont="1" applyBorder="1" applyAlignment="1">
      <alignment horizontal="center" vertical="center"/>
    </xf>
    <xf numFmtId="0" fontId="5" fillId="0" borderId="18" xfId="0" applyFont="1" applyBorder="1" applyAlignment="1">
      <alignment horizontal="center" vertical="center"/>
    </xf>
    <xf numFmtId="0" fontId="5" fillId="0" borderId="27" xfId="0" applyFont="1" applyBorder="1" applyAlignment="1">
      <alignment horizontal="center" vertical="center"/>
    </xf>
    <xf numFmtId="176" fontId="5" fillId="0" borderId="8" xfId="0" applyNumberFormat="1" applyFont="1" applyBorder="1" applyAlignment="1">
      <alignment horizontal="left" vertical="center" shrinkToFit="1"/>
    </xf>
    <xf numFmtId="176" fontId="5" fillId="0" borderId="27" xfId="0" applyNumberFormat="1" applyFont="1" applyBorder="1" applyAlignment="1">
      <alignment horizontal="left" vertical="center" shrinkToFit="1"/>
    </xf>
    <xf numFmtId="176" fontId="5" fillId="4" borderId="6" xfId="0" applyNumberFormat="1" applyFont="1" applyFill="1" applyBorder="1" applyAlignment="1" applyProtection="1">
      <alignment horizontal="left" vertical="center" wrapText="1" shrinkToFit="1"/>
      <protection locked="0"/>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13" xfId="0" applyFont="1" applyBorder="1" applyAlignment="1">
      <alignmen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13" xfId="0" applyFont="1" applyBorder="1" applyAlignment="1">
      <alignment horizontal="left" vertical="center" wrapText="1"/>
    </xf>
    <xf numFmtId="0" fontId="5" fillId="0" borderId="18" xfId="0" applyFont="1" applyBorder="1" applyAlignment="1">
      <alignment horizontal="left" vertical="center" wrapText="1"/>
    </xf>
    <xf numFmtId="0" fontId="5" fillId="0" borderId="27" xfId="0" applyFont="1" applyBorder="1" applyAlignment="1">
      <alignment horizontal="left"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1" xfId="0" applyFont="1" applyBorder="1" applyAlignment="1">
      <alignment horizontal="center" vertical="center"/>
    </xf>
    <xf numFmtId="0" fontId="5" fillId="0" borderId="0" xfId="0" applyFont="1" applyBorder="1" applyAlignment="1">
      <alignment horizontal="center" vertical="center"/>
    </xf>
    <xf numFmtId="0" fontId="5" fillId="0" borderId="15" xfId="0" applyFont="1" applyBorder="1" applyAlignment="1">
      <alignment horizontal="center" vertical="center"/>
    </xf>
    <xf numFmtId="0" fontId="5" fillId="0" borderId="25" xfId="0" applyFont="1" applyBorder="1" applyAlignment="1">
      <alignment horizontal="center" vertical="center"/>
    </xf>
    <xf numFmtId="0" fontId="5" fillId="0" borderId="5" xfId="0" applyFont="1" applyBorder="1" applyAlignment="1">
      <alignment horizontal="center" vertical="center"/>
    </xf>
    <xf numFmtId="0" fontId="5" fillId="0" borderId="26" xfId="0" applyFont="1" applyBorder="1" applyAlignment="1">
      <alignment horizontal="center" vertical="center"/>
    </xf>
    <xf numFmtId="0" fontId="4" fillId="0" borderId="4" xfId="0" applyFont="1" applyBorder="1" applyAlignment="1">
      <alignment horizontal="center" vertical="center" wrapText="1"/>
    </xf>
    <xf numFmtId="0" fontId="7" fillId="0" borderId="0" xfId="0" applyFont="1" applyAlignment="1">
      <alignment horizontal="center"/>
    </xf>
    <xf numFmtId="0" fontId="5" fillId="4" borderId="2" xfId="0" applyNumberFormat="1" applyFont="1" applyFill="1" applyBorder="1" applyAlignment="1" applyProtection="1">
      <alignment horizontal="center" vertical="center"/>
      <protection locked="0"/>
    </xf>
    <xf numFmtId="0" fontId="5" fillId="4" borderId="3" xfId="0" applyNumberFormat="1" applyFont="1" applyFill="1" applyBorder="1" applyAlignment="1" applyProtection="1">
      <alignment horizontal="center" vertical="center"/>
      <protection locked="0"/>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6" xfId="0" applyFont="1" applyBorder="1" applyAlignment="1">
      <alignment horizontal="center" vertical="center" wrapText="1"/>
    </xf>
    <xf numFmtId="0" fontId="5" fillId="0" borderId="4" xfId="0" applyFont="1" applyBorder="1" applyAlignment="1" applyProtection="1">
      <alignment horizontal="distributed" vertical="center"/>
      <protection locked="0"/>
    </xf>
    <xf numFmtId="176" fontId="13" fillId="4" borderId="6" xfId="0" applyNumberFormat="1" applyFont="1" applyFill="1" applyBorder="1" applyAlignment="1" applyProtection="1">
      <alignment horizontal="left" vertical="center" shrinkToFit="1"/>
      <protection locked="0"/>
    </xf>
    <xf numFmtId="176" fontId="13" fillId="4" borderId="13" xfId="0" applyNumberFormat="1" applyFont="1" applyFill="1" applyBorder="1" applyAlignment="1" applyProtection="1">
      <alignment horizontal="left" vertical="center" shrinkToFit="1"/>
      <protection locked="0"/>
    </xf>
    <xf numFmtId="176" fontId="13" fillId="4" borderId="6" xfId="0" applyNumberFormat="1" applyFont="1" applyFill="1" applyBorder="1" applyAlignment="1" applyProtection="1">
      <alignment vertical="center" shrinkToFit="1"/>
      <protection locked="0"/>
    </xf>
    <xf numFmtId="176" fontId="13" fillId="4" borderId="13" xfId="0" applyNumberFormat="1" applyFont="1" applyFill="1" applyBorder="1" applyAlignment="1" applyProtection="1">
      <alignment vertical="center" shrinkToFit="1"/>
      <protection locked="0"/>
    </xf>
    <xf numFmtId="176" fontId="13" fillId="4" borderId="6" xfId="0" applyNumberFormat="1" applyFont="1" applyFill="1" applyBorder="1" applyAlignment="1" applyProtection="1">
      <alignment horizontal="left" vertical="center" wrapText="1" shrinkToFit="1"/>
      <protection locked="0"/>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3" fillId="4" borderId="2" xfId="0" applyNumberFormat="1" applyFont="1" applyFill="1" applyBorder="1" applyAlignment="1" applyProtection="1">
      <alignment horizontal="center" vertical="center"/>
      <protection locked="0"/>
    </xf>
    <xf numFmtId="0" fontId="13" fillId="4" borderId="3" xfId="0" applyNumberFormat="1" applyFont="1" applyFill="1" applyBorder="1" applyAlignment="1" applyProtection="1">
      <alignment horizontal="center" vertical="center"/>
      <protection locked="0"/>
    </xf>
  </cellXfs>
  <cellStyles count="1">
    <cellStyle name="標準" xfId="0" builtinId="0"/>
  </cellStyles>
  <dxfs count="2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auto="1"/>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auto="1"/>
      </font>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376053</xdr:colOff>
      <xdr:row>34</xdr:row>
      <xdr:rowOff>39585</xdr:rowOff>
    </xdr:from>
    <xdr:to>
      <xdr:col>15</xdr:col>
      <xdr:colOff>114796</xdr:colOff>
      <xdr:row>62</xdr:row>
      <xdr:rowOff>9168</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519053" y="8352312"/>
          <a:ext cx="9748652" cy="4818674"/>
        </a:xfrm>
        <a:prstGeom prst="rect">
          <a:avLst/>
        </a:prstGeom>
        <a:solidFill>
          <a:srgbClr val="FFFFFF"/>
        </a:solidFill>
        <a:ln w="571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ja-JP" sz="1100" b="1">
              <a:effectLst/>
              <a:latin typeface="+mn-lt"/>
              <a:ea typeface="+mn-ea"/>
              <a:cs typeface="+mn-cs"/>
            </a:rPr>
            <a:t>注   意   事   項</a:t>
          </a:r>
          <a:endParaRPr kumimoji="1" lang="en-US" altLang="ja-JP" sz="1100" b="1">
            <a:effectLst/>
            <a:latin typeface="+mn-lt"/>
            <a:ea typeface="+mn-ea"/>
            <a:cs typeface="+mn-cs"/>
          </a:endParaRPr>
        </a:p>
        <a:p>
          <a:pPr algn="ctr"/>
          <a:endParaRPr lang="ja-JP" altLang="ja-JP">
            <a:effectLst/>
          </a:endParaRPr>
        </a:p>
        <a:p>
          <a:pPr algn="l">
            <a:lnSpc>
              <a:spcPts val="2200"/>
            </a:lnSpc>
          </a:pPr>
          <a:r>
            <a:rPr kumimoji="1" lang="ja-JP" altLang="en-US" sz="1050" b="1">
              <a:latin typeface="+mn-ea"/>
              <a:ea typeface="+mn-ea"/>
            </a:rPr>
            <a:t>　</a:t>
          </a:r>
          <a:r>
            <a:rPr kumimoji="1" lang="ja-JP" altLang="en-US" sz="1000" b="0">
              <a:latin typeface="+mn-ea"/>
              <a:ea typeface="+mn-ea"/>
            </a:rPr>
            <a:t>以下の点に注意し、助成対象経費を計上してください。なお、助成対象経費については必ず収支に関する証拠書類（領収書等）の提出が必要となります。</a:t>
          </a:r>
          <a:endParaRPr kumimoji="1" lang="en-US" altLang="ja-JP" sz="1100" b="0">
            <a:latin typeface="+mn-ea"/>
            <a:ea typeface="+mn-ea"/>
          </a:endParaRPr>
        </a:p>
        <a:p>
          <a:pPr algn="l">
            <a:lnSpc>
              <a:spcPts val="2200"/>
            </a:lnSpc>
          </a:pPr>
          <a:endParaRPr kumimoji="1" lang="en-US" altLang="ja-JP" sz="900">
            <a:latin typeface="+mn-ea"/>
            <a:ea typeface="+mn-ea"/>
          </a:endParaRPr>
        </a:p>
        <a:p>
          <a:pPr algn="l">
            <a:lnSpc>
              <a:spcPts val="1700"/>
            </a:lnSpc>
          </a:pPr>
          <a:r>
            <a:rPr kumimoji="1" lang="en-US" altLang="ja-JP" sz="1000">
              <a:latin typeface="+mn-ea"/>
              <a:ea typeface="+mn-ea"/>
            </a:rPr>
            <a:t> </a:t>
          </a:r>
          <a:r>
            <a:rPr kumimoji="1" lang="ja-JP" altLang="en-US" sz="1000">
              <a:latin typeface="+mn-ea"/>
              <a:ea typeface="+mn-ea"/>
            </a:rPr>
            <a:t>　</a:t>
          </a:r>
          <a:r>
            <a:rPr kumimoji="1" lang="en-US" altLang="ja-JP" sz="1000">
              <a:latin typeface="+mn-ea"/>
              <a:ea typeface="+mn-ea"/>
            </a:rPr>
            <a:t>【</a:t>
          </a:r>
          <a:r>
            <a:rPr kumimoji="1" lang="ja-JP" altLang="en-US" sz="1000">
              <a:latin typeface="+mn-ea"/>
              <a:ea typeface="+mn-ea"/>
            </a:rPr>
            <a:t>旅費</a:t>
          </a:r>
          <a:r>
            <a:rPr kumimoji="1" lang="en-US" altLang="ja-JP" sz="1000">
              <a:latin typeface="+mn-ea"/>
              <a:ea typeface="+mn-ea"/>
            </a:rPr>
            <a:t>】</a:t>
          </a:r>
        </a:p>
        <a:p>
          <a:pPr algn="l">
            <a:lnSpc>
              <a:spcPts val="1700"/>
            </a:lnSpc>
          </a:pPr>
          <a:r>
            <a:rPr kumimoji="1" lang="ja-JP" altLang="en-US" sz="1000">
              <a:latin typeface="+mn-ea"/>
              <a:ea typeface="+mn-ea"/>
            </a:rPr>
            <a:t>　　・公共交通機関を利用した通学費（授業期間中）が対象経費となります。自家用車やバイクでの移動は助成対象経費となりません。</a:t>
          </a:r>
        </a:p>
        <a:p>
          <a:pPr algn="l"/>
          <a:r>
            <a:rPr kumimoji="1" lang="ja-JP" altLang="en-US" sz="1000">
              <a:latin typeface="+mn-ea"/>
              <a:ea typeface="+mn-ea"/>
            </a:rPr>
            <a:t>　　・自宅から学校までの最も経済的な経路及び購入方法で算定をし、原則自宅</a:t>
          </a:r>
          <a:r>
            <a:rPr kumimoji="1" lang="en-US" altLang="ja-JP" sz="1000">
              <a:latin typeface="+mn-ea"/>
              <a:ea typeface="+mn-ea"/>
            </a:rPr>
            <a:t>-</a:t>
          </a:r>
          <a:r>
            <a:rPr kumimoji="1" lang="ja-JP" altLang="en-US" sz="1000">
              <a:latin typeface="+mn-ea"/>
              <a:ea typeface="+mn-ea"/>
            </a:rPr>
            <a:t>学校の往復の交通費のみ対象となります。</a:t>
          </a:r>
          <a:endParaRPr kumimoji="1" lang="en-US" altLang="ja-JP" sz="1000">
            <a:latin typeface="+mn-ea"/>
            <a:ea typeface="+mn-ea"/>
          </a:endParaRPr>
        </a:p>
        <a:p>
          <a:pPr algn="l">
            <a:lnSpc>
              <a:spcPts val="1700"/>
            </a:lnSpc>
          </a:pPr>
          <a:r>
            <a:rPr kumimoji="1" lang="ja-JP" altLang="en-US" sz="1000">
              <a:latin typeface="+mn-ea"/>
              <a:ea typeface="+mn-ea"/>
            </a:rPr>
            <a:t>　　　（学校で指定された場合を除く）経路から外れた区間については対象外となります。</a:t>
          </a:r>
        </a:p>
        <a:p>
          <a:pPr algn="l">
            <a:lnSpc>
              <a:spcPts val="1300"/>
            </a:lnSpc>
          </a:pPr>
          <a:endParaRPr kumimoji="1" lang="en-US" altLang="ja-JP" sz="700">
            <a:latin typeface="+mn-ea"/>
            <a:ea typeface="+mn-ea"/>
          </a:endParaRPr>
        </a:p>
        <a:p>
          <a:pPr algn="l"/>
          <a:r>
            <a:rPr kumimoji="1" lang="ja-JP" altLang="en-US" sz="1000">
              <a:latin typeface="+mn-ea"/>
              <a:ea typeface="+mn-ea"/>
            </a:rPr>
            <a:t>　 </a:t>
          </a:r>
          <a:r>
            <a:rPr kumimoji="1" lang="en-US" altLang="ja-JP" sz="1000">
              <a:latin typeface="+mn-ea"/>
              <a:ea typeface="+mn-ea"/>
            </a:rPr>
            <a:t>【</a:t>
          </a:r>
          <a:r>
            <a:rPr kumimoji="1" lang="ja-JP" altLang="en-US" sz="1000">
              <a:latin typeface="+mn-ea"/>
              <a:ea typeface="+mn-ea"/>
            </a:rPr>
            <a:t>スポーツ用具費、消耗品費</a:t>
          </a:r>
          <a:r>
            <a:rPr kumimoji="1" lang="en-US" altLang="ja-JP" sz="1000">
              <a:latin typeface="+mn-ea"/>
              <a:ea typeface="+mn-ea"/>
            </a:rPr>
            <a:t>】</a:t>
          </a:r>
        </a:p>
        <a:p>
          <a:pPr algn="l">
            <a:lnSpc>
              <a:spcPts val="1700"/>
            </a:lnSpc>
          </a:pPr>
          <a:r>
            <a:rPr kumimoji="1" lang="ja-JP" altLang="en-US" sz="1000">
              <a:latin typeface="+mn-ea"/>
              <a:ea typeface="+mn-ea"/>
            </a:rPr>
            <a:t>　　・学校から購入を指示され、授業のみで使用するものが対象経費となります。授業のみで使用するとは言いがたい、一般的な文具等は対象経費となりません。</a:t>
          </a:r>
        </a:p>
        <a:p>
          <a:pPr algn="l">
            <a:lnSpc>
              <a:spcPts val="1700"/>
            </a:lnSpc>
          </a:pPr>
          <a:r>
            <a:rPr kumimoji="1" lang="ja-JP" altLang="en-US" sz="1000">
              <a:latin typeface="+mn-ea"/>
              <a:ea typeface="+mn-ea"/>
            </a:rPr>
            <a:t>　　・教科書については、シラバス等で購入の指示があるテキスト等のみが対象経費となり、自主的に購入したような参考書籍等は対象経費となりません。</a:t>
          </a:r>
        </a:p>
        <a:p>
          <a:pPr algn="l">
            <a:lnSpc>
              <a:spcPts val="1300"/>
            </a:lnSpc>
          </a:pPr>
          <a:endParaRPr kumimoji="1" lang="en-US" altLang="ja-JP" sz="700">
            <a:latin typeface="+mn-ea"/>
            <a:ea typeface="+mn-ea"/>
          </a:endParaRPr>
        </a:p>
        <a:p>
          <a:pPr algn="l"/>
          <a:r>
            <a:rPr kumimoji="1" lang="ja-JP" altLang="en-US" sz="1000">
              <a:latin typeface="+mn-ea"/>
              <a:ea typeface="+mn-ea"/>
            </a:rPr>
            <a:t>　 </a:t>
          </a:r>
          <a:r>
            <a:rPr kumimoji="1" lang="en-US" altLang="ja-JP" sz="1000">
              <a:latin typeface="+mn-ea"/>
              <a:ea typeface="+mn-ea"/>
            </a:rPr>
            <a:t>【</a:t>
          </a:r>
          <a:r>
            <a:rPr kumimoji="1" lang="ja-JP" altLang="en-US" sz="1000">
              <a:latin typeface="+mn-ea"/>
              <a:ea typeface="+mn-ea"/>
            </a:rPr>
            <a:t>コロナ対策経費</a:t>
          </a:r>
          <a:r>
            <a:rPr kumimoji="1" lang="en-US" altLang="ja-JP" sz="1000">
              <a:latin typeface="+mn-ea"/>
              <a:ea typeface="+mn-ea"/>
            </a:rPr>
            <a:t>】</a:t>
          </a:r>
        </a:p>
        <a:p>
          <a:pPr algn="l">
            <a:lnSpc>
              <a:spcPts val="1700"/>
            </a:lnSpc>
          </a:pPr>
          <a:r>
            <a:rPr kumimoji="1" lang="ja-JP" altLang="en-US" sz="1000">
              <a:latin typeface="+mn-ea"/>
              <a:ea typeface="+mn-ea"/>
            </a:rPr>
            <a:t>　　・</a:t>
          </a:r>
          <a:r>
            <a:rPr kumimoji="1" lang="en-US" altLang="ja-JP" sz="1000">
              <a:latin typeface="+mn-ea"/>
              <a:ea typeface="+mn-ea"/>
            </a:rPr>
            <a:t>PCR</a:t>
          </a:r>
          <a:r>
            <a:rPr kumimoji="1" lang="ja-JP" altLang="en-US" sz="1000">
              <a:latin typeface="+mn-ea"/>
              <a:ea typeface="+mn-ea"/>
            </a:rPr>
            <a:t>検査及び抗原定量検査費用は履修教育機関に指定された場合のみ対象となります。</a:t>
          </a:r>
          <a:endParaRPr kumimoji="1" lang="en-US" altLang="ja-JP" sz="1000">
            <a:latin typeface="+mn-ea"/>
            <a:ea typeface="+mn-ea"/>
          </a:endParaRPr>
        </a:p>
        <a:p>
          <a:pPr algn="l">
            <a:lnSpc>
              <a:spcPts val="1700"/>
            </a:lnSpc>
          </a:pPr>
          <a:r>
            <a:rPr kumimoji="1" lang="ja-JP" altLang="en-US" sz="1000" baseline="0">
              <a:latin typeface="+mn-ea"/>
              <a:ea typeface="+mn-ea"/>
            </a:rPr>
            <a:t>  　</a:t>
          </a:r>
          <a:r>
            <a:rPr kumimoji="1" lang="ja-JP" altLang="en-US" sz="1000">
              <a:latin typeface="+mn-ea"/>
              <a:ea typeface="+mn-ea"/>
            </a:rPr>
            <a:t>・日常的に必要となるマスクや消毒用アルコール購入等の消耗品費は対象経費となりません。</a:t>
          </a:r>
          <a:endParaRPr kumimoji="1" lang="en-US" altLang="ja-JP" sz="1000">
            <a:latin typeface="+mn-ea"/>
            <a:ea typeface="+mn-ea"/>
          </a:endParaRPr>
        </a:p>
        <a:p>
          <a:pPr algn="l">
            <a:lnSpc>
              <a:spcPts val="1700"/>
            </a:lnSpc>
          </a:pPr>
          <a:endParaRPr kumimoji="1" lang="en-US" altLang="ja-JP" sz="1000">
            <a:latin typeface="+mn-ea"/>
            <a:ea typeface="+mn-ea"/>
          </a:endParaRPr>
        </a:p>
        <a:p>
          <a:pPr algn="l">
            <a:lnSpc>
              <a:spcPts val="1700"/>
            </a:lnSpc>
          </a:pPr>
          <a:r>
            <a:rPr kumimoji="1" lang="ja-JP" altLang="en-US" sz="1000">
              <a:latin typeface="+mn-ea"/>
              <a:ea typeface="+mn-ea"/>
            </a:rPr>
            <a:t>　 </a:t>
          </a:r>
          <a:r>
            <a:rPr kumimoji="1" lang="en-US" altLang="ja-JP" sz="1000">
              <a:latin typeface="+mn-ea"/>
              <a:ea typeface="+mn-ea"/>
            </a:rPr>
            <a:t>【</a:t>
          </a:r>
          <a:r>
            <a:rPr kumimoji="1" lang="ja-JP" altLang="en-US" sz="1000">
              <a:latin typeface="+mn-ea"/>
              <a:ea typeface="+mn-ea"/>
            </a:rPr>
            <a:t>その他</a:t>
          </a:r>
          <a:r>
            <a:rPr kumimoji="1" lang="en-US" altLang="ja-JP" sz="1000">
              <a:latin typeface="+mn-ea"/>
              <a:ea typeface="+mn-ea"/>
            </a:rPr>
            <a:t>】</a:t>
          </a:r>
        </a:p>
        <a:p>
          <a:pPr algn="l">
            <a:lnSpc>
              <a:spcPts val="1700"/>
            </a:lnSpc>
          </a:pPr>
          <a:r>
            <a:rPr kumimoji="1" lang="ja-JP" altLang="en-US" sz="1000">
              <a:latin typeface="+mn-ea"/>
              <a:ea typeface="+mn-ea"/>
            </a:rPr>
            <a:t>　　・保険料や後援会等費用は助成対象経費となりません。助成対象経費に含めないよう注意してください。</a:t>
          </a:r>
          <a:endParaRPr kumimoji="1" lang="en-US" altLang="ja-JP" sz="1000">
            <a:latin typeface="+mn-ea"/>
            <a:ea typeface="+mn-ea"/>
          </a:endParaRPr>
        </a:p>
        <a:p>
          <a:pPr algn="l">
            <a:lnSpc>
              <a:spcPts val="1700"/>
            </a:lnSpc>
          </a:pPr>
          <a:r>
            <a:rPr kumimoji="1" lang="ja-JP" altLang="en-US" sz="1000">
              <a:latin typeface="+mn-ea"/>
              <a:ea typeface="+mn-ea"/>
            </a:rPr>
            <a:t>　　・諸謝金、借料及び損料、備品費（例：パソコン）は助成対象経費となりません。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420757</xdr:colOff>
      <xdr:row>14</xdr:row>
      <xdr:rowOff>60877</xdr:rowOff>
    </xdr:from>
    <xdr:to>
      <xdr:col>8</xdr:col>
      <xdr:colOff>430282</xdr:colOff>
      <xdr:row>15</xdr:row>
      <xdr:rowOff>91523</xdr:rowOff>
    </xdr:to>
    <xdr:sp macro="" textlink="">
      <xdr:nvSpPr>
        <xdr:cNvPr id="2" name="角丸四角形吹き出し 1">
          <a:extLst>
            <a:ext uri="{FF2B5EF4-FFF2-40B4-BE49-F238E27FC236}">
              <a16:creationId xmlns:a16="http://schemas.microsoft.com/office/drawing/2014/main" id="{00000000-0008-0000-0100-000002000000}"/>
            </a:ext>
          </a:extLst>
        </xdr:cNvPr>
        <xdr:cNvSpPr/>
      </xdr:nvSpPr>
      <xdr:spPr>
        <a:xfrm>
          <a:off x="3748904" y="3870877"/>
          <a:ext cx="737907" cy="153911"/>
        </a:xfrm>
        <a:prstGeom prst="wedgeRoundRectCallout">
          <a:avLst>
            <a:gd name="adj1" fmla="val 119230"/>
            <a:gd name="adj2" fmla="val 2278246"/>
            <a:gd name="adj3" fmla="val 16667"/>
          </a:avLst>
        </a:prstGeom>
        <a:solidFill>
          <a:srgbClr val="00194C"/>
        </a:solidFill>
        <a:ln w="12700">
          <a:solidFill>
            <a:srgbClr val="00194C"/>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7</xdr:col>
      <xdr:colOff>358223</xdr:colOff>
      <xdr:row>13</xdr:row>
      <xdr:rowOff>89867</xdr:rowOff>
    </xdr:from>
    <xdr:to>
      <xdr:col>9</xdr:col>
      <xdr:colOff>579782</xdr:colOff>
      <xdr:row>15</xdr:row>
      <xdr:rowOff>98149</xdr:rowOff>
    </xdr:to>
    <xdr:sp macro="" textlink="">
      <xdr:nvSpPr>
        <xdr:cNvPr id="3" name="角丸四角形吹き出し 2">
          <a:extLst>
            <a:ext uri="{FF2B5EF4-FFF2-40B4-BE49-F238E27FC236}">
              <a16:creationId xmlns:a16="http://schemas.microsoft.com/office/drawing/2014/main" id="{00000000-0008-0000-0100-000003000000}"/>
            </a:ext>
          </a:extLst>
        </xdr:cNvPr>
        <xdr:cNvSpPr/>
      </xdr:nvSpPr>
      <xdr:spPr>
        <a:xfrm>
          <a:off x="3691973" y="3433142"/>
          <a:ext cx="1688409" cy="303557"/>
        </a:xfrm>
        <a:prstGeom prst="wedgeRoundRectCallout">
          <a:avLst>
            <a:gd name="adj1" fmla="val 41199"/>
            <a:gd name="adj2" fmla="val -92241"/>
            <a:gd name="adj3" fmla="val 16667"/>
          </a:avLst>
        </a:prstGeom>
        <a:solidFill>
          <a:srgbClr val="00194C"/>
        </a:solidFill>
        <a:ln w="12700">
          <a:solidFill>
            <a:srgbClr val="00194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bg1"/>
              </a:solidFill>
            </a:rPr>
            <a:t>収入額合計＝支出額合計</a:t>
          </a:r>
        </a:p>
      </xdr:txBody>
    </xdr:sp>
    <xdr:clientData/>
  </xdr:twoCellAnchor>
  <xdr:twoCellAnchor>
    <xdr:from>
      <xdr:col>0</xdr:col>
      <xdr:colOff>85725</xdr:colOff>
      <xdr:row>0</xdr:row>
      <xdr:rowOff>95250</xdr:rowOff>
    </xdr:from>
    <xdr:to>
      <xdr:col>2</xdr:col>
      <xdr:colOff>714375</xdr:colOff>
      <xdr:row>2</xdr:row>
      <xdr:rowOff>47625</xdr:rowOff>
    </xdr:to>
    <xdr:sp macro="" textlink="">
      <xdr:nvSpPr>
        <xdr:cNvPr id="2076" name="Text Box 28">
          <a:extLst>
            <a:ext uri="{FF2B5EF4-FFF2-40B4-BE49-F238E27FC236}">
              <a16:creationId xmlns:a16="http://schemas.microsoft.com/office/drawing/2014/main" id="{00000000-0008-0000-0100-00001C080000}"/>
            </a:ext>
          </a:extLst>
        </xdr:cNvPr>
        <xdr:cNvSpPr txBox="1">
          <a:spLocks noChangeArrowheads="1"/>
        </xdr:cNvSpPr>
      </xdr:nvSpPr>
      <xdr:spPr bwMode="auto">
        <a:xfrm>
          <a:off x="85725" y="95250"/>
          <a:ext cx="819150" cy="3429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D8D8D8"/>
              </a:solidFill>
            </a14:hiddenFill>
          </a:ext>
        </a:extLst>
      </xdr:spPr>
      <xdr:txBody>
        <a:bodyPr vertOverflow="clip" wrap="square" lIns="74295" tIns="8890" rIns="74295" bIns="8890" anchor="ctr" upright="1"/>
        <a:lstStyle/>
        <a:p>
          <a:pPr algn="ctr" rtl="0">
            <a:defRPr sz="1000"/>
          </a:pPr>
          <a:r>
            <a:rPr lang="ja-JP" altLang="en-US" sz="1400" b="0" i="0" u="none" strike="noStrike" baseline="0">
              <a:solidFill>
                <a:srgbClr val="FF0000"/>
              </a:solidFill>
              <a:latin typeface="HG丸ｺﾞｼｯｸM-PRO"/>
              <a:ea typeface="HG丸ｺﾞｼｯｸM-PRO"/>
            </a:rPr>
            <a:t>記入例</a:t>
          </a:r>
        </a:p>
      </xdr:txBody>
    </xdr:sp>
    <xdr:clientData/>
  </xdr:twoCellAnchor>
  <xdr:twoCellAnchor>
    <xdr:from>
      <xdr:col>1</xdr:col>
      <xdr:colOff>28575</xdr:colOff>
      <xdr:row>9</xdr:row>
      <xdr:rowOff>76200</xdr:rowOff>
    </xdr:from>
    <xdr:to>
      <xdr:col>5</xdr:col>
      <xdr:colOff>485775</xdr:colOff>
      <xdr:row>11</xdr:row>
      <xdr:rowOff>209550</xdr:rowOff>
    </xdr:to>
    <xdr:sp macro="" textlink="">
      <xdr:nvSpPr>
        <xdr:cNvPr id="6" name="角丸四角形吹き出し 5">
          <a:extLst>
            <a:ext uri="{FF2B5EF4-FFF2-40B4-BE49-F238E27FC236}">
              <a16:creationId xmlns:a16="http://schemas.microsoft.com/office/drawing/2014/main" id="{00000000-0008-0000-0100-000006000000}"/>
            </a:ext>
          </a:extLst>
        </xdr:cNvPr>
        <xdr:cNvSpPr/>
      </xdr:nvSpPr>
      <xdr:spPr>
        <a:xfrm>
          <a:off x="123825" y="2095500"/>
          <a:ext cx="2228850" cy="666750"/>
        </a:xfrm>
        <a:prstGeom prst="wedgeRoundRectCallout">
          <a:avLst>
            <a:gd name="adj1" fmla="val 16305"/>
            <a:gd name="adj2" fmla="val -10750"/>
            <a:gd name="adj3" fmla="val 16667"/>
          </a:avLst>
        </a:prstGeom>
        <a:solidFill>
          <a:srgbClr val="00194C"/>
        </a:solidFill>
        <a:ln w="12700">
          <a:solidFill>
            <a:srgbClr val="00194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900">
              <a:solidFill>
                <a:schemeClr val="bg1"/>
              </a:solidFill>
            </a:rPr>
            <a:t>作成手順</a:t>
          </a:r>
          <a:endParaRPr kumimoji="1" lang="en-US" altLang="ja-JP" sz="900">
            <a:solidFill>
              <a:schemeClr val="bg1"/>
            </a:solidFill>
          </a:endParaRPr>
        </a:p>
        <a:p>
          <a:pPr algn="l"/>
          <a:r>
            <a:rPr kumimoji="1" lang="ja-JP" altLang="en-US" sz="900">
              <a:solidFill>
                <a:schemeClr val="bg1"/>
              </a:solidFill>
            </a:rPr>
            <a:t>❶→❼の順に必要事項を記載</a:t>
          </a:r>
          <a:endParaRPr kumimoji="1" lang="en-US" altLang="ja-JP" sz="900">
            <a:solidFill>
              <a:schemeClr val="bg1"/>
            </a:solidFill>
          </a:endParaRPr>
        </a:p>
        <a:p>
          <a:pPr algn="l"/>
          <a:r>
            <a:rPr kumimoji="1" lang="ja-JP" altLang="en-US" sz="900">
              <a:solidFill>
                <a:schemeClr val="bg1"/>
              </a:solidFill>
            </a:rPr>
            <a:t>赤色ｾﾙ：手入力　水色ｾﾙ：自動計算</a:t>
          </a:r>
          <a:endParaRPr kumimoji="1" lang="en-US" altLang="ja-JP" sz="900">
            <a:solidFill>
              <a:schemeClr val="bg1"/>
            </a:solidFill>
          </a:endParaRPr>
        </a:p>
      </xdr:txBody>
    </xdr:sp>
    <xdr:clientData/>
  </xdr:twoCellAnchor>
  <xdr:twoCellAnchor>
    <xdr:from>
      <xdr:col>4</xdr:col>
      <xdr:colOff>366314</xdr:colOff>
      <xdr:row>34</xdr:row>
      <xdr:rowOff>17211</xdr:rowOff>
    </xdr:from>
    <xdr:to>
      <xdr:col>15</xdr:col>
      <xdr:colOff>103656</xdr:colOff>
      <xdr:row>62</xdr:row>
      <xdr:rowOff>34699</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bwMode="auto">
        <a:xfrm>
          <a:off x="1485502" y="8303961"/>
          <a:ext cx="9857654" cy="4684738"/>
        </a:xfrm>
        <a:prstGeom prst="rect">
          <a:avLst/>
        </a:prstGeom>
        <a:solidFill>
          <a:srgbClr val="FFFFFF"/>
        </a:solidFill>
        <a:ln w="571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ja-JP" sz="1100" b="1">
              <a:effectLst/>
              <a:latin typeface="+mn-lt"/>
              <a:ea typeface="+mn-ea"/>
              <a:cs typeface="+mn-cs"/>
            </a:rPr>
            <a:t>注   意   事   項</a:t>
          </a:r>
          <a:endParaRPr kumimoji="1" lang="en-US" altLang="ja-JP" sz="1100" b="1">
            <a:effectLst/>
            <a:latin typeface="+mn-lt"/>
            <a:ea typeface="+mn-ea"/>
            <a:cs typeface="+mn-cs"/>
          </a:endParaRPr>
        </a:p>
        <a:p>
          <a:pPr algn="ctr"/>
          <a:endParaRPr lang="ja-JP" altLang="ja-JP">
            <a:effectLst/>
          </a:endParaRPr>
        </a:p>
        <a:p>
          <a:pPr algn="l">
            <a:lnSpc>
              <a:spcPts val="2200"/>
            </a:lnSpc>
          </a:pPr>
          <a:r>
            <a:rPr kumimoji="1" lang="ja-JP" altLang="en-US" sz="1050" b="1">
              <a:latin typeface="+mn-ea"/>
              <a:ea typeface="+mn-ea"/>
            </a:rPr>
            <a:t>　</a:t>
          </a:r>
          <a:r>
            <a:rPr kumimoji="1" lang="ja-JP" altLang="en-US" sz="1000" b="0">
              <a:latin typeface="+mn-ea"/>
              <a:ea typeface="+mn-ea"/>
            </a:rPr>
            <a:t>以下の点に注意し、助成対象経費を計上してください。なお、助成対象経費については必ず収支に関する証拠書類（領収書等）の提出が必要となります。</a:t>
          </a:r>
          <a:endParaRPr kumimoji="1" lang="en-US" altLang="ja-JP" sz="1100" b="0">
            <a:latin typeface="+mn-ea"/>
            <a:ea typeface="+mn-ea"/>
          </a:endParaRPr>
        </a:p>
        <a:p>
          <a:pPr algn="l">
            <a:lnSpc>
              <a:spcPts val="2200"/>
            </a:lnSpc>
          </a:pPr>
          <a:endParaRPr kumimoji="1" lang="en-US" altLang="ja-JP" sz="900">
            <a:latin typeface="+mn-ea"/>
            <a:ea typeface="+mn-ea"/>
          </a:endParaRPr>
        </a:p>
        <a:p>
          <a:pPr algn="l">
            <a:lnSpc>
              <a:spcPts val="1700"/>
            </a:lnSpc>
          </a:pPr>
          <a:r>
            <a:rPr kumimoji="1" lang="en-US" altLang="ja-JP" sz="1000">
              <a:latin typeface="+mn-ea"/>
              <a:ea typeface="+mn-ea"/>
            </a:rPr>
            <a:t> </a:t>
          </a:r>
          <a:r>
            <a:rPr kumimoji="1" lang="ja-JP" altLang="en-US" sz="1000">
              <a:latin typeface="+mn-ea"/>
              <a:ea typeface="+mn-ea"/>
            </a:rPr>
            <a:t>　</a:t>
          </a:r>
          <a:r>
            <a:rPr kumimoji="1" lang="en-US" altLang="ja-JP" sz="1000">
              <a:latin typeface="+mn-ea"/>
              <a:ea typeface="+mn-ea"/>
            </a:rPr>
            <a:t>【</a:t>
          </a:r>
          <a:r>
            <a:rPr kumimoji="1" lang="ja-JP" altLang="en-US" sz="1000">
              <a:latin typeface="+mn-ea"/>
              <a:ea typeface="+mn-ea"/>
            </a:rPr>
            <a:t>旅費</a:t>
          </a:r>
          <a:r>
            <a:rPr kumimoji="1" lang="en-US" altLang="ja-JP" sz="1000">
              <a:latin typeface="+mn-ea"/>
              <a:ea typeface="+mn-ea"/>
            </a:rPr>
            <a:t>】</a:t>
          </a:r>
        </a:p>
        <a:p>
          <a:pPr algn="l">
            <a:lnSpc>
              <a:spcPts val="1700"/>
            </a:lnSpc>
          </a:pPr>
          <a:r>
            <a:rPr kumimoji="1" lang="ja-JP" altLang="en-US" sz="1000">
              <a:latin typeface="+mn-ea"/>
              <a:ea typeface="+mn-ea"/>
            </a:rPr>
            <a:t>　　・公共交通機関を利用した通学費（授業期間中）が対象経費となります。自家用車やバイクでの移動は助成対象経費となりません。</a:t>
          </a:r>
        </a:p>
        <a:p>
          <a:pPr algn="l"/>
          <a:r>
            <a:rPr kumimoji="1" lang="ja-JP" altLang="en-US" sz="1000">
              <a:latin typeface="+mn-ea"/>
              <a:ea typeface="+mn-ea"/>
            </a:rPr>
            <a:t>　　・自宅から学校までの最も経済的な経路及び購入方法で算定をし、原則自宅</a:t>
          </a:r>
          <a:r>
            <a:rPr kumimoji="1" lang="en-US" altLang="ja-JP" sz="1000">
              <a:latin typeface="+mn-ea"/>
              <a:ea typeface="+mn-ea"/>
            </a:rPr>
            <a:t>-</a:t>
          </a:r>
          <a:r>
            <a:rPr kumimoji="1" lang="ja-JP" altLang="en-US" sz="1000">
              <a:latin typeface="+mn-ea"/>
              <a:ea typeface="+mn-ea"/>
            </a:rPr>
            <a:t>学校の往復の交通費のみ対象となります。</a:t>
          </a:r>
          <a:endParaRPr kumimoji="1" lang="en-US" altLang="ja-JP" sz="1000">
            <a:latin typeface="+mn-ea"/>
            <a:ea typeface="+mn-ea"/>
          </a:endParaRPr>
        </a:p>
        <a:p>
          <a:pPr algn="l">
            <a:lnSpc>
              <a:spcPts val="1700"/>
            </a:lnSpc>
          </a:pPr>
          <a:r>
            <a:rPr kumimoji="1" lang="ja-JP" altLang="en-US" sz="1000">
              <a:latin typeface="+mn-ea"/>
              <a:ea typeface="+mn-ea"/>
            </a:rPr>
            <a:t>　　　（学校で指定された場合を除く）経路から外れた区間については対象外となります。</a:t>
          </a:r>
        </a:p>
        <a:p>
          <a:pPr algn="l">
            <a:lnSpc>
              <a:spcPts val="1300"/>
            </a:lnSpc>
          </a:pPr>
          <a:endParaRPr kumimoji="1" lang="en-US" altLang="ja-JP" sz="700">
            <a:latin typeface="+mn-ea"/>
            <a:ea typeface="+mn-ea"/>
          </a:endParaRPr>
        </a:p>
        <a:p>
          <a:pPr algn="l"/>
          <a:r>
            <a:rPr kumimoji="1" lang="ja-JP" altLang="en-US" sz="1000">
              <a:latin typeface="+mn-ea"/>
              <a:ea typeface="+mn-ea"/>
            </a:rPr>
            <a:t>　 </a:t>
          </a:r>
          <a:r>
            <a:rPr kumimoji="1" lang="en-US" altLang="ja-JP" sz="1000">
              <a:latin typeface="+mn-ea"/>
              <a:ea typeface="+mn-ea"/>
            </a:rPr>
            <a:t>【</a:t>
          </a:r>
          <a:r>
            <a:rPr kumimoji="1" lang="ja-JP" altLang="en-US" sz="1000">
              <a:latin typeface="+mn-ea"/>
              <a:ea typeface="+mn-ea"/>
            </a:rPr>
            <a:t>スポーツ用具費、消耗品費</a:t>
          </a:r>
          <a:r>
            <a:rPr kumimoji="1" lang="en-US" altLang="ja-JP" sz="1000">
              <a:latin typeface="+mn-ea"/>
              <a:ea typeface="+mn-ea"/>
            </a:rPr>
            <a:t>】</a:t>
          </a:r>
        </a:p>
        <a:p>
          <a:pPr algn="l">
            <a:lnSpc>
              <a:spcPts val="1700"/>
            </a:lnSpc>
          </a:pPr>
          <a:r>
            <a:rPr kumimoji="1" lang="ja-JP" altLang="en-US" sz="1000">
              <a:latin typeface="+mn-ea"/>
              <a:ea typeface="+mn-ea"/>
            </a:rPr>
            <a:t>　　・学校から購入を指示され、授業のみで使用するものが対象経費となります。授業のみで使用するとは言いがたい、一般的な文具等は対象経費となりません。</a:t>
          </a:r>
        </a:p>
        <a:p>
          <a:pPr algn="l">
            <a:lnSpc>
              <a:spcPts val="1700"/>
            </a:lnSpc>
          </a:pPr>
          <a:r>
            <a:rPr kumimoji="1" lang="ja-JP" altLang="en-US" sz="1000">
              <a:latin typeface="+mn-ea"/>
              <a:ea typeface="+mn-ea"/>
            </a:rPr>
            <a:t>　　・教科書については、シラバス等で購入の指示があるテキスト等のみが対象経費となり、自主的に購入したような参考書籍等は対象経費となりません。</a:t>
          </a:r>
        </a:p>
        <a:p>
          <a:pPr algn="l">
            <a:lnSpc>
              <a:spcPts val="1300"/>
            </a:lnSpc>
          </a:pPr>
          <a:endParaRPr kumimoji="1" lang="en-US" altLang="ja-JP" sz="700">
            <a:latin typeface="+mn-ea"/>
            <a:ea typeface="+mn-ea"/>
          </a:endParaRPr>
        </a:p>
        <a:p>
          <a:pPr algn="l"/>
          <a:r>
            <a:rPr kumimoji="1" lang="ja-JP" altLang="en-US" sz="1000">
              <a:latin typeface="+mn-ea"/>
              <a:ea typeface="+mn-ea"/>
            </a:rPr>
            <a:t>　 </a:t>
          </a:r>
          <a:r>
            <a:rPr kumimoji="1" lang="en-US" altLang="ja-JP" sz="1000">
              <a:latin typeface="+mn-ea"/>
              <a:ea typeface="+mn-ea"/>
            </a:rPr>
            <a:t>【</a:t>
          </a:r>
          <a:r>
            <a:rPr kumimoji="1" lang="ja-JP" altLang="en-US" sz="1000">
              <a:latin typeface="+mn-ea"/>
              <a:ea typeface="+mn-ea"/>
            </a:rPr>
            <a:t>コロナ対策経費</a:t>
          </a:r>
          <a:r>
            <a:rPr kumimoji="1" lang="en-US" altLang="ja-JP" sz="1000">
              <a:latin typeface="+mn-ea"/>
              <a:ea typeface="+mn-ea"/>
            </a:rPr>
            <a:t>】</a:t>
          </a:r>
        </a:p>
        <a:p>
          <a:pPr algn="l">
            <a:lnSpc>
              <a:spcPts val="1700"/>
            </a:lnSpc>
          </a:pPr>
          <a:r>
            <a:rPr kumimoji="1" lang="ja-JP" altLang="en-US" sz="1000">
              <a:latin typeface="+mn-ea"/>
              <a:ea typeface="+mn-ea"/>
            </a:rPr>
            <a:t>　　・</a:t>
          </a:r>
          <a:r>
            <a:rPr kumimoji="1" lang="en-US" altLang="ja-JP" sz="1000">
              <a:latin typeface="+mn-ea"/>
              <a:ea typeface="+mn-ea"/>
            </a:rPr>
            <a:t>PCR</a:t>
          </a:r>
          <a:r>
            <a:rPr kumimoji="1" lang="ja-JP" altLang="en-US" sz="1000">
              <a:latin typeface="+mn-ea"/>
              <a:ea typeface="+mn-ea"/>
            </a:rPr>
            <a:t>検査及び抗原定量検査費用は履修教育機関に指定された場合のみ対象となります。</a:t>
          </a:r>
          <a:endParaRPr kumimoji="1" lang="en-US" altLang="ja-JP" sz="1000">
            <a:latin typeface="+mn-ea"/>
            <a:ea typeface="+mn-ea"/>
          </a:endParaRPr>
        </a:p>
        <a:p>
          <a:pPr algn="l">
            <a:lnSpc>
              <a:spcPts val="1700"/>
            </a:lnSpc>
          </a:pPr>
          <a:r>
            <a:rPr kumimoji="1" lang="ja-JP" altLang="en-US" sz="1000" baseline="0">
              <a:latin typeface="+mn-ea"/>
              <a:ea typeface="+mn-ea"/>
            </a:rPr>
            <a:t>  　</a:t>
          </a:r>
          <a:r>
            <a:rPr kumimoji="1" lang="ja-JP" altLang="en-US" sz="1000">
              <a:latin typeface="+mn-ea"/>
              <a:ea typeface="+mn-ea"/>
            </a:rPr>
            <a:t>・日常的に必要となるマスクや消毒用アルコール購入等の消耗品費は対象経費となりません。</a:t>
          </a:r>
          <a:endParaRPr kumimoji="1" lang="en-US" altLang="ja-JP" sz="1000">
            <a:latin typeface="+mn-ea"/>
            <a:ea typeface="+mn-ea"/>
          </a:endParaRPr>
        </a:p>
        <a:p>
          <a:pPr algn="l">
            <a:lnSpc>
              <a:spcPts val="1700"/>
            </a:lnSpc>
          </a:pPr>
          <a:endParaRPr kumimoji="1" lang="en-US" altLang="ja-JP" sz="1000">
            <a:latin typeface="+mn-ea"/>
            <a:ea typeface="+mn-ea"/>
          </a:endParaRPr>
        </a:p>
        <a:p>
          <a:pPr algn="l">
            <a:lnSpc>
              <a:spcPts val="1700"/>
            </a:lnSpc>
          </a:pPr>
          <a:r>
            <a:rPr kumimoji="1" lang="ja-JP" altLang="en-US" sz="1000">
              <a:latin typeface="+mn-ea"/>
              <a:ea typeface="+mn-ea"/>
            </a:rPr>
            <a:t>　 </a:t>
          </a:r>
          <a:r>
            <a:rPr kumimoji="1" lang="en-US" altLang="ja-JP" sz="1000">
              <a:latin typeface="+mn-ea"/>
              <a:ea typeface="+mn-ea"/>
            </a:rPr>
            <a:t>【</a:t>
          </a:r>
          <a:r>
            <a:rPr kumimoji="1" lang="ja-JP" altLang="en-US" sz="1000">
              <a:latin typeface="+mn-ea"/>
              <a:ea typeface="+mn-ea"/>
            </a:rPr>
            <a:t>その他</a:t>
          </a:r>
          <a:r>
            <a:rPr kumimoji="1" lang="en-US" altLang="ja-JP" sz="1000">
              <a:latin typeface="+mn-ea"/>
              <a:ea typeface="+mn-ea"/>
            </a:rPr>
            <a:t>】</a:t>
          </a:r>
        </a:p>
        <a:p>
          <a:pPr algn="l">
            <a:lnSpc>
              <a:spcPts val="1700"/>
            </a:lnSpc>
          </a:pPr>
          <a:r>
            <a:rPr kumimoji="1" lang="ja-JP" altLang="en-US" sz="1000">
              <a:latin typeface="+mn-ea"/>
              <a:ea typeface="+mn-ea"/>
            </a:rPr>
            <a:t>　　・保険料や後援会等費用は助成対象経費となりません。助成対象経費に含めないよう注意してください。</a:t>
          </a:r>
          <a:endParaRPr kumimoji="1" lang="en-US" altLang="ja-JP" sz="1000">
            <a:latin typeface="+mn-ea"/>
            <a:ea typeface="+mn-ea"/>
          </a:endParaRPr>
        </a:p>
        <a:p>
          <a:pPr algn="l">
            <a:lnSpc>
              <a:spcPts val="1700"/>
            </a:lnSpc>
          </a:pPr>
          <a:r>
            <a:rPr kumimoji="1" lang="ja-JP" altLang="en-US" sz="1000">
              <a:latin typeface="+mn-ea"/>
              <a:ea typeface="+mn-ea"/>
            </a:rPr>
            <a:t>　　・諸謝金、借料及び損料、備品費（例：パソコン）は助成対象経費となりません。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41"/>
  <sheetViews>
    <sheetView showGridLines="0" tabSelected="1" view="pageBreakPreview" topLeftCell="A13" zoomScaleNormal="100" zoomScaleSheetLayoutView="100" workbookViewId="0">
      <selection activeCell="K21" sqref="K21"/>
    </sheetView>
  </sheetViews>
  <sheetFormatPr defaultColWidth="9" defaultRowHeight="13"/>
  <cols>
    <col min="1" max="2" width="1.26953125" style="14" customWidth="1"/>
    <col min="3" max="3" width="12.90625" style="14" customWidth="1"/>
    <col min="4" max="4" width="0.7265625" style="14" customWidth="1"/>
    <col min="5" max="13" width="10.54296875" style="1" customWidth="1"/>
    <col min="14" max="14" width="9.6328125" style="1" customWidth="1"/>
    <col min="15" max="15" width="36" style="1" customWidth="1"/>
    <col min="16" max="17" width="10.81640625" style="1" customWidth="1"/>
    <col min="18" max="16384" width="9" style="1"/>
  </cols>
  <sheetData>
    <row r="1" spans="1:20" ht="16.5">
      <c r="A1" s="26"/>
    </row>
    <row r="2" spans="1:20">
      <c r="A2" s="3"/>
      <c r="D2" s="43"/>
    </row>
    <row r="3" spans="1:20" ht="20.25" customHeight="1">
      <c r="A3" s="113" t="s">
        <v>35</v>
      </c>
      <c r="B3" s="113"/>
      <c r="C3" s="113"/>
      <c r="D3" s="113"/>
      <c r="E3" s="113"/>
      <c r="F3" s="113"/>
      <c r="G3" s="113"/>
      <c r="H3" s="113"/>
      <c r="I3" s="113"/>
      <c r="J3" s="113"/>
      <c r="K3" s="113"/>
      <c r="L3" s="113"/>
      <c r="M3" s="113"/>
      <c r="N3" s="113"/>
      <c r="O3" s="113"/>
      <c r="P3" s="113"/>
      <c r="Q3" s="113"/>
    </row>
    <row r="4" spans="1:20" ht="20.25" customHeight="1">
      <c r="A4" s="78"/>
      <c r="B4" s="122" t="s">
        <v>42</v>
      </c>
      <c r="C4" s="122"/>
      <c r="D4" s="60"/>
      <c r="E4" s="114"/>
      <c r="F4" s="115"/>
      <c r="G4" s="77"/>
      <c r="H4" s="77"/>
      <c r="I4" s="77"/>
      <c r="J4" s="77"/>
      <c r="K4" s="77"/>
      <c r="L4" s="77"/>
      <c r="M4" s="77"/>
      <c r="N4" s="77"/>
      <c r="O4" s="77"/>
      <c r="P4" s="77"/>
      <c r="Q4" s="77"/>
    </row>
    <row r="5" spans="1:20" ht="43.5" customHeight="1">
      <c r="A5" s="4" t="s">
        <v>0</v>
      </c>
      <c r="B5" s="15"/>
      <c r="C5" s="15"/>
      <c r="D5" s="22"/>
      <c r="E5" s="5"/>
      <c r="F5" s="5"/>
      <c r="G5" s="5"/>
      <c r="H5" s="5"/>
      <c r="I5" s="5"/>
      <c r="J5" s="5"/>
      <c r="K5" s="5"/>
      <c r="L5" s="5"/>
      <c r="M5" s="5"/>
      <c r="N5" s="5"/>
      <c r="O5" s="5"/>
      <c r="P5" s="5"/>
      <c r="Q5" s="6" t="s">
        <v>13</v>
      </c>
    </row>
    <row r="6" spans="1:20" s="2" customFormat="1" ht="15" customHeight="1">
      <c r="A6" s="103" t="s">
        <v>15</v>
      </c>
      <c r="B6" s="104"/>
      <c r="C6" s="104"/>
      <c r="D6" s="105"/>
      <c r="E6" s="93" t="s">
        <v>1</v>
      </c>
      <c r="F6" s="93"/>
      <c r="G6" s="93"/>
      <c r="H6" s="93" t="s">
        <v>2</v>
      </c>
      <c r="I6" s="93"/>
      <c r="J6" s="94"/>
      <c r="K6" s="116" t="s">
        <v>3</v>
      </c>
      <c r="L6" s="117"/>
      <c r="M6" s="117"/>
      <c r="N6" s="117"/>
      <c r="O6" s="117"/>
      <c r="P6" s="117"/>
      <c r="Q6" s="118"/>
    </row>
    <row r="7" spans="1:20" s="2" customFormat="1" ht="30" customHeight="1">
      <c r="A7" s="109"/>
      <c r="B7" s="110"/>
      <c r="C7" s="110"/>
      <c r="D7" s="111"/>
      <c r="E7" s="75" t="s">
        <v>4</v>
      </c>
      <c r="F7" s="73" t="s">
        <v>26</v>
      </c>
      <c r="G7" s="74" t="s">
        <v>5</v>
      </c>
      <c r="H7" s="75" t="s">
        <v>11</v>
      </c>
      <c r="I7" s="73" t="s">
        <v>6</v>
      </c>
      <c r="J7" s="72" t="s">
        <v>5</v>
      </c>
      <c r="K7" s="119"/>
      <c r="L7" s="120"/>
      <c r="M7" s="120"/>
      <c r="N7" s="120"/>
      <c r="O7" s="120"/>
      <c r="P7" s="120"/>
      <c r="Q7" s="121"/>
    </row>
    <row r="8" spans="1:20" s="11" customFormat="1" ht="21" customHeight="1">
      <c r="A8" s="80">
        <v>1</v>
      </c>
      <c r="B8" s="81"/>
      <c r="C8" s="24" t="s">
        <v>16</v>
      </c>
      <c r="D8" s="19"/>
      <c r="E8" s="50">
        <v>0</v>
      </c>
      <c r="F8" s="31">
        <f>G8-E8</f>
        <v>0</v>
      </c>
      <c r="G8" s="36">
        <f>J8</f>
        <v>0</v>
      </c>
      <c r="H8" s="50">
        <v>0</v>
      </c>
      <c r="I8" s="31">
        <f>J8-H8</f>
        <v>0</v>
      </c>
      <c r="J8" s="36">
        <f>ROUNDDOWN(L30,-3)</f>
        <v>0</v>
      </c>
      <c r="K8" s="98" t="s">
        <v>23</v>
      </c>
      <c r="L8" s="99"/>
      <c r="M8" s="99"/>
      <c r="N8" s="99"/>
      <c r="O8" s="99"/>
      <c r="P8" s="99"/>
      <c r="Q8" s="100"/>
    </row>
    <row r="9" spans="1:20" s="11" customFormat="1" ht="21" customHeight="1">
      <c r="A9" s="80">
        <v>2</v>
      </c>
      <c r="B9" s="81"/>
      <c r="C9" s="24" t="s">
        <v>20</v>
      </c>
      <c r="D9" s="19"/>
      <c r="E9" s="50">
        <v>0</v>
      </c>
      <c r="F9" s="31">
        <f>G9-E9</f>
        <v>0</v>
      </c>
      <c r="G9" s="36">
        <f>J9</f>
        <v>0</v>
      </c>
      <c r="H9" s="50">
        <v>0</v>
      </c>
      <c r="I9" s="31">
        <f>J9-H9</f>
        <v>0</v>
      </c>
      <c r="J9" s="36">
        <f>(L30-J8)+M30+P30</f>
        <v>0</v>
      </c>
      <c r="K9" s="98"/>
      <c r="L9" s="99"/>
      <c r="M9" s="99"/>
      <c r="N9" s="99"/>
      <c r="O9" s="99"/>
      <c r="P9" s="99"/>
      <c r="Q9" s="100"/>
      <c r="T9" s="49"/>
    </row>
    <row r="10" spans="1:20" s="11" customFormat="1" ht="21" customHeight="1">
      <c r="A10" s="80"/>
      <c r="B10" s="81"/>
      <c r="C10" s="24"/>
      <c r="D10" s="19"/>
      <c r="E10" s="50"/>
      <c r="F10" s="31"/>
      <c r="G10" s="36"/>
      <c r="H10" s="50"/>
      <c r="I10" s="31"/>
      <c r="J10" s="36"/>
      <c r="K10" s="98"/>
      <c r="L10" s="99"/>
      <c r="M10" s="99"/>
      <c r="N10" s="99"/>
      <c r="O10" s="99"/>
      <c r="P10" s="99"/>
      <c r="Q10" s="100"/>
      <c r="T10" s="49"/>
    </row>
    <row r="11" spans="1:20" s="11" customFormat="1" ht="21" customHeight="1">
      <c r="A11" s="70"/>
      <c r="B11" s="71"/>
      <c r="C11" s="19"/>
      <c r="D11" s="23"/>
      <c r="E11" s="51"/>
      <c r="F11" s="31"/>
      <c r="G11" s="36"/>
      <c r="H11" s="50"/>
      <c r="I11" s="31"/>
      <c r="J11" s="37"/>
      <c r="K11" s="95"/>
      <c r="L11" s="96"/>
      <c r="M11" s="96"/>
      <c r="N11" s="96"/>
      <c r="O11" s="96"/>
      <c r="P11" s="96"/>
      <c r="Q11" s="97"/>
      <c r="T11" s="49"/>
    </row>
    <row r="12" spans="1:20" s="11" customFormat="1" ht="21" customHeight="1" thickBot="1">
      <c r="A12" s="70"/>
      <c r="B12" s="71"/>
      <c r="C12" s="19"/>
      <c r="D12" s="19"/>
      <c r="E12" s="52"/>
      <c r="F12" s="38"/>
      <c r="G12" s="39"/>
      <c r="H12" s="51"/>
      <c r="I12" s="38"/>
      <c r="J12" s="40"/>
      <c r="K12" s="98"/>
      <c r="L12" s="99"/>
      <c r="M12" s="99"/>
      <c r="N12" s="99"/>
      <c r="O12" s="99"/>
      <c r="P12" s="99"/>
      <c r="Q12" s="100"/>
    </row>
    <row r="13" spans="1:20" s="11" customFormat="1" ht="21" customHeight="1" thickBot="1">
      <c r="A13" s="86" t="s">
        <v>17</v>
      </c>
      <c r="B13" s="87"/>
      <c r="C13" s="87"/>
      <c r="D13" s="88"/>
      <c r="E13" s="21">
        <f t="shared" ref="E13:J13" si="0">SUM(E8:E12)</f>
        <v>0</v>
      </c>
      <c r="F13" s="21">
        <f t="shared" si="0"/>
        <v>0</v>
      </c>
      <c r="G13" s="21">
        <f t="shared" si="0"/>
        <v>0</v>
      </c>
      <c r="H13" s="21">
        <f t="shared" si="0"/>
        <v>0</v>
      </c>
      <c r="I13" s="21">
        <f t="shared" si="0"/>
        <v>0</v>
      </c>
      <c r="J13" s="41">
        <f t="shared" si="0"/>
        <v>0</v>
      </c>
      <c r="K13" s="101"/>
      <c r="L13" s="101"/>
      <c r="M13" s="101"/>
      <c r="N13" s="101"/>
      <c r="O13" s="101"/>
      <c r="P13" s="101"/>
      <c r="Q13" s="102"/>
    </row>
    <row r="14" spans="1:20">
      <c r="A14" s="76"/>
      <c r="B14" s="76"/>
      <c r="C14" s="76"/>
      <c r="D14" s="76"/>
      <c r="E14" s="5"/>
      <c r="F14" s="5"/>
      <c r="G14" s="5"/>
      <c r="H14" s="5"/>
      <c r="I14" s="5"/>
      <c r="J14" s="5"/>
      <c r="K14" s="5"/>
      <c r="L14" s="5"/>
      <c r="M14" s="5"/>
      <c r="N14" s="5"/>
      <c r="O14" s="5"/>
      <c r="P14" s="5"/>
      <c r="Q14" s="5"/>
    </row>
    <row r="15" spans="1:20" ht="9.75" customHeight="1">
      <c r="A15" s="76"/>
      <c r="B15" s="76"/>
      <c r="C15" s="76"/>
      <c r="D15" s="76"/>
      <c r="E15" s="5"/>
      <c r="F15" s="5"/>
      <c r="G15" s="5"/>
      <c r="H15" s="5"/>
      <c r="I15" s="5"/>
      <c r="J15" s="5"/>
      <c r="K15" s="5"/>
      <c r="L15" s="5"/>
      <c r="M15" s="5"/>
      <c r="N15" s="5"/>
      <c r="O15" s="5"/>
      <c r="P15" s="5"/>
      <c r="Q15" s="5"/>
    </row>
    <row r="16" spans="1:20">
      <c r="A16" s="4" t="s">
        <v>7</v>
      </c>
      <c r="B16" s="18"/>
      <c r="C16" s="18"/>
      <c r="D16" s="22"/>
      <c r="E16" s="5"/>
      <c r="F16" s="5"/>
      <c r="G16" s="5"/>
      <c r="H16" s="5"/>
      <c r="I16" s="5"/>
      <c r="J16" s="5"/>
      <c r="K16" s="5"/>
      <c r="L16" s="5"/>
      <c r="M16" s="5"/>
      <c r="N16" s="5"/>
      <c r="O16" s="5"/>
      <c r="P16" s="5"/>
      <c r="Q16" s="6" t="s">
        <v>13</v>
      </c>
    </row>
    <row r="17" spans="1:17" s="2" customFormat="1">
      <c r="A17" s="103" t="s">
        <v>15</v>
      </c>
      <c r="B17" s="104"/>
      <c r="C17" s="104"/>
      <c r="D17" s="105"/>
      <c r="E17" s="92" t="s">
        <v>1</v>
      </c>
      <c r="F17" s="93"/>
      <c r="G17" s="93"/>
      <c r="H17" s="93" t="s">
        <v>8</v>
      </c>
      <c r="I17" s="93"/>
      <c r="J17" s="93"/>
      <c r="K17" s="93" t="s">
        <v>9</v>
      </c>
      <c r="L17" s="93"/>
      <c r="M17" s="93"/>
      <c r="N17" s="93"/>
      <c r="O17" s="93"/>
      <c r="P17" s="93"/>
      <c r="Q17" s="93"/>
    </row>
    <row r="18" spans="1:17" s="2" customFormat="1" ht="13.5" customHeight="1">
      <c r="A18" s="106"/>
      <c r="B18" s="107"/>
      <c r="C18" s="107"/>
      <c r="D18" s="108"/>
      <c r="E18" s="94" t="s">
        <v>4</v>
      </c>
      <c r="F18" s="93" t="s">
        <v>25</v>
      </c>
      <c r="G18" s="112" t="s">
        <v>5</v>
      </c>
      <c r="H18" s="93" t="s">
        <v>12</v>
      </c>
      <c r="I18" s="112" t="s">
        <v>10</v>
      </c>
      <c r="J18" s="93" t="s">
        <v>5</v>
      </c>
      <c r="K18" s="92" t="s">
        <v>14</v>
      </c>
      <c r="L18" s="92"/>
      <c r="M18" s="92"/>
      <c r="N18" s="92"/>
      <c r="O18" s="93"/>
      <c r="P18" s="93" t="s">
        <v>27</v>
      </c>
      <c r="Q18" s="93"/>
    </row>
    <row r="19" spans="1:17" s="2" customFormat="1" ht="24.75" customHeight="1">
      <c r="A19" s="109"/>
      <c r="B19" s="110"/>
      <c r="C19" s="110"/>
      <c r="D19" s="111"/>
      <c r="E19" s="94"/>
      <c r="F19" s="93"/>
      <c r="G19" s="112"/>
      <c r="H19" s="93"/>
      <c r="I19" s="112"/>
      <c r="J19" s="93"/>
      <c r="K19" s="72" t="s">
        <v>29</v>
      </c>
      <c r="L19" s="73" t="s">
        <v>30</v>
      </c>
      <c r="M19" s="75" t="s">
        <v>32</v>
      </c>
      <c r="N19" s="94" t="s">
        <v>28</v>
      </c>
      <c r="O19" s="92"/>
      <c r="P19" s="75" t="s">
        <v>33</v>
      </c>
      <c r="Q19" s="73" t="s">
        <v>31</v>
      </c>
    </row>
    <row r="20" spans="1:17" s="11" customFormat="1" ht="21" customHeight="1">
      <c r="A20" s="80">
        <v>1</v>
      </c>
      <c r="B20" s="81"/>
      <c r="C20" s="24" t="s">
        <v>21</v>
      </c>
      <c r="D20" s="19"/>
      <c r="E20" s="50">
        <v>0</v>
      </c>
      <c r="F20" s="31">
        <f t="shared" ref="F20:F26" si="1">G20-E20</f>
        <v>0</v>
      </c>
      <c r="G20" s="32">
        <f t="shared" ref="G20:G26" si="2">J20</f>
        <v>0</v>
      </c>
      <c r="H20" s="53">
        <v>0</v>
      </c>
      <c r="I20" s="33">
        <f t="shared" ref="I20:I26" si="3">J20-H20</f>
        <v>0</v>
      </c>
      <c r="J20" s="31">
        <f t="shared" ref="J20:J26" si="4">K20+P20</f>
        <v>0</v>
      </c>
      <c r="K20" s="54">
        <v>0</v>
      </c>
      <c r="L20" s="52">
        <v>0</v>
      </c>
      <c r="M20" s="34">
        <f t="shared" ref="M20:M26" si="5">K20-L20</f>
        <v>0</v>
      </c>
      <c r="N20" s="84"/>
      <c r="O20" s="85"/>
      <c r="P20" s="50"/>
      <c r="Q20" s="58"/>
    </row>
    <row r="21" spans="1:17" s="11" customFormat="1" ht="21" customHeight="1">
      <c r="A21" s="80">
        <v>2</v>
      </c>
      <c r="B21" s="81"/>
      <c r="C21" s="24" t="s">
        <v>36</v>
      </c>
      <c r="D21" s="19"/>
      <c r="E21" s="50">
        <v>0</v>
      </c>
      <c r="F21" s="31">
        <f t="shared" si="1"/>
        <v>0</v>
      </c>
      <c r="G21" s="32">
        <f t="shared" si="2"/>
        <v>0</v>
      </c>
      <c r="H21" s="52">
        <v>0</v>
      </c>
      <c r="I21" s="31">
        <f t="shared" si="3"/>
        <v>0</v>
      </c>
      <c r="J21" s="31">
        <f t="shared" si="4"/>
        <v>0</v>
      </c>
      <c r="K21" s="54">
        <v>0</v>
      </c>
      <c r="L21" s="52">
        <v>0</v>
      </c>
      <c r="M21" s="34">
        <f t="shared" si="5"/>
        <v>0</v>
      </c>
      <c r="N21" s="84"/>
      <c r="O21" s="85"/>
      <c r="P21" s="50"/>
      <c r="Q21" s="58"/>
    </row>
    <row r="22" spans="1:17" s="11" customFormat="1" ht="21" customHeight="1">
      <c r="A22" s="80">
        <v>3</v>
      </c>
      <c r="B22" s="81"/>
      <c r="C22" s="24" t="s">
        <v>37</v>
      </c>
      <c r="D22" s="19"/>
      <c r="E22" s="50">
        <v>0</v>
      </c>
      <c r="F22" s="31">
        <f t="shared" si="1"/>
        <v>0</v>
      </c>
      <c r="G22" s="32">
        <f t="shared" si="2"/>
        <v>0</v>
      </c>
      <c r="H22" s="52">
        <v>0</v>
      </c>
      <c r="I22" s="31">
        <f t="shared" si="3"/>
        <v>0</v>
      </c>
      <c r="J22" s="31">
        <f t="shared" si="4"/>
        <v>0</v>
      </c>
      <c r="K22" s="54">
        <v>0</v>
      </c>
      <c r="L22" s="52">
        <v>0</v>
      </c>
      <c r="M22" s="34">
        <f t="shared" si="5"/>
        <v>0</v>
      </c>
      <c r="N22" s="84"/>
      <c r="O22" s="85"/>
      <c r="P22" s="50"/>
      <c r="Q22" s="58"/>
    </row>
    <row r="23" spans="1:17" s="11" customFormat="1" ht="21" customHeight="1">
      <c r="A23" s="80">
        <v>4</v>
      </c>
      <c r="B23" s="81"/>
      <c r="C23" s="24" t="s">
        <v>38</v>
      </c>
      <c r="D23" s="19"/>
      <c r="E23" s="50">
        <v>0</v>
      </c>
      <c r="F23" s="31">
        <f t="shared" si="1"/>
        <v>0</v>
      </c>
      <c r="G23" s="32">
        <f t="shared" si="2"/>
        <v>0</v>
      </c>
      <c r="H23" s="52">
        <v>0</v>
      </c>
      <c r="I23" s="31">
        <f t="shared" si="3"/>
        <v>0</v>
      </c>
      <c r="J23" s="31">
        <f t="shared" si="4"/>
        <v>0</v>
      </c>
      <c r="K23" s="54">
        <v>0</v>
      </c>
      <c r="L23" s="52">
        <v>0</v>
      </c>
      <c r="M23" s="34">
        <f t="shared" si="5"/>
        <v>0</v>
      </c>
      <c r="N23" s="84"/>
      <c r="O23" s="85"/>
      <c r="P23" s="50"/>
      <c r="Q23" s="58"/>
    </row>
    <row r="24" spans="1:17" s="11" customFormat="1" ht="21" customHeight="1">
      <c r="A24" s="80">
        <v>5</v>
      </c>
      <c r="B24" s="81"/>
      <c r="C24" s="24" t="s">
        <v>39</v>
      </c>
      <c r="D24" s="19"/>
      <c r="E24" s="50">
        <v>0</v>
      </c>
      <c r="F24" s="31">
        <f t="shared" si="1"/>
        <v>0</v>
      </c>
      <c r="G24" s="32">
        <f t="shared" si="2"/>
        <v>0</v>
      </c>
      <c r="H24" s="52">
        <v>0</v>
      </c>
      <c r="I24" s="31">
        <f t="shared" si="3"/>
        <v>0</v>
      </c>
      <c r="J24" s="31">
        <f t="shared" si="4"/>
        <v>0</v>
      </c>
      <c r="K24" s="54">
        <v>0</v>
      </c>
      <c r="L24" s="52">
        <v>0</v>
      </c>
      <c r="M24" s="34">
        <f t="shared" si="5"/>
        <v>0</v>
      </c>
      <c r="N24" s="84"/>
      <c r="O24" s="85"/>
      <c r="P24" s="50"/>
      <c r="Q24" s="58"/>
    </row>
    <row r="25" spans="1:17" s="11" customFormat="1" ht="21" customHeight="1">
      <c r="A25" s="80">
        <v>6</v>
      </c>
      <c r="B25" s="81"/>
      <c r="C25" s="24" t="s">
        <v>24</v>
      </c>
      <c r="D25" s="19"/>
      <c r="E25" s="50">
        <v>0</v>
      </c>
      <c r="F25" s="31">
        <f t="shared" si="1"/>
        <v>0</v>
      </c>
      <c r="G25" s="32">
        <f t="shared" si="2"/>
        <v>0</v>
      </c>
      <c r="H25" s="52">
        <v>0</v>
      </c>
      <c r="I25" s="31">
        <f t="shared" si="3"/>
        <v>0</v>
      </c>
      <c r="J25" s="31">
        <f t="shared" si="4"/>
        <v>0</v>
      </c>
      <c r="K25" s="54">
        <v>0</v>
      </c>
      <c r="L25" s="69">
        <f>IF(K40&gt;0,K40,0)</f>
        <v>0</v>
      </c>
      <c r="M25" s="34">
        <f t="shared" si="5"/>
        <v>0</v>
      </c>
      <c r="N25" s="91"/>
      <c r="O25" s="85"/>
      <c r="P25" s="50"/>
      <c r="Q25" s="58"/>
    </row>
    <row r="26" spans="1:17" s="11" customFormat="1" ht="21" customHeight="1">
      <c r="A26" s="80">
        <v>7</v>
      </c>
      <c r="B26" s="81"/>
      <c r="C26" s="24" t="s">
        <v>22</v>
      </c>
      <c r="D26" s="19"/>
      <c r="E26" s="50">
        <v>0</v>
      </c>
      <c r="F26" s="31">
        <f t="shared" si="1"/>
        <v>0</v>
      </c>
      <c r="G26" s="32">
        <f t="shared" si="2"/>
        <v>0</v>
      </c>
      <c r="H26" s="52">
        <v>0</v>
      </c>
      <c r="I26" s="31">
        <f t="shared" si="3"/>
        <v>0</v>
      </c>
      <c r="J26" s="31">
        <f t="shared" si="4"/>
        <v>0</v>
      </c>
      <c r="K26" s="55">
        <v>0</v>
      </c>
      <c r="L26" s="57">
        <v>0</v>
      </c>
      <c r="M26" s="34">
        <f t="shared" si="5"/>
        <v>0</v>
      </c>
      <c r="N26" s="91"/>
      <c r="O26" s="85"/>
      <c r="P26" s="50"/>
      <c r="Q26" s="58"/>
    </row>
    <row r="27" spans="1:17" s="11" customFormat="1" ht="21" customHeight="1">
      <c r="A27" s="80"/>
      <c r="B27" s="81"/>
      <c r="C27" s="24"/>
      <c r="D27" s="19"/>
      <c r="E27" s="52"/>
      <c r="F27" s="31"/>
      <c r="G27" s="32"/>
      <c r="H27" s="52"/>
      <c r="I27" s="32"/>
      <c r="J27" s="31"/>
      <c r="K27" s="55"/>
      <c r="L27" s="57"/>
      <c r="M27" s="34"/>
      <c r="N27" s="82"/>
      <c r="O27" s="83"/>
      <c r="P27" s="50"/>
      <c r="Q27" s="58"/>
    </row>
    <row r="28" spans="1:17" s="11" customFormat="1" ht="21" customHeight="1">
      <c r="A28" s="80"/>
      <c r="B28" s="81"/>
      <c r="C28" s="24"/>
      <c r="D28" s="19"/>
      <c r="E28" s="52"/>
      <c r="F28" s="31"/>
      <c r="G28" s="32"/>
      <c r="H28" s="52"/>
      <c r="I28" s="32"/>
      <c r="J28" s="31"/>
      <c r="K28" s="55"/>
      <c r="L28" s="57"/>
      <c r="M28" s="34"/>
      <c r="N28" s="82"/>
      <c r="O28" s="83"/>
      <c r="P28" s="50"/>
      <c r="Q28" s="58"/>
    </row>
    <row r="29" spans="1:17" s="11" customFormat="1" ht="21" customHeight="1" thickBot="1">
      <c r="A29" s="80"/>
      <c r="B29" s="81"/>
      <c r="C29" s="19"/>
      <c r="D29" s="19"/>
      <c r="E29" s="52"/>
      <c r="F29" s="31"/>
      <c r="G29" s="32"/>
      <c r="H29" s="52"/>
      <c r="I29" s="32"/>
      <c r="J29" s="40"/>
      <c r="K29" s="56"/>
      <c r="L29" s="57"/>
      <c r="M29" s="35"/>
      <c r="N29" s="84"/>
      <c r="O29" s="85"/>
      <c r="P29" s="51"/>
      <c r="Q29" s="59"/>
    </row>
    <row r="30" spans="1:17" s="11" customFormat="1" ht="21" customHeight="1" thickBot="1">
      <c r="A30" s="86" t="s">
        <v>17</v>
      </c>
      <c r="B30" s="87"/>
      <c r="C30" s="87"/>
      <c r="D30" s="88"/>
      <c r="E30" s="21">
        <f>SUM(E20:E29)</f>
        <v>0</v>
      </c>
      <c r="F30" s="21">
        <f t="shared" ref="F30:I30" si="6">SUM(F20:F29)</f>
        <v>0</v>
      </c>
      <c r="G30" s="21">
        <f t="shared" si="6"/>
        <v>0</v>
      </c>
      <c r="H30" s="21">
        <f t="shared" si="6"/>
        <v>0</v>
      </c>
      <c r="I30" s="21">
        <f t="shared" si="6"/>
        <v>0</v>
      </c>
      <c r="J30" s="41">
        <f>SUM(J20:J29)</f>
        <v>0</v>
      </c>
      <c r="K30" s="42">
        <f>SUM(K20:K29)</f>
        <v>0</v>
      </c>
      <c r="L30" s="30">
        <f>SUM(L20:L29)</f>
        <v>0</v>
      </c>
      <c r="M30" s="30">
        <f>SUM(M20:M29)</f>
        <v>0</v>
      </c>
      <c r="N30" s="89"/>
      <c r="O30" s="90"/>
      <c r="P30" s="21">
        <f>SUM(P20:P29)</f>
        <v>0</v>
      </c>
      <c r="Q30" s="25"/>
    </row>
    <row r="31" spans="1:17" s="14" customFormat="1" ht="15" customHeight="1">
      <c r="A31" s="12" t="s">
        <v>18</v>
      </c>
      <c r="B31" s="18"/>
      <c r="C31" s="18"/>
      <c r="D31" s="18"/>
      <c r="E31" s="13"/>
      <c r="F31" s="13"/>
      <c r="G31" s="13"/>
      <c r="H31" s="13"/>
      <c r="I31" s="13"/>
      <c r="J31" s="13"/>
      <c r="K31" s="29"/>
      <c r="L31" s="29"/>
      <c r="M31" s="29"/>
      <c r="N31" s="13"/>
      <c r="O31" s="13"/>
      <c r="P31" s="13"/>
      <c r="Q31" s="13"/>
    </row>
    <row r="32" spans="1:17" s="14" customFormat="1" ht="15" customHeight="1">
      <c r="A32" s="27" t="s">
        <v>19</v>
      </c>
      <c r="C32" s="11"/>
      <c r="E32" s="13"/>
      <c r="F32" s="13"/>
      <c r="G32" s="13"/>
      <c r="H32" s="13"/>
      <c r="I32" s="13"/>
      <c r="J32" s="13"/>
      <c r="K32" s="13"/>
      <c r="L32" s="13"/>
      <c r="M32" s="13"/>
      <c r="N32" s="13"/>
      <c r="O32" s="13"/>
      <c r="P32" s="13"/>
      <c r="Q32" s="13"/>
    </row>
    <row r="33" spans="5:17">
      <c r="E33" s="5"/>
      <c r="F33" s="5"/>
      <c r="G33" s="5"/>
      <c r="H33" s="5"/>
      <c r="I33" s="5"/>
      <c r="J33" s="5"/>
      <c r="K33" s="5"/>
      <c r="L33" s="5"/>
      <c r="M33" s="5"/>
      <c r="N33" s="5"/>
      <c r="O33" s="5"/>
      <c r="P33" s="5"/>
      <c r="Q33" s="5"/>
    </row>
    <row r="34" spans="5:17">
      <c r="E34" s="79"/>
      <c r="F34" s="79"/>
      <c r="G34" s="79"/>
      <c r="H34" s="79"/>
      <c r="I34" s="79"/>
      <c r="J34" s="79"/>
      <c r="K34" s="79"/>
      <c r="L34" s="79"/>
      <c r="M34" s="79"/>
      <c r="N34" s="79"/>
      <c r="O34" s="79"/>
      <c r="P34" s="79"/>
      <c r="Q34" s="79"/>
    </row>
    <row r="38" spans="5:17">
      <c r="K38" s="48">
        <f>E8-L20-L21-L22-L23-L24-L26</f>
        <v>0</v>
      </c>
    </row>
    <row r="39" spans="5:17">
      <c r="K39" s="48">
        <f>IF(K38&gt;K25,K25,K38)</f>
        <v>0</v>
      </c>
      <c r="L39" s="44"/>
    </row>
    <row r="40" spans="5:17">
      <c r="K40" s="48">
        <f>IF(K39&gt;K30*0.1,K30*0.1,K39)</f>
        <v>0</v>
      </c>
      <c r="L40" s="44"/>
    </row>
    <row r="41" spans="5:17">
      <c r="K41" s="11"/>
      <c r="L41" s="44"/>
    </row>
  </sheetData>
  <sheetProtection algorithmName="SHA-512" hashValue="YsT0i1AfFOKoD+OnWwlupiDruK2qyJXacC9SjyjpXXeKB1lyKTEkPcgkJNT8zQB3P8+kw65hsvRGHZg17MXf6A==" saltValue="75/Hymcg5iJ+JzRnebvbkQ==" spinCount="100000" sheet="1" formatCells="0" formatColumns="0" formatRows="0" insertColumns="0" insertRows="0" insertHyperlinks="0" deleteColumns="0" deleteRows="0" sort="0" autoFilter="0" pivotTables="0"/>
  <mergeCells count="53">
    <mergeCell ref="A3:Q3"/>
    <mergeCell ref="E4:F4"/>
    <mergeCell ref="A6:D7"/>
    <mergeCell ref="E6:G6"/>
    <mergeCell ref="H6:J6"/>
    <mergeCell ref="K6:Q7"/>
    <mergeCell ref="B4:C4"/>
    <mergeCell ref="A8:B8"/>
    <mergeCell ref="K8:Q8"/>
    <mergeCell ref="A9:B9"/>
    <mergeCell ref="K9:Q9"/>
    <mergeCell ref="A10:B10"/>
    <mergeCell ref="K10:Q10"/>
    <mergeCell ref="P18:Q18"/>
    <mergeCell ref="N19:O19"/>
    <mergeCell ref="K11:Q11"/>
    <mergeCell ref="K12:Q12"/>
    <mergeCell ref="A13:D13"/>
    <mergeCell ref="K13:Q13"/>
    <mergeCell ref="A17:D19"/>
    <mergeCell ref="E17:G17"/>
    <mergeCell ref="H17:J17"/>
    <mergeCell ref="K17:Q17"/>
    <mergeCell ref="E18:E19"/>
    <mergeCell ref="F18:F19"/>
    <mergeCell ref="G18:G19"/>
    <mergeCell ref="H18:H19"/>
    <mergeCell ref="I18:I19"/>
    <mergeCell ref="J18:J19"/>
    <mergeCell ref="K18:O18"/>
    <mergeCell ref="A20:B20"/>
    <mergeCell ref="N20:O20"/>
    <mergeCell ref="A21:B21"/>
    <mergeCell ref="N21:O21"/>
    <mergeCell ref="A22:B22"/>
    <mergeCell ref="N22:O22"/>
    <mergeCell ref="A23:B23"/>
    <mergeCell ref="N23:O23"/>
    <mergeCell ref="A24:B24"/>
    <mergeCell ref="N24:O24"/>
    <mergeCell ref="A25:B25"/>
    <mergeCell ref="N25:O25"/>
    <mergeCell ref="A26:B26"/>
    <mergeCell ref="N26:O26"/>
    <mergeCell ref="A27:B27"/>
    <mergeCell ref="N27:O27"/>
    <mergeCell ref="E34:Q34"/>
    <mergeCell ref="A28:B28"/>
    <mergeCell ref="N28:O28"/>
    <mergeCell ref="A29:B29"/>
    <mergeCell ref="N29:O29"/>
    <mergeCell ref="A30:D30"/>
    <mergeCell ref="N30:O30"/>
  </mergeCells>
  <phoneticPr fontId="2"/>
  <conditionalFormatting sqref="K25:L25">
    <cfRule type="cellIs" dxfId="25" priority="12" stopIfTrue="1" operator="greaterThan">
      <formula>$K$30*0.1</formula>
    </cfRule>
    <cfRule type="expression" dxfId="24" priority="13" stopIfTrue="1">
      <formula>"（$K$29*0.1）"</formula>
    </cfRule>
  </conditionalFormatting>
  <conditionalFormatting sqref="J13">
    <cfRule type="cellIs" dxfId="23" priority="11" stopIfTrue="1" operator="notEqual">
      <formula>$J$30</formula>
    </cfRule>
  </conditionalFormatting>
  <conditionalFormatting sqref="L30">
    <cfRule type="expression" dxfId="22" priority="10" stopIfTrue="1">
      <formula>ROUNDDOWN($L$30,-3)&gt;$E$8:$E$8</formula>
    </cfRule>
  </conditionalFormatting>
  <conditionalFormatting sqref="J8">
    <cfRule type="cellIs" dxfId="21" priority="9" stopIfTrue="1" operator="greaterThan">
      <formula>$E$8</formula>
    </cfRule>
  </conditionalFormatting>
  <conditionalFormatting sqref="E30">
    <cfRule type="cellIs" dxfId="20" priority="8" stopIfTrue="1" operator="notEqual">
      <formula>$E$13</formula>
    </cfRule>
  </conditionalFormatting>
  <conditionalFormatting sqref="M20:M22 M25:M26 I25:I26 I28:I29 M28:M29">
    <cfRule type="cellIs" dxfId="19" priority="7" operator="lessThan">
      <formula>0</formula>
    </cfRule>
  </conditionalFormatting>
  <conditionalFormatting sqref="I20:I22">
    <cfRule type="cellIs" dxfId="18" priority="6" operator="lessThan">
      <formula>0</formula>
    </cfRule>
  </conditionalFormatting>
  <conditionalFormatting sqref="M23">
    <cfRule type="cellIs" dxfId="17" priority="5" operator="lessThan">
      <formula>0</formula>
    </cfRule>
  </conditionalFormatting>
  <conditionalFormatting sqref="I23">
    <cfRule type="cellIs" dxfId="16" priority="4" operator="lessThan">
      <formula>0</formula>
    </cfRule>
  </conditionalFormatting>
  <conditionalFormatting sqref="M24">
    <cfRule type="cellIs" dxfId="15" priority="3" operator="lessThan">
      <formula>0</formula>
    </cfRule>
  </conditionalFormatting>
  <conditionalFormatting sqref="I24">
    <cfRule type="cellIs" dxfId="14" priority="2" operator="lessThan">
      <formula>0</formula>
    </cfRule>
  </conditionalFormatting>
  <conditionalFormatting sqref="I27 M27">
    <cfRule type="cellIs" dxfId="13" priority="1" operator="lessThan">
      <formula>0</formula>
    </cfRule>
  </conditionalFormatting>
  <dataValidations count="1">
    <dataValidation type="custom" allowBlank="1" showInputMessage="1" showErrorMessage="1" error="だめ" sqref="J10" xr:uid="{00000000-0002-0000-0000-000000000000}">
      <formula1>10&lt;J8</formula1>
    </dataValidation>
  </dataValidations>
  <pageMargins left="0.59055118110236227" right="0.59055118110236227" top="0.39370078740157483" bottom="0.39370078740157483" header="0.51181102362204722" footer="0.51181102362204722"/>
  <pageSetup paperSize="9" scale="75" orientation="landscape" blackAndWhite="1" cellComments="asDisplayed"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41"/>
  <sheetViews>
    <sheetView showGridLines="0" view="pageBreakPreview" zoomScaleNormal="100" zoomScaleSheetLayoutView="100" workbookViewId="0">
      <selection activeCell="U15" sqref="U15"/>
    </sheetView>
  </sheetViews>
  <sheetFormatPr defaultColWidth="9" defaultRowHeight="13"/>
  <cols>
    <col min="1" max="2" width="1.26953125" style="14" customWidth="1"/>
    <col min="3" max="3" width="12.90625" style="14" customWidth="1"/>
    <col min="4" max="4" width="0.7265625" style="14" customWidth="1"/>
    <col min="5" max="13" width="10.6328125" style="1" customWidth="1"/>
    <col min="14" max="14" width="9.6328125" style="1" customWidth="1"/>
    <col min="15" max="15" width="36" style="1" customWidth="1"/>
    <col min="16" max="17" width="10.81640625" style="1" customWidth="1"/>
    <col min="18" max="16384" width="9" style="1"/>
  </cols>
  <sheetData>
    <row r="1" spans="1:20" ht="16.5">
      <c r="A1" s="26"/>
    </row>
    <row r="2" spans="1:20">
      <c r="A2" s="3"/>
      <c r="D2"/>
    </row>
    <row r="3" spans="1:20" ht="20.25" customHeight="1">
      <c r="A3" s="113" t="s">
        <v>35</v>
      </c>
      <c r="B3" s="113"/>
      <c r="C3" s="113"/>
      <c r="D3" s="113"/>
      <c r="E3" s="113"/>
      <c r="F3" s="113"/>
      <c r="G3" s="113"/>
      <c r="H3" s="113"/>
      <c r="I3" s="113"/>
      <c r="J3" s="113"/>
      <c r="K3" s="113"/>
      <c r="L3" s="113"/>
      <c r="M3" s="113"/>
      <c r="N3" s="113"/>
      <c r="O3" s="113"/>
      <c r="P3" s="113"/>
      <c r="Q3" s="113"/>
    </row>
    <row r="4" spans="1:20" ht="20.25" customHeight="1">
      <c r="A4" s="78"/>
      <c r="B4" s="122" t="s">
        <v>42</v>
      </c>
      <c r="C4" s="122"/>
      <c r="D4" s="60"/>
      <c r="E4" s="130" t="s">
        <v>34</v>
      </c>
      <c r="F4" s="131"/>
      <c r="G4" s="46"/>
      <c r="H4" s="46"/>
      <c r="I4" s="46"/>
      <c r="J4" s="46"/>
      <c r="K4" s="46"/>
      <c r="L4" s="46"/>
      <c r="M4" s="46"/>
      <c r="N4" s="46"/>
      <c r="O4" s="46"/>
      <c r="P4" s="46"/>
      <c r="Q4" s="46"/>
    </row>
    <row r="5" spans="1:20" ht="43.5" customHeight="1">
      <c r="A5" s="4" t="s">
        <v>0</v>
      </c>
      <c r="B5" s="15"/>
      <c r="C5" s="15"/>
      <c r="D5" s="22"/>
      <c r="E5" s="5"/>
      <c r="F5" s="5"/>
      <c r="G5" s="5"/>
      <c r="H5" s="5"/>
      <c r="I5" s="5"/>
      <c r="J5" s="5"/>
      <c r="K5" s="5"/>
      <c r="L5" s="5"/>
      <c r="M5" s="5"/>
      <c r="N5" s="5"/>
      <c r="O5" s="5"/>
      <c r="P5" s="5"/>
      <c r="Q5" s="6" t="s">
        <v>13</v>
      </c>
    </row>
    <row r="6" spans="1:20" s="2" customFormat="1" ht="15" customHeight="1">
      <c r="A6" s="103" t="s">
        <v>15</v>
      </c>
      <c r="B6" s="104"/>
      <c r="C6" s="104"/>
      <c r="D6" s="105"/>
      <c r="E6" s="93" t="s">
        <v>1</v>
      </c>
      <c r="F6" s="93"/>
      <c r="G6" s="93"/>
      <c r="H6" s="93" t="s">
        <v>2</v>
      </c>
      <c r="I6" s="93"/>
      <c r="J6" s="94"/>
      <c r="K6" s="116" t="s">
        <v>3</v>
      </c>
      <c r="L6" s="117"/>
      <c r="M6" s="117"/>
      <c r="N6" s="117"/>
      <c r="O6" s="117"/>
      <c r="P6" s="117"/>
      <c r="Q6" s="118"/>
    </row>
    <row r="7" spans="1:20" s="2" customFormat="1" ht="30" customHeight="1">
      <c r="A7" s="109"/>
      <c r="B7" s="110"/>
      <c r="C7" s="110"/>
      <c r="D7" s="111"/>
      <c r="E7" s="8" t="s">
        <v>4</v>
      </c>
      <c r="F7" s="7" t="s">
        <v>26</v>
      </c>
      <c r="G7" s="9" t="s">
        <v>5</v>
      </c>
      <c r="H7" s="8" t="s">
        <v>11</v>
      </c>
      <c r="I7" s="7" t="s">
        <v>6</v>
      </c>
      <c r="J7" s="10" t="s">
        <v>5</v>
      </c>
      <c r="K7" s="119"/>
      <c r="L7" s="120"/>
      <c r="M7" s="120"/>
      <c r="N7" s="120"/>
      <c r="O7" s="120"/>
      <c r="P7" s="120"/>
      <c r="Q7" s="121"/>
    </row>
    <row r="8" spans="1:20" s="11" customFormat="1" ht="21" customHeight="1">
      <c r="A8" s="80">
        <v>1</v>
      </c>
      <c r="B8" s="81"/>
      <c r="C8" s="24" t="s">
        <v>16</v>
      </c>
      <c r="D8" s="19"/>
      <c r="E8" s="61">
        <v>930000</v>
      </c>
      <c r="F8" s="31">
        <f>G8-E8</f>
        <v>-2000</v>
      </c>
      <c r="G8" s="36">
        <f>J8</f>
        <v>928000</v>
      </c>
      <c r="H8" s="61">
        <v>465000</v>
      </c>
      <c r="I8" s="31">
        <f>J8-H8</f>
        <v>463000</v>
      </c>
      <c r="J8" s="36">
        <f>ROUNDDOWN(L30,-3)</f>
        <v>928000</v>
      </c>
      <c r="K8" s="98" t="s">
        <v>23</v>
      </c>
      <c r="L8" s="99"/>
      <c r="M8" s="99"/>
      <c r="N8" s="99"/>
      <c r="O8" s="99"/>
      <c r="P8" s="99"/>
      <c r="Q8" s="100"/>
    </row>
    <row r="9" spans="1:20" s="11" customFormat="1" ht="21" customHeight="1">
      <c r="A9" s="80">
        <v>2</v>
      </c>
      <c r="B9" s="81"/>
      <c r="C9" s="24" t="s">
        <v>20</v>
      </c>
      <c r="D9" s="19"/>
      <c r="E9" s="61">
        <v>500</v>
      </c>
      <c r="F9" s="31">
        <f>G9-E9</f>
        <v>300</v>
      </c>
      <c r="G9" s="36">
        <f>J9</f>
        <v>800</v>
      </c>
      <c r="H9" s="61">
        <v>0</v>
      </c>
      <c r="I9" s="31">
        <f>J9-H9</f>
        <v>800</v>
      </c>
      <c r="J9" s="36">
        <f>(L30-J8)+M30+P30</f>
        <v>800</v>
      </c>
      <c r="K9" s="98"/>
      <c r="L9" s="99"/>
      <c r="M9" s="99"/>
      <c r="N9" s="99"/>
      <c r="O9" s="99"/>
      <c r="P9" s="99"/>
      <c r="Q9" s="100"/>
      <c r="T9" s="49"/>
    </row>
    <row r="10" spans="1:20" s="11" customFormat="1" ht="21" customHeight="1">
      <c r="A10" s="80"/>
      <c r="B10" s="81"/>
      <c r="C10" s="24"/>
      <c r="D10" s="19"/>
      <c r="E10" s="61"/>
      <c r="F10" s="31"/>
      <c r="G10" s="36"/>
      <c r="H10" s="61"/>
      <c r="I10" s="31"/>
      <c r="J10" s="36"/>
      <c r="K10" s="98"/>
      <c r="L10" s="99"/>
      <c r="M10" s="99"/>
      <c r="N10" s="99"/>
      <c r="O10" s="99"/>
      <c r="P10" s="99"/>
      <c r="Q10" s="100"/>
      <c r="T10" s="49"/>
    </row>
    <row r="11" spans="1:20" s="11" customFormat="1" ht="21" customHeight="1">
      <c r="A11" s="16"/>
      <c r="B11" s="17"/>
      <c r="C11" s="19"/>
      <c r="D11" s="23"/>
      <c r="E11" s="62"/>
      <c r="F11" s="31"/>
      <c r="G11" s="36"/>
      <c r="H11" s="61"/>
      <c r="I11" s="31"/>
      <c r="J11" s="37"/>
      <c r="K11" s="95"/>
      <c r="L11" s="96"/>
      <c r="M11" s="96"/>
      <c r="N11" s="96"/>
      <c r="O11" s="96"/>
      <c r="P11" s="96"/>
      <c r="Q11" s="97"/>
      <c r="T11" s="49"/>
    </row>
    <row r="12" spans="1:20" s="11" customFormat="1" ht="21" customHeight="1" thickBot="1">
      <c r="A12" s="16"/>
      <c r="B12" s="17"/>
      <c r="C12" s="19"/>
      <c r="D12" s="19"/>
      <c r="E12" s="63"/>
      <c r="F12" s="38"/>
      <c r="G12" s="39"/>
      <c r="H12" s="62"/>
      <c r="I12" s="38"/>
      <c r="J12" s="40"/>
      <c r="K12" s="98"/>
      <c r="L12" s="99"/>
      <c r="M12" s="99"/>
      <c r="N12" s="99"/>
      <c r="O12" s="99"/>
      <c r="P12" s="99"/>
      <c r="Q12" s="100"/>
    </row>
    <row r="13" spans="1:20" s="11" customFormat="1" ht="21" customHeight="1" thickBot="1">
      <c r="A13" s="86" t="s">
        <v>17</v>
      </c>
      <c r="B13" s="87"/>
      <c r="C13" s="87"/>
      <c r="D13" s="88"/>
      <c r="E13" s="21">
        <f t="shared" ref="E13:J13" si="0">SUM(E8:E12)</f>
        <v>930500</v>
      </c>
      <c r="F13" s="21">
        <f t="shared" si="0"/>
        <v>-1700</v>
      </c>
      <c r="G13" s="21">
        <f t="shared" si="0"/>
        <v>928800</v>
      </c>
      <c r="H13" s="21">
        <f t="shared" si="0"/>
        <v>465000</v>
      </c>
      <c r="I13" s="21">
        <f t="shared" si="0"/>
        <v>463800</v>
      </c>
      <c r="J13" s="41">
        <f t="shared" si="0"/>
        <v>928800</v>
      </c>
      <c r="K13" s="101"/>
      <c r="L13" s="101"/>
      <c r="M13" s="101"/>
      <c r="N13" s="101"/>
      <c r="O13" s="101"/>
      <c r="P13" s="101"/>
      <c r="Q13" s="102"/>
    </row>
    <row r="14" spans="1:20">
      <c r="A14" s="20"/>
      <c r="B14" s="20"/>
      <c r="C14" s="20"/>
      <c r="D14" s="20"/>
      <c r="E14" s="5"/>
      <c r="F14" s="5"/>
      <c r="G14" s="5"/>
      <c r="H14" s="5"/>
      <c r="I14" s="5"/>
      <c r="J14" s="5"/>
      <c r="K14" s="5"/>
      <c r="L14" s="5"/>
      <c r="M14" s="5"/>
      <c r="N14" s="5"/>
      <c r="O14" s="5"/>
      <c r="P14" s="5"/>
      <c r="Q14" s="5"/>
    </row>
    <row r="15" spans="1:20" ht="9.75" customHeight="1">
      <c r="A15" s="20"/>
      <c r="B15" s="20"/>
      <c r="C15" s="20"/>
      <c r="D15" s="20"/>
      <c r="E15" s="5"/>
      <c r="F15" s="5"/>
      <c r="G15" s="5"/>
      <c r="H15" s="5"/>
      <c r="I15" s="5"/>
      <c r="J15" s="5"/>
      <c r="K15" s="5"/>
      <c r="L15" s="5"/>
      <c r="M15" s="5"/>
      <c r="N15" s="5"/>
      <c r="O15" s="5"/>
      <c r="P15" s="5"/>
      <c r="Q15" s="5"/>
    </row>
    <row r="16" spans="1:20">
      <c r="A16" s="4" t="s">
        <v>7</v>
      </c>
      <c r="B16" s="18"/>
      <c r="C16" s="18"/>
      <c r="D16" s="22"/>
      <c r="E16" s="5"/>
      <c r="F16" s="5"/>
      <c r="G16" s="5"/>
      <c r="H16" s="5"/>
      <c r="I16" s="5"/>
      <c r="J16" s="5"/>
      <c r="K16" s="5"/>
      <c r="L16" s="5"/>
      <c r="M16" s="5"/>
      <c r="N16" s="5"/>
      <c r="O16" s="5"/>
      <c r="P16" s="5"/>
      <c r="Q16" s="6" t="s">
        <v>13</v>
      </c>
    </row>
    <row r="17" spans="1:17" s="2" customFormat="1">
      <c r="A17" s="103" t="s">
        <v>15</v>
      </c>
      <c r="B17" s="104"/>
      <c r="C17" s="104"/>
      <c r="D17" s="105"/>
      <c r="E17" s="92" t="s">
        <v>1</v>
      </c>
      <c r="F17" s="93"/>
      <c r="G17" s="93"/>
      <c r="H17" s="93" t="s">
        <v>8</v>
      </c>
      <c r="I17" s="93"/>
      <c r="J17" s="93"/>
      <c r="K17" s="93" t="s">
        <v>9</v>
      </c>
      <c r="L17" s="93"/>
      <c r="M17" s="93"/>
      <c r="N17" s="93"/>
      <c r="O17" s="93"/>
      <c r="P17" s="93"/>
      <c r="Q17" s="93"/>
    </row>
    <row r="18" spans="1:17" s="2" customFormat="1" ht="13.5" customHeight="1">
      <c r="A18" s="106"/>
      <c r="B18" s="107"/>
      <c r="C18" s="107"/>
      <c r="D18" s="108"/>
      <c r="E18" s="94" t="s">
        <v>4</v>
      </c>
      <c r="F18" s="93" t="s">
        <v>25</v>
      </c>
      <c r="G18" s="112" t="s">
        <v>5</v>
      </c>
      <c r="H18" s="93" t="s">
        <v>12</v>
      </c>
      <c r="I18" s="112" t="s">
        <v>10</v>
      </c>
      <c r="J18" s="93" t="s">
        <v>5</v>
      </c>
      <c r="K18" s="92" t="s">
        <v>14</v>
      </c>
      <c r="L18" s="92"/>
      <c r="M18" s="92"/>
      <c r="N18" s="92"/>
      <c r="O18" s="93"/>
      <c r="P18" s="93" t="s">
        <v>27</v>
      </c>
      <c r="Q18" s="93"/>
    </row>
    <row r="19" spans="1:17" s="2" customFormat="1" ht="24.75" customHeight="1">
      <c r="A19" s="109"/>
      <c r="B19" s="110"/>
      <c r="C19" s="110"/>
      <c r="D19" s="111"/>
      <c r="E19" s="94"/>
      <c r="F19" s="93"/>
      <c r="G19" s="112"/>
      <c r="H19" s="93"/>
      <c r="I19" s="112"/>
      <c r="J19" s="93"/>
      <c r="K19" s="10" t="s">
        <v>29</v>
      </c>
      <c r="L19" s="45" t="s">
        <v>30</v>
      </c>
      <c r="M19" s="47" t="s">
        <v>32</v>
      </c>
      <c r="N19" s="94" t="s">
        <v>28</v>
      </c>
      <c r="O19" s="92"/>
      <c r="P19" s="8" t="s">
        <v>33</v>
      </c>
      <c r="Q19" s="7" t="s">
        <v>31</v>
      </c>
    </row>
    <row r="20" spans="1:17" s="11" customFormat="1" ht="21" customHeight="1">
      <c r="A20" s="80">
        <v>1</v>
      </c>
      <c r="B20" s="81"/>
      <c r="C20" s="24" t="s">
        <v>21</v>
      </c>
      <c r="D20" s="19"/>
      <c r="E20" s="61">
        <v>0</v>
      </c>
      <c r="F20" s="31">
        <f t="shared" ref="F20:F26" si="1">G20-E20</f>
        <v>0</v>
      </c>
      <c r="G20" s="32">
        <f t="shared" ref="G20:G26" si="2">J20</f>
        <v>0</v>
      </c>
      <c r="H20" s="64">
        <v>0</v>
      </c>
      <c r="I20" s="33">
        <f t="shared" ref="I20:I26" si="3">J20-H20</f>
        <v>0</v>
      </c>
      <c r="J20" s="31">
        <f t="shared" ref="J20:J26" si="4">K20+P20</f>
        <v>0</v>
      </c>
      <c r="K20" s="65">
        <v>0</v>
      </c>
      <c r="L20" s="63">
        <v>0</v>
      </c>
      <c r="M20" s="34">
        <f t="shared" ref="M20:M26" si="5">K20-L20</f>
        <v>0</v>
      </c>
      <c r="N20" s="123"/>
      <c r="O20" s="124"/>
      <c r="P20" s="50"/>
      <c r="Q20" s="58"/>
    </row>
    <row r="21" spans="1:17" s="11" customFormat="1" ht="21" customHeight="1">
      <c r="A21" s="80">
        <v>2</v>
      </c>
      <c r="B21" s="81"/>
      <c r="C21" s="24" t="s">
        <v>36</v>
      </c>
      <c r="D21" s="19"/>
      <c r="E21" s="61">
        <v>0</v>
      </c>
      <c r="F21" s="31">
        <f t="shared" si="1"/>
        <v>0</v>
      </c>
      <c r="G21" s="32">
        <f t="shared" si="2"/>
        <v>0</v>
      </c>
      <c r="H21" s="63">
        <v>0</v>
      </c>
      <c r="I21" s="31">
        <f t="shared" si="3"/>
        <v>0</v>
      </c>
      <c r="J21" s="31">
        <f t="shared" si="4"/>
        <v>0</v>
      </c>
      <c r="K21" s="65">
        <v>0</v>
      </c>
      <c r="L21" s="63">
        <v>0</v>
      </c>
      <c r="M21" s="34">
        <f t="shared" si="5"/>
        <v>0</v>
      </c>
      <c r="N21" s="123"/>
      <c r="O21" s="124"/>
      <c r="P21" s="50"/>
      <c r="Q21" s="58"/>
    </row>
    <row r="22" spans="1:17" s="11" customFormat="1" ht="21" customHeight="1">
      <c r="A22" s="80">
        <v>3</v>
      </c>
      <c r="B22" s="81"/>
      <c r="C22" s="24" t="s">
        <v>37</v>
      </c>
      <c r="D22" s="19"/>
      <c r="E22" s="61">
        <v>30500</v>
      </c>
      <c r="F22" s="31">
        <f t="shared" si="1"/>
        <v>-1700</v>
      </c>
      <c r="G22" s="32">
        <f t="shared" si="2"/>
        <v>28800</v>
      </c>
      <c r="H22" s="63">
        <v>28500</v>
      </c>
      <c r="I22" s="31">
        <f t="shared" si="3"/>
        <v>300</v>
      </c>
      <c r="J22" s="31">
        <f t="shared" si="4"/>
        <v>28800</v>
      </c>
      <c r="K22" s="65">
        <v>28800</v>
      </c>
      <c r="L22" s="63">
        <v>28800</v>
      </c>
      <c r="M22" s="34">
        <f t="shared" si="5"/>
        <v>0</v>
      </c>
      <c r="N22" s="123" t="s">
        <v>41</v>
      </c>
      <c r="O22" s="124"/>
      <c r="P22" s="50"/>
      <c r="Q22" s="58"/>
    </row>
    <row r="23" spans="1:17" s="11" customFormat="1" ht="21" customHeight="1">
      <c r="A23" s="80">
        <v>4</v>
      </c>
      <c r="B23" s="81"/>
      <c r="C23" s="24" t="s">
        <v>38</v>
      </c>
      <c r="D23" s="19"/>
      <c r="E23" s="61">
        <v>0</v>
      </c>
      <c r="F23" s="31">
        <f t="shared" si="1"/>
        <v>0</v>
      </c>
      <c r="G23" s="32">
        <f t="shared" si="2"/>
        <v>0</v>
      </c>
      <c r="H23" s="63">
        <v>0</v>
      </c>
      <c r="I23" s="31">
        <f t="shared" si="3"/>
        <v>0</v>
      </c>
      <c r="J23" s="31">
        <f t="shared" si="4"/>
        <v>0</v>
      </c>
      <c r="K23" s="65">
        <v>0</v>
      </c>
      <c r="L23" s="63">
        <v>0</v>
      </c>
      <c r="M23" s="34">
        <f t="shared" si="5"/>
        <v>0</v>
      </c>
      <c r="N23" s="123"/>
      <c r="O23" s="124"/>
      <c r="P23" s="50"/>
      <c r="Q23" s="58"/>
    </row>
    <row r="24" spans="1:17" s="11" customFormat="1" ht="21" customHeight="1">
      <c r="A24" s="80">
        <v>5</v>
      </c>
      <c r="B24" s="81"/>
      <c r="C24" s="24" t="s">
        <v>39</v>
      </c>
      <c r="D24" s="19"/>
      <c r="E24" s="61">
        <v>0</v>
      </c>
      <c r="F24" s="31">
        <f t="shared" si="1"/>
        <v>0</v>
      </c>
      <c r="G24" s="32">
        <f t="shared" si="2"/>
        <v>0</v>
      </c>
      <c r="H24" s="63">
        <v>0</v>
      </c>
      <c r="I24" s="31">
        <f t="shared" si="3"/>
        <v>0</v>
      </c>
      <c r="J24" s="31">
        <f t="shared" si="4"/>
        <v>0</v>
      </c>
      <c r="K24" s="65">
        <v>0</v>
      </c>
      <c r="L24" s="63">
        <v>0</v>
      </c>
      <c r="M24" s="34">
        <f t="shared" si="5"/>
        <v>0</v>
      </c>
      <c r="N24" s="123"/>
      <c r="O24" s="124"/>
      <c r="P24" s="50"/>
      <c r="Q24" s="58"/>
    </row>
    <row r="25" spans="1:17" s="11" customFormat="1" ht="21" customHeight="1">
      <c r="A25" s="128">
        <v>6</v>
      </c>
      <c r="B25" s="129"/>
      <c r="C25" s="28" t="s">
        <v>24</v>
      </c>
      <c r="D25" s="19"/>
      <c r="E25" s="61">
        <v>0</v>
      </c>
      <c r="F25" s="31">
        <f t="shared" si="1"/>
        <v>0</v>
      </c>
      <c r="G25" s="32">
        <f t="shared" si="2"/>
        <v>0</v>
      </c>
      <c r="H25" s="63">
        <v>0</v>
      </c>
      <c r="I25" s="31">
        <f t="shared" si="3"/>
        <v>0</v>
      </c>
      <c r="J25" s="31">
        <f t="shared" si="4"/>
        <v>0</v>
      </c>
      <c r="K25" s="65">
        <v>0</v>
      </c>
      <c r="L25" s="69">
        <f>IF(K38&gt;0,K38,0)</f>
        <v>0</v>
      </c>
      <c r="M25" s="34">
        <f t="shared" si="5"/>
        <v>0</v>
      </c>
      <c r="N25" s="127"/>
      <c r="O25" s="124"/>
      <c r="P25" s="50"/>
      <c r="Q25" s="58"/>
    </row>
    <row r="26" spans="1:17" s="11" customFormat="1" ht="21" customHeight="1">
      <c r="A26" s="80">
        <v>7</v>
      </c>
      <c r="B26" s="81"/>
      <c r="C26" s="24" t="s">
        <v>22</v>
      </c>
      <c r="D26" s="19"/>
      <c r="E26" s="61">
        <v>900000</v>
      </c>
      <c r="F26" s="31">
        <f t="shared" si="1"/>
        <v>0</v>
      </c>
      <c r="G26" s="32">
        <f t="shared" si="2"/>
        <v>900000</v>
      </c>
      <c r="H26" s="63">
        <v>900000</v>
      </c>
      <c r="I26" s="31">
        <f t="shared" si="3"/>
        <v>0</v>
      </c>
      <c r="J26" s="31">
        <f t="shared" si="4"/>
        <v>900000</v>
      </c>
      <c r="K26" s="66">
        <v>900000</v>
      </c>
      <c r="L26" s="67">
        <v>900000</v>
      </c>
      <c r="M26" s="34">
        <f t="shared" si="5"/>
        <v>0</v>
      </c>
      <c r="N26" s="127" t="s">
        <v>40</v>
      </c>
      <c r="O26" s="124"/>
      <c r="P26" s="50"/>
      <c r="Q26" s="58"/>
    </row>
    <row r="27" spans="1:17" s="11" customFormat="1" ht="21" customHeight="1">
      <c r="A27" s="80"/>
      <c r="B27" s="81"/>
      <c r="C27" s="24"/>
      <c r="D27" s="19"/>
      <c r="E27" s="63"/>
      <c r="F27" s="31"/>
      <c r="G27" s="32"/>
      <c r="H27" s="63"/>
      <c r="I27" s="32"/>
      <c r="J27" s="31"/>
      <c r="K27" s="66"/>
      <c r="L27" s="67"/>
      <c r="M27" s="34"/>
      <c r="N27" s="125"/>
      <c r="O27" s="126"/>
      <c r="P27" s="50"/>
      <c r="Q27" s="58"/>
    </row>
    <row r="28" spans="1:17" s="11" customFormat="1" ht="21" customHeight="1">
      <c r="A28" s="80"/>
      <c r="B28" s="81"/>
      <c r="C28" s="24"/>
      <c r="D28" s="19"/>
      <c r="E28" s="63"/>
      <c r="F28" s="31"/>
      <c r="G28" s="32"/>
      <c r="H28" s="63"/>
      <c r="I28" s="32"/>
      <c r="J28" s="31"/>
      <c r="K28" s="66"/>
      <c r="L28" s="67"/>
      <c r="M28" s="34"/>
      <c r="N28" s="125"/>
      <c r="O28" s="126"/>
      <c r="P28" s="50"/>
      <c r="Q28" s="58"/>
    </row>
    <row r="29" spans="1:17" s="11" customFormat="1" ht="21" customHeight="1" thickBot="1">
      <c r="A29" s="80"/>
      <c r="B29" s="81"/>
      <c r="C29" s="19"/>
      <c r="D29" s="19"/>
      <c r="E29" s="63"/>
      <c r="F29" s="31"/>
      <c r="G29" s="32"/>
      <c r="H29" s="63"/>
      <c r="I29" s="32"/>
      <c r="J29" s="40"/>
      <c r="K29" s="68"/>
      <c r="L29" s="67"/>
      <c r="M29" s="35"/>
      <c r="N29" s="123"/>
      <c r="O29" s="124"/>
      <c r="P29" s="51"/>
      <c r="Q29" s="59"/>
    </row>
    <row r="30" spans="1:17" s="11" customFormat="1" ht="21" customHeight="1" thickBot="1">
      <c r="A30" s="86" t="s">
        <v>17</v>
      </c>
      <c r="B30" s="87"/>
      <c r="C30" s="87"/>
      <c r="D30" s="88"/>
      <c r="E30" s="21">
        <f>SUM(E20:E29)</f>
        <v>930500</v>
      </c>
      <c r="F30" s="21">
        <f t="shared" ref="F30:I30" si="6">SUM(F20:F29)</f>
        <v>-1700</v>
      </c>
      <c r="G30" s="21">
        <f t="shared" si="6"/>
        <v>928800</v>
      </c>
      <c r="H30" s="21">
        <f t="shared" si="6"/>
        <v>928500</v>
      </c>
      <c r="I30" s="21">
        <f t="shared" si="6"/>
        <v>300</v>
      </c>
      <c r="J30" s="41">
        <f>SUM(J20:J29)</f>
        <v>928800</v>
      </c>
      <c r="K30" s="42">
        <f>SUM(K20:K29)</f>
        <v>928800</v>
      </c>
      <c r="L30" s="30">
        <f>SUM(L20:L29)</f>
        <v>928800</v>
      </c>
      <c r="M30" s="30">
        <f>SUM(M20:M29)</f>
        <v>0</v>
      </c>
      <c r="N30" s="89"/>
      <c r="O30" s="90"/>
      <c r="P30" s="21">
        <f>SUM(P20:P29)</f>
        <v>0</v>
      </c>
      <c r="Q30" s="25"/>
    </row>
    <row r="31" spans="1:17" s="14" customFormat="1" ht="15" customHeight="1">
      <c r="A31" s="12" t="s">
        <v>18</v>
      </c>
      <c r="B31" s="18"/>
      <c r="C31" s="18"/>
      <c r="D31" s="18"/>
      <c r="E31" s="13"/>
      <c r="F31" s="13"/>
      <c r="G31" s="13"/>
      <c r="H31" s="13"/>
      <c r="I31" s="13"/>
      <c r="J31" s="13"/>
      <c r="K31" s="29"/>
      <c r="L31" s="29"/>
      <c r="M31" s="29"/>
      <c r="N31" s="13"/>
      <c r="O31" s="13"/>
      <c r="P31" s="13"/>
      <c r="Q31" s="13"/>
    </row>
    <row r="32" spans="1:17" s="14" customFormat="1" ht="15" customHeight="1">
      <c r="A32" s="27" t="s">
        <v>19</v>
      </c>
      <c r="C32" s="11"/>
      <c r="E32" s="13"/>
      <c r="F32" s="13"/>
      <c r="G32" s="13"/>
      <c r="H32" s="13"/>
      <c r="I32" s="13"/>
      <c r="J32" s="13"/>
      <c r="K32" s="13"/>
      <c r="L32" s="13"/>
      <c r="M32" s="13"/>
      <c r="N32" s="13"/>
      <c r="O32" s="13"/>
      <c r="P32" s="13"/>
      <c r="Q32" s="13"/>
    </row>
    <row r="33" spans="5:17">
      <c r="E33" s="5"/>
      <c r="F33" s="5"/>
      <c r="G33" s="5"/>
      <c r="H33" s="5"/>
      <c r="I33" s="5"/>
      <c r="J33" s="5"/>
      <c r="K33" s="5"/>
      <c r="L33" s="5"/>
      <c r="M33" s="5"/>
      <c r="N33" s="5"/>
      <c r="O33" s="5"/>
      <c r="P33" s="5"/>
      <c r="Q33" s="5"/>
    </row>
    <row r="34" spans="5:17">
      <c r="E34" s="79"/>
      <c r="F34" s="79"/>
      <c r="G34" s="79"/>
      <c r="H34" s="79"/>
      <c r="I34" s="79"/>
      <c r="J34" s="79"/>
      <c r="K34" s="79"/>
      <c r="L34" s="79"/>
      <c r="M34" s="79"/>
      <c r="N34" s="79"/>
      <c r="O34" s="79"/>
      <c r="P34" s="79"/>
      <c r="Q34" s="79"/>
    </row>
    <row r="36" spans="5:17">
      <c r="K36" s="48">
        <f>E8-L20-L21-L22-L23-L24-L26</f>
        <v>1200</v>
      </c>
    </row>
    <row r="37" spans="5:17">
      <c r="K37" s="48">
        <f>IF(K36&gt;K25,K25,K36)</f>
        <v>0</v>
      </c>
    </row>
    <row r="38" spans="5:17">
      <c r="K38" s="48">
        <f>IF(K37&gt;K30*0.1,K30*0.1,K37)</f>
        <v>0</v>
      </c>
    </row>
    <row r="39" spans="5:17">
      <c r="L39" s="44"/>
    </row>
    <row r="40" spans="5:17">
      <c r="L40" s="44"/>
    </row>
    <row r="41" spans="5:17">
      <c r="L41" s="44"/>
    </row>
  </sheetData>
  <sheetProtection algorithmName="SHA-512" hashValue="I7IoG+LXWL3/7qEicsxbe4wuOxEHpZe18eN1LFd8szNhszOen7uGaFB+8U1Q9sgJMg5t42ws08VV9GTXs+Tn4g==" saltValue="vRCDib5wGLUnk/KM2iS7Wg==" spinCount="100000" sheet="1" formatCells="0" formatColumns="0" formatRows="0" insertColumns="0" insertRows="0" insertHyperlinks="0" deleteColumns="0" deleteRows="0" sort="0" autoFilter="0" pivotTables="0"/>
  <mergeCells count="53">
    <mergeCell ref="A9:B9"/>
    <mergeCell ref="A3:Q3"/>
    <mergeCell ref="A6:D7"/>
    <mergeCell ref="E6:G6"/>
    <mergeCell ref="H6:J6"/>
    <mergeCell ref="K6:Q7"/>
    <mergeCell ref="A8:B8"/>
    <mergeCell ref="K8:Q8"/>
    <mergeCell ref="K9:Q9"/>
    <mergeCell ref="E4:F4"/>
    <mergeCell ref="B4:C4"/>
    <mergeCell ref="A23:B23"/>
    <mergeCell ref="N23:O23"/>
    <mergeCell ref="A24:B24"/>
    <mergeCell ref="A10:B10"/>
    <mergeCell ref="K10:Q10"/>
    <mergeCell ref="K11:Q11"/>
    <mergeCell ref="K12:Q12"/>
    <mergeCell ref="A20:B20"/>
    <mergeCell ref="N20:O20"/>
    <mergeCell ref="A13:D13"/>
    <mergeCell ref="K13:Q13"/>
    <mergeCell ref="A17:D19"/>
    <mergeCell ref="E17:G17"/>
    <mergeCell ref="H17:J17"/>
    <mergeCell ref="K17:Q17"/>
    <mergeCell ref="G18:G19"/>
    <mergeCell ref="E18:E19"/>
    <mergeCell ref="F18:F19"/>
    <mergeCell ref="A21:B21"/>
    <mergeCell ref="N21:O21"/>
    <mergeCell ref="A22:B22"/>
    <mergeCell ref="N22:O22"/>
    <mergeCell ref="H18:H19"/>
    <mergeCell ref="P18:Q18"/>
    <mergeCell ref="N19:O19"/>
    <mergeCell ref="I18:I19"/>
    <mergeCell ref="J18:J19"/>
    <mergeCell ref="K18:O18"/>
    <mergeCell ref="E34:Q34"/>
    <mergeCell ref="A28:B28"/>
    <mergeCell ref="N27:O27"/>
    <mergeCell ref="A29:B29"/>
    <mergeCell ref="N29:O29"/>
    <mergeCell ref="A30:D30"/>
    <mergeCell ref="N30:O30"/>
    <mergeCell ref="N24:O24"/>
    <mergeCell ref="N28:O28"/>
    <mergeCell ref="A26:B26"/>
    <mergeCell ref="N26:O26"/>
    <mergeCell ref="A27:B27"/>
    <mergeCell ref="A25:B25"/>
    <mergeCell ref="N25:O25"/>
  </mergeCells>
  <phoneticPr fontId="2"/>
  <conditionalFormatting sqref="K25:L25">
    <cfRule type="cellIs" dxfId="12" priority="12" stopIfTrue="1" operator="greaterThan">
      <formula>$K$30*0.1</formula>
    </cfRule>
    <cfRule type="expression" dxfId="11" priority="13" stopIfTrue="1">
      <formula>"（$K$29*0.1）"</formula>
    </cfRule>
  </conditionalFormatting>
  <conditionalFormatting sqref="J13">
    <cfRule type="cellIs" dxfId="10" priority="11" stopIfTrue="1" operator="notEqual">
      <formula>$J$30</formula>
    </cfRule>
  </conditionalFormatting>
  <conditionalFormatting sqref="L30">
    <cfRule type="expression" dxfId="9" priority="10" stopIfTrue="1">
      <formula>ROUNDDOWN($L$30,-3)&gt;$E$8:$E$8</formula>
    </cfRule>
  </conditionalFormatting>
  <conditionalFormatting sqref="J8">
    <cfRule type="cellIs" dxfId="8" priority="9" stopIfTrue="1" operator="greaterThan">
      <formula>$E$8</formula>
    </cfRule>
  </conditionalFormatting>
  <conditionalFormatting sqref="E30">
    <cfRule type="cellIs" dxfId="7" priority="8" stopIfTrue="1" operator="notEqual">
      <formula>$E$13</formula>
    </cfRule>
  </conditionalFormatting>
  <conditionalFormatting sqref="M20:M22 M25:M26 I25:I26 I28:I29 M28:M29">
    <cfRule type="cellIs" dxfId="6" priority="7" operator="lessThan">
      <formula>0</formula>
    </cfRule>
  </conditionalFormatting>
  <conditionalFormatting sqref="I20:I22">
    <cfRule type="cellIs" dxfId="5" priority="6" operator="lessThan">
      <formula>0</formula>
    </cfRule>
  </conditionalFormatting>
  <conditionalFormatting sqref="M23">
    <cfRule type="cellIs" dxfId="4" priority="5" operator="lessThan">
      <formula>0</formula>
    </cfRule>
  </conditionalFormatting>
  <conditionalFormatting sqref="I23">
    <cfRule type="cellIs" dxfId="3" priority="4" operator="lessThan">
      <formula>0</formula>
    </cfRule>
  </conditionalFormatting>
  <conditionalFormatting sqref="M24">
    <cfRule type="cellIs" dxfId="2" priority="3" operator="lessThan">
      <formula>0</formula>
    </cfRule>
  </conditionalFormatting>
  <conditionalFormatting sqref="I24">
    <cfRule type="cellIs" dxfId="1" priority="2" operator="lessThan">
      <formula>0</formula>
    </cfRule>
  </conditionalFormatting>
  <conditionalFormatting sqref="I27 M27">
    <cfRule type="cellIs" dxfId="0" priority="1" operator="lessThan">
      <formula>0</formula>
    </cfRule>
  </conditionalFormatting>
  <dataValidations count="1">
    <dataValidation type="custom" allowBlank="1" showInputMessage="1" showErrorMessage="1" error="だめ" sqref="J10" xr:uid="{00000000-0002-0000-0100-000000000000}">
      <formula1>10&lt;J8</formula1>
    </dataValidation>
  </dataValidations>
  <pageMargins left="0.59055118110236227" right="0.59055118110236227" top="0.39370078740157483" bottom="0.39370078740157483" header="0.51181102362204722" footer="0.51181102362204722"/>
  <pageSetup paperSize="9" scale="76" orientation="landscape" cellComments="asDisplayed"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収支計算書</vt:lpstr>
      <vt:lpstr>収支計算書（記入例）</vt:lpstr>
      <vt:lpstr>収支計算書!Print_Area</vt:lpstr>
      <vt:lpstr>'収支計算書（記入例）'!Print_Area</vt:lpstr>
    </vt:vector>
  </TitlesOfParts>
  <Company>日本体育・学校健康センター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Windowsユーザー</cp:lastModifiedBy>
  <cp:lastPrinted>2021-07-27T04:24:21Z</cp:lastPrinted>
  <dcterms:created xsi:type="dcterms:W3CDTF">2002-05-27T06:21:14Z</dcterms:created>
  <dcterms:modified xsi:type="dcterms:W3CDTF">2023-06-30T02:55:22Z</dcterms:modified>
</cp:coreProperties>
</file>