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9200" windowHeight="12045"/>
  </bookViews>
  <sheets>
    <sheet name="1-1" sheetId="1" r:id="rId1"/>
    <sheet name="1-2" sheetId="2" r:id="rId2"/>
    <sheet name="1-3" sheetId="3" r:id="rId3"/>
  </sheets>
  <calcPr calcId="145621"/>
</workbook>
</file>

<file path=xl/calcChain.xml><?xml version="1.0" encoding="utf-8"?>
<calcChain xmlns="http://schemas.openxmlformats.org/spreadsheetml/2006/main">
  <c r="I5" i="1" l="1"/>
  <c r="G11" i="1" l="1"/>
  <c r="H11" i="1"/>
  <c r="I11" i="1"/>
  <c r="J11" i="1"/>
  <c r="D11" i="1" s="1"/>
  <c r="K11" i="1"/>
  <c r="E11" i="1" s="1"/>
  <c r="E5" i="1"/>
  <c r="E6" i="1"/>
  <c r="E7" i="1"/>
  <c r="E8" i="1"/>
  <c r="E9" i="1"/>
  <c r="C9" i="1" s="1"/>
  <c r="E10" i="1"/>
  <c r="E4" i="1"/>
  <c r="D5" i="1"/>
  <c r="C5" i="1" s="1"/>
  <c r="D6" i="1"/>
  <c r="C6" i="1" s="1"/>
  <c r="D7" i="1"/>
  <c r="D8" i="1"/>
  <c r="C8" i="1" s="1"/>
  <c r="D9" i="1"/>
  <c r="D10" i="1"/>
  <c r="D4" i="1"/>
  <c r="C4" i="1" s="1"/>
  <c r="C7" i="1"/>
  <c r="F5" i="1"/>
  <c r="F11" i="1" s="1"/>
  <c r="F6" i="1"/>
  <c r="F7" i="1"/>
  <c r="F8" i="1"/>
  <c r="F9" i="1"/>
  <c r="F10" i="1"/>
  <c r="F4" i="1"/>
  <c r="I6" i="1"/>
  <c r="I7" i="1"/>
  <c r="I8" i="1"/>
  <c r="I9" i="1"/>
  <c r="I10" i="1"/>
  <c r="I4" i="1"/>
  <c r="F25" i="3"/>
  <c r="G25" i="3"/>
  <c r="H25" i="3"/>
  <c r="E25" i="3"/>
  <c r="C11" i="1" l="1"/>
  <c r="C10" i="1"/>
  <c r="I23" i="3"/>
  <c r="D23" i="3"/>
  <c r="J12" i="3"/>
  <c r="H24" i="3"/>
  <c r="G24" i="3"/>
  <c r="F24" i="3"/>
  <c r="E24" i="3"/>
  <c r="H21" i="3"/>
  <c r="G21" i="3"/>
  <c r="F21" i="3"/>
  <c r="E21" i="3"/>
  <c r="H18" i="3"/>
  <c r="G18" i="3"/>
  <c r="F18" i="3"/>
  <c r="E18" i="3"/>
  <c r="F15" i="3"/>
  <c r="G15" i="3"/>
  <c r="H15" i="3"/>
  <c r="D15" i="3" s="1"/>
  <c r="E15" i="3"/>
  <c r="E6" i="3"/>
  <c r="F6" i="3"/>
  <c r="G6" i="3"/>
  <c r="H6" i="3"/>
  <c r="H9" i="3"/>
  <c r="G9" i="3"/>
  <c r="F9" i="3"/>
  <c r="E9" i="3"/>
  <c r="H12" i="3"/>
  <c r="G12" i="3"/>
  <c r="F12" i="3"/>
  <c r="E12" i="3"/>
  <c r="L25" i="3"/>
  <c r="U24" i="3"/>
  <c r="T24" i="3"/>
  <c r="S24" i="3"/>
  <c r="R24" i="3"/>
  <c r="Q24" i="3"/>
  <c r="P24" i="3"/>
  <c r="O24" i="3"/>
  <c r="N24" i="3"/>
  <c r="M24" i="3"/>
  <c r="L24" i="3"/>
  <c r="K24" i="3"/>
  <c r="J24" i="3"/>
  <c r="U21" i="3"/>
  <c r="T21" i="3"/>
  <c r="S21" i="3"/>
  <c r="R21" i="3"/>
  <c r="Q21" i="3"/>
  <c r="P21" i="3"/>
  <c r="O21" i="3"/>
  <c r="N21" i="3"/>
  <c r="M21" i="3"/>
  <c r="L21" i="3"/>
  <c r="K21" i="3"/>
  <c r="J21" i="3"/>
  <c r="U18" i="3"/>
  <c r="T18" i="3"/>
  <c r="S18" i="3"/>
  <c r="R18" i="3"/>
  <c r="Q18" i="3"/>
  <c r="P18" i="3"/>
  <c r="O18" i="3"/>
  <c r="N18" i="3"/>
  <c r="M18" i="3"/>
  <c r="L18" i="3"/>
  <c r="K18" i="3"/>
  <c r="J18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U12" i="3"/>
  <c r="T12" i="3"/>
  <c r="S12" i="3"/>
  <c r="R12" i="3"/>
  <c r="Q12" i="3"/>
  <c r="Q25" i="3" s="1"/>
  <c r="P12" i="3"/>
  <c r="O12" i="3"/>
  <c r="N12" i="3"/>
  <c r="M12" i="3"/>
  <c r="L12" i="3"/>
  <c r="K12" i="3"/>
  <c r="U9" i="3"/>
  <c r="T9" i="3"/>
  <c r="S9" i="3"/>
  <c r="R9" i="3"/>
  <c r="Q9" i="3"/>
  <c r="P9" i="3"/>
  <c r="O9" i="3"/>
  <c r="N9" i="3"/>
  <c r="N25" i="3" s="1"/>
  <c r="M9" i="3"/>
  <c r="L9" i="3"/>
  <c r="K9" i="3"/>
  <c r="J9" i="3"/>
  <c r="K6" i="3"/>
  <c r="L6" i="3"/>
  <c r="M6" i="3"/>
  <c r="N6" i="3"/>
  <c r="O6" i="3"/>
  <c r="P6" i="3"/>
  <c r="Q6" i="3"/>
  <c r="R6" i="3"/>
  <c r="S6" i="3"/>
  <c r="S25" i="3" s="1"/>
  <c r="T6" i="3"/>
  <c r="T25" i="3" s="1"/>
  <c r="U6" i="3"/>
  <c r="J6" i="3"/>
  <c r="I5" i="3"/>
  <c r="D5" i="3" s="1"/>
  <c r="I7" i="3"/>
  <c r="D7" i="3" s="1"/>
  <c r="I8" i="3"/>
  <c r="D8" i="3" s="1"/>
  <c r="I10" i="3"/>
  <c r="D10" i="3" s="1"/>
  <c r="I11" i="3"/>
  <c r="D11" i="3" s="1"/>
  <c r="I13" i="3"/>
  <c r="I14" i="3"/>
  <c r="I16" i="3"/>
  <c r="D16" i="3" s="1"/>
  <c r="I17" i="3"/>
  <c r="I19" i="3"/>
  <c r="D19" i="3" s="1"/>
  <c r="I20" i="3"/>
  <c r="D20" i="3" s="1"/>
  <c r="I22" i="3"/>
  <c r="I24" i="3" s="1"/>
  <c r="I4" i="3"/>
  <c r="D4" i="3" s="1"/>
  <c r="D13" i="3"/>
  <c r="D14" i="3"/>
  <c r="D17" i="3"/>
  <c r="C6" i="2"/>
  <c r="C7" i="2"/>
  <c r="C8" i="2"/>
  <c r="C9" i="2"/>
  <c r="C10" i="2"/>
  <c r="C11" i="2"/>
  <c r="C5" i="2"/>
  <c r="E12" i="2"/>
  <c r="F12" i="2"/>
  <c r="G12" i="2"/>
  <c r="H12" i="2"/>
  <c r="I12" i="2"/>
  <c r="J12" i="2"/>
  <c r="K12" i="2"/>
  <c r="D12" i="2"/>
  <c r="R25" i="3" l="1"/>
  <c r="I9" i="3"/>
  <c r="D9" i="3" s="1"/>
  <c r="J25" i="3"/>
  <c r="K25" i="3"/>
  <c r="U25" i="3"/>
  <c r="P25" i="3"/>
  <c r="M25" i="3"/>
  <c r="D24" i="3"/>
  <c r="D22" i="3"/>
  <c r="I21" i="3"/>
  <c r="D21" i="3" s="1"/>
  <c r="I18" i="3"/>
  <c r="D18" i="3"/>
  <c r="O25" i="3"/>
  <c r="I12" i="3"/>
  <c r="D12" i="3" s="1"/>
  <c r="I6" i="3"/>
  <c r="C12" i="2"/>
  <c r="I25" i="3" l="1"/>
  <c r="D6" i="3"/>
  <c r="D25" i="3"/>
</calcChain>
</file>

<file path=xl/sharedStrings.xml><?xml version="1.0" encoding="utf-8"?>
<sst xmlns="http://schemas.openxmlformats.org/spreadsheetml/2006/main" count="112" uniqueCount="69">
  <si>
    <t>総　件　数</t>
  </si>
  <si>
    <t>疾　　　病</t>
  </si>
  <si>
    <t>男</t>
  </si>
  <si>
    <t>女</t>
  </si>
  <si>
    <t>合　　計</t>
  </si>
  <si>
    <t xml:space="preserve"> 小   学   校</t>
    <phoneticPr fontId="4"/>
  </si>
  <si>
    <t xml:space="preserve"> 中   学   校</t>
    <phoneticPr fontId="4"/>
  </si>
  <si>
    <t xml:space="preserve"> 高等専門学校</t>
    <phoneticPr fontId="4"/>
  </si>
  <si>
    <t xml:space="preserve"> 幼   稚   園</t>
    <phoneticPr fontId="4"/>
  </si>
  <si>
    <t>各教科等</t>
    <rPh sb="0" eb="3">
      <t>カクキョウカ</t>
    </rPh>
    <rPh sb="3" eb="4">
      <t>ナド</t>
    </rPh>
    <phoneticPr fontId="4"/>
  </si>
  <si>
    <t>特　別　活　動</t>
    <phoneticPr fontId="4"/>
  </si>
  <si>
    <t>課外指導</t>
  </si>
  <si>
    <t>休憩時間</t>
  </si>
  <si>
    <t>学校行事</t>
  </si>
  <si>
    <t>総　数</t>
  </si>
  <si>
    <t>夏季
休業</t>
    <rPh sb="0" eb="2">
      <t>カキ</t>
    </rPh>
    <rPh sb="3" eb="5">
      <t>キュウギョウ</t>
    </rPh>
    <phoneticPr fontId="4"/>
  </si>
  <si>
    <t>秋季
休業</t>
    <rPh sb="0" eb="2">
      <t>シュウキ</t>
    </rPh>
    <rPh sb="3" eb="5">
      <t>キュウギョウ</t>
    </rPh>
    <phoneticPr fontId="4"/>
  </si>
  <si>
    <t>冬季
休業</t>
    <rPh sb="0" eb="2">
      <t>トウキ</t>
    </rPh>
    <rPh sb="3" eb="5">
      <t>キュウギョウ</t>
    </rPh>
    <phoneticPr fontId="4"/>
  </si>
  <si>
    <t>春季
休業</t>
    <rPh sb="0" eb="2">
      <t>シュンキ</t>
    </rPh>
    <rPh sb="3" eb="5">
      <t>キュウギョウ</t>
    </rPh>
    <phoneticPr fontId="4"/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</si>
  <si>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</si>
  <si>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</si>
  <si>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</si>
  <si>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</si>
  <si>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</si>
  <si>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</si>
  <si>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</si>
  <si>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</si>
  <si>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</si>
  <si>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</si>
  <si>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</si>
  <si>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</si>
  <si>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</si>
  <si>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小学校</t>
    <rPh sb="1" eb="3">
      <t>ガッコウ</t>
    </rPh>
    <phoneticPr fontId="4"/>
  </si>
  <si>
    <t>高等学校</t>
    <rPh sb="1" eb="2">
      <t>トウ</t>
    </rPh>
    <phoneticPr fontId="4"/>
  </si>
  <si>
    <t>高等専
門学校</t>
    <rPh sb="2" eb="3">
      <t>セン</t>
    </rPh>
    <rPh sb="4" eb="5">
      <t>モン</t>
    </rPh>
    <rPh sb="5" eb="7">
      <t>ガッコウ</t>
    </rPh>
    <phoneticPr fontId="4"/>
  </si>
  <si>
    <t>幼稚園</t>
    <rPh sb="0" eb="3">
      <t>ヨウチエン</t>
    </rPh>
    <phoneticPr fontId="4"/>
  </si>
  <si>
    <t>負傷・疾病</t>
    <rPh sb="3" eb="5">
      <t>シッペイ</t>
    </rPh>
    <phoneticPr fontId="4"/>
  </si>
  <si>
    <t>１－３　負傷・疾病の時期別、月別件数表</t>
    <rPh sb="4" eb="6">
      <t>フショウ</t>
    </rPh>
    <rPh sb="7" eb="9">
      <t>シッペイ</t>
    </rPh>
    <rPh sb="10" eb="12">
      <t>ジキ</t>
    </rPh>
    <rPh sb="12" eb="13">
      <t>ベツ</t>
    </rPh>
    <rPh sb="14" eb="16">
      <t>ツキベツ</t>
    </rPh>
    <rPh sb="16" eb="18">
      <t>ケンスウ</t>
    </rPh>
    <rPh sb="18" eb="19">
      <t>ヒョウ</t>
    </rPh>
    <phoneticPr fontId="1"/>
  </si>
  <si>
    <t>１－１　負傷・疾病の男女別件数表</t>
    <rPh sb="4" eb="6">
      <t>フショウ</t>
    </rPh>
    <rPh sb="7" eb="9">
      <t>シッペイ</t>
    </rPh>
    <rPh sb="10" eb="12">
      <t>ダンジョ</t>
    </rPh>
    <rPh sb="12" eb="13">
      <t>ベツ</t>
    </rPh>
    <rPh sb="13" eb="15">
      <t>ケンスウ</t>
    </rPh>
    <rPh sb="15" eb="16">
      <t>ヒョウ</t>
    </rPh>
    <phoneticPr fontId="1"/>
  </si>
  <si>
    <t>１－２　負傷・疾病の場合別件数表</t>
    <rPh sb="4" eb="6">
      <t>フショウ</t>
    </rPh>
    <rPh sb="7" eb="9">
      <t>シッペイ</t>
    </rPh>
    <phoneticPr fontId="1"/>
  </si>
  <si>
    <t>区　　分</t>
    <phoneticPr fontId="4"/>
  </si>
  <si>
    <t>負　　　傷</t>
    <phoneticPr fontId="4"/>
  </si>
  <si>
    <t>合　　計</t>
    <phoneticPr fontId="4"/>
  </si>
  <si>
    <t xml:space="preserve"> 小   学   校</t>
    <phoneticPr fontId="4"/>
  </si>
  <si>
    <t xml:space="preserve"> 中   学   校</t>
    <phoneticPr fontId="4"/>
  </si>
  <si>
    <t xml:space="preserve"> 高 等  学 校</t>
    <phoneticPr fontId="4"/>
  </si>
  <si>
    <t xml:space="preserve"> 高等専門学校</t>
    <phoneticPr fontId="4"/>
  </si>
  <si>
    <t xml:space="preserve"> 幼   稚   園</t>
    <phoneticPr fontId="4"/>
  </si>
  <si>
    <t xml:space="preserve"> 幼保連携型認定こども園</t>
    <rPh sb="1" eb="12">
      <t>ヨウホ</t>
    </rPh>
    <phoneticPr fontId="4"/>
  </si>
  <si>
    <t xml:space="preserve"> 合        計</t>
    <phoneticPr fontId="4"/>
  </si>
  <si>
    <t>区　　分</t>
    <phoneticPr fontId="4"/>
  </si>
  <si>
    <t>学　校　の　管　理　下　の　範　囲</t>
    <phoneticPr fontId="4"/>
  </si>
  <si>
    <t>合　　計</t>
    <phoneticPr fontId="4"/>
  </si>
  <si>
    <t>寄宿舎に
あるとき</t>
    <phoneticPr fontId="4"/>
  </si>
  <si>
    <t>技能連携
授業中</t>
    <phoneticPr fontId="4"/>
  </si>
  <si>
    <t>通学中
(通園中)</t>
    <phoneticPr fontId="4"/>
  </si>
  <si>
    <t>除学校行事</t>
    <phoneticPr fontId="4"/>
  </si>
  <si>
    <t>－</t>
    <phoneticPr fontId="4"/>
  </si>
  <si>
    <t>－</t>
    <phoneticPr fontId="4"/>
  </si>
  <si>
    <t xml:space="preserve"> 高 等  学 校</t>
    <phoneticPr fontId="4"/>
  </si>
  <si>
    <t>－</t>
    <phoneticPr fontId="4"/>
  </si>
  <si>
    <t>－</t>
    <phoneticPr fontId="4"/>
  </si>
  <si>
    <t>区　分</t>
    <phoneticPr fontId="4"/>
  </si>
  <si>
    <t>授　　業　　実　　施　　期　　間</t>
    <phoneticPr fontId="4"/>
  </si>
  <si>
    <t>中学校</t>
    <phoneticPr fontId="4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</si>
  <si>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4"/>
  </si>
  <si>
    <t>総計</t>
  </si>
  <si>
    <t xml:space="preserve"> 保   育   所　等</t>
    <rPh sb="11" eb="12">
      <t>トウ</t>
    </rPh>
    <phoneticPr fontId="4"/>
  </si>
  <si>
    <t>保育所等</t>
    <rPh sb="0" eb="2">
      <t>ホイク</t>
    </rPh>
    <rPh sb="2" eb="3">
      <t>ショ</t>
    </rPh>
    <rPh sb="3" eb="4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</si>
</sst>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1">
    <xf numFmtId="0" fontId="0" fillId="0" borderId="0" xfId="0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0" fontId="5" fillId="0" borderId="34" xfId="1" applyFont="1" applyBorder="1" applyAlignment="1">
      <alignment horizontal="center" wrapText="1"/>
    </xf>
    <xf numFmtId="3" fontId="5" fillId="0" borderId="9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center" wrapText="1"/>
    </xf>
    <xf numFmtId="3" fontId="5" fillId="0" borderId="36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wrapText="1"/>
    </xf>
    <xf numFmtId="3" fontId="5" fillId="0" borderId="38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40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35" xfId="1" applyFont="1" applyBorder="1" applyAlignment="1">
      <alignment horizont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15" xfId="1" applyNumberFormat="1" applyFont="1" applyBorder="1" applyAlignment="1">
      <alignment horizontal="right" vertical="center"/>
    </xf>
    <xf numFmtId="0" fontId="3" fillId="0" borderId="16" xfId="1" applyFont="1" applyBorder="1" applyAlignment="1">
      <alignment vertical="center"/>
    </xf>
    <xf numFmtId="176" fontId="3" fillId="0" borderId="17" xfId="1" applyNumberFormat="1" applyFont="1" applyBorder="1" applyAlignment="1">
      <alignment horizontal="right" vertical="center"/>
    </xf>
    <xf numFmtId="176" fontId="3" fillId="0" borderId="18" xfId="1" applyNumberFormat="1" applyFont="1" applyBorder="1" applyAlignment="1">
      <alignment horizontal="right" vertical="center"/>
    </xf>
    <xf numFmtId="176" fontId="3" fillId="0" borderId="19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 wrapText="1"/>
    </xf>
    <xf numFmtId="3" fontId="5" fillId="0" borderId="43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0" fontId="6" fillId="0" borderId="43" xfId="0" applyFont="1" applyFill="1" applyBorder="1">
      <alignment vertical="center"/>
    </xf>
    <xf numFmtId="3" fontId="5" fillId="0" borderId="1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5" fillId="0" borderId="44" xfId="1" applyFont="1" applyBorder="1" applyAlignment="1">
      <alignment horizontal="center" vertical="center" wrapText="1"/>
    </xf>
    <xf numFmtId="3" fontId="5" fillId="0" borderId="47" xfId="1" applyNumberFormat="1" applyFont="1" applyBorder="1" applyAlignment="1">
      <alignment horizontal="right" vertical="center"/>
    </xf>
    <xf numFmtId="3" fontId="5" fillId="0" borderId="46" xfId="1" applyNumberFormat="1" applyFont="1" applyBorder="1" applyAlignment="1">
      <alignment horizontal="right" vertical="center"/>
    </xf>
    <xf numFmtId="3" fontId="5" fillId="0" borderId="48" xfId="1" applyNumberFormat="1" applyFont="1" applyBorder="1" applyAlignment="1">
      <alignment horizontal="right" vertical="center"/>
    </xf>
    <xf numFmtId="3" fontId="5" fillId="0" borderId="49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0" fontId="7" fillId="0" borderId="0" xfId="0" applyFont="1" applyFill="1">
      <alignment vertical="center"/>
    </xf>
    <xf numFmtId="176" fontId="3" fillId="0" borderId="52" xfId="1" applyNumberFormat="1" applyFont="1" applyBorder="1" applyAlignment="1">
      <alignment horizontal="right" vertical="center"/>
    </xf>
    <xf numFmtId="176" fontId="3" fillId="0" borderId="20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wrapText="1"/>
    </xf>
    <xf numFmtId="3" fontId="5" fillId="0" borderId="31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0" fontId="3" fillId="0" borderId="36" xfId="1" applyFont="1" applyBorder="1" applyAlignment="1">
      <alignment vertical="center"/>
    </xf>
    <xf numFmtId="3" fontId="5" fillId="0" borderId="55" xfId="1" applyNumberFormat="1" applyFont="1" applyBorder="1" applyAlignment="1">
      <alignment horizontal="right" vertical="center"/>
    </xf>
    <xf numFmtId="3" fontId="5" fillId="0" borderId="56" xfId="1" applyNumberFormat="1" applyFont="1" applyBorder="1" applyAlignment="1">
      <alignment horizontal="right" vertical="center"/>
    </xf>
    <xf numFmtId="3" fontId="5" fillId="0" borderId="57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workbookViewId="0">
      <selection activeCell="B1" sqref="B1"/>
    </sheetView>
  </sheetViews>
  <sheetFormatPr defaultRowHeight="13.5"/>
  <cols>
    <col min="1" max="1" width="1.375" style="1" customWidth="1"/>
    <col min="2" max="2" width="21.625" style="1" customWidth="1"/>
    <col min="3" max="3" width="10.375" style="1" bestFit="1" customWidth="1"/>
    <col min="4" max="5" width="9" style="1"/>
    <col min="6" max="6" width="10.375" style="1" bestFit="1" customWidth="1"/>
    <col min="7" max="16384" width="9" style="1"/>
  </cols>
  <sheetData>
    <row r="1" spans="2:11" ht="14.25" customHeight="1" thickBot="1">
      <c r="B1" s="1" t="s">
        <v>38</v>
      </c>
    </row>
    <row r="2" spans="2:11">
      <c r="B2" s="67" t="s">
        <v>40</v>
      </c>
      <c r="C2" s="69" t="s">
        <v>0</v>
      </c>
      <c r="D2" s="70"/>
      <c r="E2" s="71"/>
      <c r="F2" s="69" t="s">
        <v>41</v>
      </c>
      <c r="G2" s="70"/>
      <c r="H2" s="71"/>
      <c r="I2" s="69" t="s">
        <v>1</v>
      </c>
      <c r="J2" s="70"/>
      <c r="K2" s="71"/>
    </row>
    <row r="3" spans="2:11">
      <c r="B3" s="68"/>
      <c r="C3" s="23" t="s">
        <v>42</v>
      </c>
      <c r="D3" s="38" t="s">
        <v>2</v>
      </c>
      <c r="E3" s="24" t="s">
        <v>3</v>
      </c>
      <c r="F3" s="23" t="s">
        <v>4</v>
      </c>
      <c r="G3" s="38" t="s">
        <v>2</v>
      </c>
      <c r="H3" s="24" t="s">
        <v>3</v>
      </c>
      <c r="I3" s="23" t="s">
        <v>4</v>
      </c>
      <c r="J3" s="38" t="s">
        <v>2</v>
      </c>
      <c r="K3" s="24" t="s">
        <v>3</v>
      </c>
    </row>
    <row r="4" spans="2:11" ht="15" customHeight="1">
      <c r="B4" s="25" t="s">
        <v>43</v>
      </c>
      <c r="C4" s="26">
        <f>SUM(D4:E4)</f>
        <v>372108</v>
      </c>
      <c r="D4" s="27">
        <f>SUM(G4+J4)</f>
        <v>228723</v>
      </c>
      <c r="E4" s="28">
        <f>SUM(H4+K4)</f>
        <v>143385</v>
      </c>
      <c r="F4" s="26">
        <f>SUM(G4:H4)</f>
        <v>350983</v>
      </c>
      <c r="G4" s="27">
        <v>216416</v>
      </c>
      <c r="H4" s="28">
        <v>134567</v>
      </c>
      <c r="I4" s="26">
        <f>SUM(J4:K4)</f>
        <v>21125</v>
      </c>
      <c r="J4" s="27">
        <v>12307</v>
      </c>
      <c r="K4" s="28">
        <v>8818</v>
      </c>
    </row>
    <row r="5" spans="2:11" ht="15" customHeight="1">
      <c r="B5" s="25" t="s">
        <v>44</v>
      </c>
      <c r="C5" s="26">
        <f t="shared" ref="C5:C11" si="0">SUM(D5:E5)</f>
        <v>374903</v>
      </c>
      <c r="D5" s="27">
        <f t="shared" ref="D5:D10" si="1">SUM(G5+J5)</f>
        <v>221244</v>
      </c>
      <c r="E5" s="28">
        <f t="shared" ref="E5:E11" si="2">SUM(H5+K5)</f>
        <v>153659</v>
      </c>
      <c r="F5" s="26">
        <f t="shared" ref="F5:F10" si="3">SUM(G5:H5)</f>
        <v>344577</v>
      </c>
      <c r="G5" s="27">
        <v>204417</v>
      </c>
      <c r="H5" s="28">
        <v>140160</v>
      </c>
      <c r="I5" s="26">
        <f t="shared" ref="I5:I10" si="4">SUM(J5:K5)</f>
        <v>30326</v>
      </c>
      <c r="J5" s="27">
        <v>16827</v>
      </c>
      <c r="K5" s="28">
        <v>13499</v>
      </c>
    </row>
    <row r="6" spans="2:11" ht="15" customHeight="1">
      <c r="B6" s="25" t="s">
        <v>45</v>
      </c>
      <c r="C6" s="26">
        <f t="shared" si="0"/>
        <v>264196</v>
      </c>
      <c r="D6" s="27">
        <f t="shared" si="1"/>
        <v>165103</v>
      </c>
      <c r="E6" s="28">
        <f t="shared" si="2"/>
        <v>99093</v>
      </c>
      <c r="F6" s="26">
        <f t="shared" si="3"/>
        <v>237360</v>
      </c>
      <c r="G6" s="27">
        <v>148912</v>
      </c>
      <c r="H6" s="28">
        <v>88448</v>
      </c>
      <c r="I6" s="26">
        <f t="shared" si="4"/>
        <v>26836</v>
      </c>
      <c r="J6" s="27">
        <v>16191</v>
      </c>
      <c r="K6" s="28">
        <v>10645</v>
      </c>
    </row>
    <row r="7" spans="2:11" ht="15" customHeight="1">
      <c r="B7" s="25" t="s">
        <v>46</v>
      </c>
      <c r="C7" s="26">
        <f t="shared" si="0"/>
        <v>2694</v>
      </c>
      <c r="D7" s="27">
        <f t="shared" si="1"/>
        <v>2318</v>
      </c>
      <c r="E7" s="28">
        <f t="shared" si="2"/>
        <v>376</v>
      </c>
      <c r="F7" s="26">
        <f t="shared" si="3"/>
        <v>2461</v>
      </c>
      <c r="G7" s="27">
        <v>2124</v>
      </c>
      <c r="H7" s="28">
        <v>337</v>
      </c>
      <c r="I7" s="26">
        <f t="shared" si="4"/>
        <v>233</v>
      </c>
      <c r="J7" s="27">
        <v>194</v>
      </c>
      <c r="K7" s="28">
        <v>39</v>
      </c>
    </row>
    <row r="8" spans="2:11" ht="15" customHeight="1">
      <c r="B8" s="25" t="s">
        <v>47</v>
      </c>
      <c r="C8" s="26">
        <f t="shared" si="0"/>
        <v>19270</v>
      </c>
      <c r="D8" s="27">
        <f t="shared" si="1"/>
        <v>12016</v>
      </c>
      <c r="E8" s="28">
        <f t="shared" si="2"/>
        <v>7254</v>
      </c>
      <c r="F8" s="26">
        <f t="shared" si="3"/>
        <v>17846</v>
      </c>
      <c r="G8" s="27">
        <v>11117</v>
      </c>
      <c r="H8" s="28">
        <v>6729</v>
      </c>
      <c r="I8" s="26">
        <f t="shared" si="4"/>
        <v>1424</v>
      </c>
      <c r="J8" s="27">
        <v>899</v>
      </c>
      <c r="K8" s="28">
        <v>525</v>
      </c>
    </row>
    <row r="9" spans="2:11" ht="15" customHeight="1">
      <c r="B9" s="25" t="s">
        <v>48</v>
      </c>
      <c r="C9" s="26">
        <f t="shared" si="0"/>
        <v>5332</v>
      </c>
      <c r="D9" s="27">
        <f t="shared" si="1"/>
        <v>3367</v>
      </c>
      <c r="E9" s="28">
        <f t="shared" si="2"/>
        <v>1965</v>
      </c>
      <c r="F9" s="26">
        <f t="shared" si="3"/>
        <v>4880</v>
      </c>
      <c r="G9" s="27">
        <v>3082</v>
      </c>
      <c r="H9" s="28">
        <v>1798</v>
      </c>
      <c r="I9" s="26">
        <f t="shared" si="4"/>
        <v>452</v>
      </c>
      <c r="J9" s="27">
        <v>285</v>
      </c>
      <c r="K9" s="28">
        <v>167</v>
      </c>
    </row>
    <row r="10" spans="2:11" ht="15" customHeight="1">
      <c r="B10" s="29" t="s">
        <v>67</v>
      </c>
      <c r="C10" s="30">
        <f t="shared" si="0"/>
        <v>40102</v>
      </c>
      <c r="D10" s="31">
        <f t="shared" si="1"/>
        <v>24731</v>
      </c>
      <c r="E10" s="32">
        <f t="shared" si="2"/>
        <v>15371</v>
      </c>
      <c r="F10" s="30">
        <f t="shared" si="3"/>
        <v>36335</v>
      </c>
      <c r="G10" s="31">
        <v>22420</v>
      </c>
      <c r="H10" s="32">
        <v>13915</v>
      </c>
      <c r="I10" s="30">
        <f t="shared" si="4"/>
        <v>3767</v>
      </c>
      <c r="J10" s="31">
        <v>2311</v>
      </c>
      <c r="K10" s="32">
        <v>1456</v>
      </c>
    </row>
    <row r="11" spans="2:11" ht="14.25" thickBot="1">
      <c r="B11" s="33" t="s">
        <v>49</v>
      </c>
      <c r="C11" s="34">
        <f t="shared" si="0"/>
        <v>1078605</v>
      </c>
      <c r="D11" s="35">
        <f>SUM(G11+J11)</f>
        <v>657502</v>
      </c>
      <c r="E11" s="36">
        <f t="shared" si="2"/>
        <v>421103</v>
      </c>
      <c r="F11" s="58">
        <f>SUM(F4:F10)</f>
        <v>994442</v>
      </c>
      <c r="G11" s="37">
        <f t="shared" ref="G11:K11" si="5">SUM(G4:G10)</f>
        <v>608488</v>
      </c>
      <c r="H11" s="53">
        <f t="shared" si="5"/>
        <v>385954</v>
      </c>
      <c r="I11" s="58">
        <f t="shared" si="5"/>
        <v>84163</v>
      </c>
      <c r="J11" s="37">
        <f t="shared" si="5"/>
        <v>49014</v>
      </c>
      <c r="K11" s="53">
        <f t="shared" si="5"/>
        <v>35149</v>
      </c>
    </row>
    <row r="12" spans="2:11">
      <c r="K12" s="66"/>
    </row>
  </sheetData>
  <mergeCells count="4">
    <mergeCell ref="B2:B3"/>
    <mergeCell ref="C2:E2"/>
    <mergeCell ref="F2:H2"/>
    <mergeCell ref="I2:K2"/>
  </mergeCells>
  <phoneticPr fontId="1"/>
  <pageMargins left="0.23622047244094491" right="3.937007874015748E-2" top="0.55118110236220474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/>
  </sheetViews>
  <sheetFormatPr defaultRowHeight="13.5"/>
  <cols>
    <col min="1" max="1" width="3" style="1" customWidth="1"/>
    <col min="2" max="2" width="21.25" style="1" customWidth="1"/>
    <col min="3" max="3" width="10.375" style="1" bestFit="1" customWidth="1"/>
    <col min="4" max="4" width="9" style="1"/>
    <col min="5" max="5" width="10.375" style="1" customWidth="1"/>
    <col min="6" max="8" width="9" style="1"/>
    <col min="9" max="9" width="8.875" style="1" bestFit="1" customWidth="1"/>
    <col min="10" max="10" width="9" style="1"/>
    <col min="11" max="11" width="8.375" style="1" bestFit="1" customWidth="1"/>
    <col min="12" max="16384" width="9" style="1"/>
  </cols>
  <sheetData>
    <row r="1" spans="2:11" ht="14.25" thickBot="1">
      <c r="B1" s="1" t="s">
        <v>39</v>
      </c>
    </row>
    <row r="2" spans="2:11" ht="15" customHeight="1">
      <c r="B2" s="67" t="s">
        <v>50</v>
      </c>
      <c r="C2" s="70" t="s">
        <v>51</v>
      </c>
      <c r="D2" s="70"/>
      <c r="E2" s="70"/>
      <c r="F2" s="70"/>
      <c r="G2" s="70"/>
      <c r="H2" s="70"/>
      <c r="I2" s="70"/>
      <c r="J2" s="70"/>
      <c r="K2" s="71"/>
    </row>
    <row r="3" spans="2:11" ht="15" customHeight="1">
      <c r="B3" s="72"/>
      <c r="C3" s="74" t="s">
        <v>52</v>
      </c>
      <c r="D3" s="76" t="s">
        <v>9</v>
      </c>
      <c r="E3" s="78" t="s">
        <v>10</v>
      </c>
      <c r="F3" s="78"/>
      <c r="G3" s="78" t="s">
        <v>11</v>
      </c>
      <c r="H3" s="76" t="s">
        <v>12</v>
      </c>
      <c r="I3" s="76" t="s">
        <v>53</v>
      </c>
      <c r="J3" s="76" t="s">
        <v>54</v>
      </c>
      <c r="K3" s="80" t="s">
        <v>55</v>
      </c>
    </row>
    <row r="4" spans="2:11" ht="24" customHeight="1">
      <c r="B4" s="73"/>
      <c r="C4" s="75"/>
      <c r="D4" s="77"/>
      <c r="E4" s="65" t="s">
        <v>56</v>
      </c>
      <c r="F4" s="65" t="s">
        <v>13</v>
      </c>
      <c r="G4" s="78"/>
      <c r="H4" s="79"/>
      <c r="I4" s="79"/>
      <c r="J4" s="79"/>
      <c r="K4" s="81"/>
    </row>
    <row r="5" spans="2:11" ht="15" customHeight="1">
      <c r="B5" s="25" t="s">
        <v>5</v>
      </c>
      <c r="C5" s="59">
        <f>SUM(D5:K5)</f>
        <v>372108</v>
      </c>
      <c r="D5" s="27">
        <v>106269</v>
      </c>
      <c r="E5" s="27">
        <v>35013</v>
      </c>
      <c r="F5" s="54">
        <v>14389</v>
      </c>
      <c r="G5" s="54">
        <v>10605</v>
      </c>
      <c r="H5" s="27">
        <v>176952</v>
      </c>
      <c r="I5" s="27">
        <v>42</v>
      </c>
      <c r="J5" s="27" t="s">
        <v>57</v>
      </c>
      <c r="K5" s="28">
        <v>28838</v>
      </c>
    </row>
    <row r="6" spans="2:11" ht="15" customHeight="1">
      <c r="B6" s="25" t="s">
        <v>6</v>
      </c>
      <c r="C6" s="59">
        <f t="shared" ref="C6:C11" si="0">SUM(D6:K6)</f>
        <v>374903</v>
      </c>
      <c r="D6" s="27">
        <v>93034</v>
      </c>
      <c r="E6" s="27">
        <v>9757</v>
      </c>
      <c r="F6" s="27">
        <v>20365</v>
      </c>
      <c r="G6" s="27">
        <v>192929</v>
      </c>
      <c r="H6" s="27">
        <v>47517</v>
      </c>
      <c r="I6" s="27">
        <v>192</v>
      </c>
      <c r="J6" s="27" t="s">
        <v>58</v>
      </c>
      <c r="K6" s="28">
        <v>11109</v>
      </c>
    </row>
    <row r="7" spans="2:11" ht="15" customHeight="1">
      <c r="B7" s="25" t="s">
        <v>59</v>
      </c>
      <c r="C7" s="59">
        <f t="shared" si="0"/>
        <v>264196</v>
      </c>
      <c r="D7" s="27">
        <v>57678</v>
      </c>
      <c r="E7" s="27">
        <v>2077</v>
      </c>
      <c r="F7" s="27">
        <v>20490</v>
      </c>
      <c r="G7" s="27">
        <v>159892</v>
      </c>
      <c r="H7" s="27">
        <v>11449</v>
      </c>
      <c r="I7" s="27">
        <v>550</v>
      </c>
      <c r="J7" s="27">
        <v>21</v>
      </c>
      <c r="K7" s="28">
        <v>12039</v>
      </c>
    </row>
    <row r="8" spans="2:11" ht="15" customHeight="1">
      <c r="B8" s="25" t="s">
        <v>7</v>
      </c>
      <c r="C8" s="59">
        <f t="shared" si="0"/>
        <v>2694</v>
      </c>
      <c r="D8" s="27">
        <v>586</v>
      </c>
      <c r="E8" s="27">
        <v>64</v>
      </c>
      <c r="F8" s="27">
        <v>217</v>
      </c>
      <c r="G8" s="27">
        <v>1499</v>
      </c>
      <c r="H8" s="27">
        <v>123</v>
      </c>
      <c r="I8" s="27">
        <v>75</v>
      </c>
      <c r="J8" s="27" t="s">
        <v>60</v>
      </c>
      <c r="K8" s="28">
        <v>130</v>
      </c>
    </row>
    <row r="9" spans="2:11" ht="15" customHeight="1">
      <c r="B9" s="25" t="s">
        <v>8</v>
      </c>
      <c r="C9" s="59">
        <f t="shared" si="0"/>
        <v>19270</v>
      </c>
      <c r="D9" s="27">
        <v>18751</v>
      </c>
      <c r="E9" s="27" t="s">
        <v>60</v>
      </c>
      <c r="F9" s="27" t="s">
        <v>60</v>
      </c>
      <c r="G9" s="27" t="s">
        <v>61</v>
      </c>
      <c r="H9" s="27" t="s">
        <v>61</v>
      </c>
      <c r="I9" s="27">
        <v>37</v>
      </c>
      <c r="J9" s="27" t="s">
        <v>61</v>
      </c>
      <c r="K9" s="28">
        <v>482</v>
      </c>
    </row>
    <row r="10" spans="2:11" ht="15" customHeight="1">
      <c r="B10" s="25" t="s">
        <v>48</v>
      </c>
      <c r="C10" s="59">
        <f t="shared" si="0"/>
        <v>5332</v>
      </c>
      <c r="D10" s="27">
        <v>5269</v>
      </c>
      <c r="E10" s="27" t="s">
        <v>61</v>
      </c>
      <c r="F10" s="27" t="s">
        <v>61</v>
      </c>
      <c r="G10" s="27" t="s">
        <v>61</v>
      </c>
      <c r="H10" s="27" t="s">
        <v>61</v>
      </c>
      <c r="I10" s="27">
        <v>5</v>
      </c>
      <c r="J10" s="27" t="s">
        <v>61</v>
      </c>
      <c r="K10" s="28">
        <v>58</v>
      </c>
    </row>
    <row r="11" spans="2:11" ht="15" customHeight="1">
      <c r="B11" s="29" t="s">
        <v>67</v>
      </c>
      <c r="C11" s="59">
        <f t="shared" si="0"/>
        <v>40102</v>
      </c>
      <c r="D11" s="27">
        <v>39712</v>
      </c>
      <c r="E11" s="27" t="s">
        <v>61</v>
      </c>
      <c r="F11" s="27" t="s">
        <v>61</v>
      </c>
      <c r="G11" s="27" t="s">
        <v>61</v>
      </c>
      <c r="H11" s="27" t="s">
        <v>61</v>
      </c>
      <c r="I11" s="27">
        <v>13</v>
      </c>
      <c r="J11" s="27" t="s">
        <v>61</v>
      </c>
      <c r="K11" s="28">
        <v>377</v>
      </c>
    </row>
    <row r="12" spans="2:11" ht="14.25" thickBot="1">
      <c r="B12" s="61" t="s">
        <v>49</v>
      </c>
      <c r="C12" s="60">
        <f>SUM(C5:C11)</f>
        <v>1078605</v>
      </c>
      <c r="D12" s="37">
        <f>SUM(D5:D11)</f>
        <v>321299</v>
      </c>
      <c r="E12" s="37">
        <f t="shared" ref="E12:K12" si="1">SUM(E5:E11)</f>
        <v>46911</v>
      </c>
      <c r="F12" s="37">
        <f t="shared" si="1"/>
        <v>55461</v>
      </c>
      <c r="G12" s="37">
        <f t="shared" si="1"/>
        <v>364925</v>
      </c>
      <c r="H12" s="37">
        <f t="shared" si="1"/>
        <v>236041</v>
      </c>
      <c r="I12" s="37">
        <f t="shared" si="1"/>
        <v>914</v>
      </c>
      <c r="J12" s="37">
        <f t="shared" si="1"/>
        <v>21</v>
      </c>
      <c r="K12" s="53">
        <f t="shared" si="1"/>
        <v>53033</v>
      </c>
    </row>
    <row r="13" spans="2:11">
      <c r="D13" s="2"/>
      <c r="K13" s="66"/>
    </row>
  </sheetData>
  <mergeCells count="10">
    <mergeCell ref="B2:B4"/>
    <mergeCell ref="C2:K2"/>
    <mergeCell ref="C3:C4"/>
    <mergeCell ref="D3:D4"/>
    <mergeCell ref="E3:F3"/>
    <mergeCell ref="G3:G4"/>
    <mergeCell ref="H3:H4"/>
    <mergeCell ref="I3:I4"/>
    <mergeCell ref="J3:J4"/>
    <mergeCell ref="K3:K4"/>
  </mergeCells>
  <phoneticPr fontId="1"/>
  <pageMargins left="0.23622047244094491" right="3.937007874015748E-2" top="0.55118110236220474" bottom="0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zoomScale="103" zoomScaleNormal="103" workbookViewId="0"/>
  </sheetViews>
  <sheetFormatPr defaultRowHeight="13.5"/>
  <cols>
    <col min="1" max="1" width="2.75" style="1" customWidth="1"/>
    <col min="2" max="3" width="9" style="1"/>
    <col min="4" max="21" width="8.625" style="1" customWidth="1"/>
    <col min="22" max="16384" width="9" style="1"/>
  </cols>
  <sheetData>
    <row r="1" spans="2:21" ht="14.25" thickBot="1">
      <c r="B1" s="1" t="s">
        <v>37</v>
      </c>
    </row>
    <row r="2" spans="2:21" ht="13.5" customHeight="1" thickBot="1">
      <c r="B2" s="82" t="s">
        <v>62</v>
      </c>
      <c r="C2" s="86"/>
      <c r="D2" s="85" t="s">
        <v>14</v>
      </c>
      <c r="E2" s="89" t="s">
        <v>15</v>
      </c>
      <c r="F2" s="89" t="s">
        <v>16</v>
      </c>
      <c r="G2" s="89" t="s">
        <v>17</v>
      </c>
      <c r="H2" s="89" t="s">
        <v>18</v>
      </c>
      <c r="I2" s="85" t="s">
        <v>63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</row>
    <row r="3" spans="2:21" ht="14.25" thickBot="1">
      <c r="B3" s="83"/>
      <c r="C3" s="87"/>
      <c r="D3" s="88"/>
      <c r="E3" s="90"/>
      <c r="F3" s="90"/>
      <c r="G3" s="90"/>
      <c r="H3" s="90"/>
      <c r="I3" s="22" t="s">
        <v>19</v>
      </c>
      <c r="J3" s="21" t="s">
        <v>20</v>
      </c>
      <c r="K3" s="21" t="s">
        <v>21</v>
      </c>
      <c r="L3" s="21" t="s">
        <v>22</v>
      </c>
      <c r="M3" s="21" t="s">
        <v>23</v>
      </c>
      <c r="N3" s="21" t="s">
        <v>24</v>
      </c>
      <c r="O3" s="21" t="s">
        <v>25</v>
      </c>
      <c r="P3" s="21" t="s">
        <v>26</v>
      </c>
      <c r="Q3" s="21" t="s">
        <v>27</v>
      </c>
      <c r="R3" s="21" t="s">
        <v>28</v>
      </c>
      <c r="S3" s="21" t="s">
        <v>29</v>
      </c>
      <c r="T3" s="21" t="s">
        <v>30</v>
      </c>
      <c r="U3" s="45" t="s">
        <v>31</v>
      </c>
    </row>
    <row r="4" spans="2:21" s="52" customFormat="1" ht="15" customHeight="1">
      <c r="B4" s="82" t="s">
        <v>32</v>
      </c>
      <c r="C4" s="55" t="s">
        <v>2</v>
      </c>
      <c r="D4" s="39">
        <f>SUM(E4:I4)</f>
        <v>228723</v>
      </c>
      <c r="E4" s="3">
        <v>1115</v>
      </c>
      <c r="F4" s="3">
        <v>12</v>
      </c>
      <c r="G4" s="3">
        <v>62</v>
      </c>
      <c r="H4" s="3">
        <v>86</v>
      </c>
      <c r="I4" s="3">
        <f>SUM(J4:U4)</f>
        <v>227448</v>
      </c>
      <c r="J4" s="56">
        <v>15062</v>
      </c>
      <c r="K4" s="4">
        <v>22478</v>
      </c>
      <c r="L4" s="4">
        <v>25201</v>
      </c>
      <c r="M4" s="4">
        <v>11604</v>
      </c>
      <c r="N4" s="4">
        <v>1474</v>
      </c>
      <c r="O4" s="4">
        <v>21367</v>
      </c>
      <c r="P4" s="4">
        <v>29287</v>
      </c>
      <c r="Q4" s="4">
        <v>23045</v>
      </c>
      <c r="R4" s="4">
        <v>19831</v>
      </c>
      <c r="S4" s="4">
        <v>16108</v>
      </c>
      <c r="T4" s="4">
        <v>24457</v>
      </c>
      <c r="U4" s="57">
        <v>17534</v>
      </c>
    </row>
    <row r="5" spans="2:21" s="52" customFormat="1" ht="15" customHeight="1">
      <c r="B5" s="83"/>
      <c r="C5" s="5" t="s">
        <v>3</v>
      </c>
      <c r="D5" s="62">
        <f t="shared" ref="D5:D24" si="0">SUM(E5:I5)</f>
        <v>143385</v>
      </c>
      <c r="E5" s="6">
        <v>904</v>
      </c>
      <c r="F5" s="6">
        <v>17</v>
      </c>
      <c r="G5" s="6">
        <v>60</v>
      </c>
      <c r="H5" s="6">
        <v>57</v>
      </c>
      <c r="I5" s="43">
        <f t="shared" ref="I5:I22" si="1">SUM(J5:U5)</f>
        <v>142347</v>
      </c>
      <c r="J5" s="7">
        <v>9161</v>
      </c>
      <c r="K5" s="8">
        <v>14594</v>
      </c>
      <c r="L5" s="8">
        <v>15280</v>
      </c>
      <c r="M5" s="8">
        <v>6991</v>
      </c>
      <c r="N5" s="8">
        <v>825</v>
      </c>
      <c r="O5" s="8">
        <v>13798</v>
      </c>
      <c r="P5" s="8">
        <v>18332</v>
      </c>
      <c r="Q5" s="8">
        <v>14793</v>
      </c>
      <c r="R5" s="8">
        <v>12806</v>
      </c>
      <c r="S5" s="8">
        <v>10310</v>
      </c>
      <c r="T5" s="8">
        <v>15039</v>
      </c>
      <c r="U5" s="9">
        <v>10418</v>
      </c>
    </row>
    <row r="6" spans="2:21" s="52" customFormat="1" ht="15" customHeight="1" thickBot="1">
      <c r="B6" s="84"/>
      <c r="C6" s="10" t="s">
        <v>19</v>
      </c>
      <c r="D6" s="46">
        <f t="shared" si="0"/>
        <v>372108</v>
      </c>
      <c r="E6" s="11">
        <f t="shared" ref="E6:J6" si="2">SUM(E4:E5)</f>
        <v>2019</v>
      </c>
      <c r="F6" s="11">
        <f t="shared" si="2"/>
        <v>29</v>
      </c>
      <c r="G6" s="11">
        <f t="shared" si="2"/>
        <v>122</v>
      </c>
      <c r="H6" s="11">
        <f t="shared" si="2"/>
        <v>143</v>
      </c>
      <c r="I6" s="11">
        <f t="shared" si="2"/>
        <v>369795</v>
      </c>
      <c r="J6" s="12">
        <f t="shared" si="2"/>
        <v>24223</v>
      </c>
      <c r="K6" s="12">
        <f t="shared" ref="K6:U6" si="3">SUM(K4:K5)</f>
        <v>37072</v>
      </c>
      <c r="L6" s="12">
        <f t="shared" si="3"/>
        <v>40481</v>
      </c>
      <c r="M6" s="12">
        <f t="shared" si="3"/>
        <v>18595</v>
      </c>
      <c r="N6" s="12">
        <f t="shared" si="3"/>
        <v>2299</v>
      </c>
      <c r="O6" s="12">
        <f t="shared" si="3"/>
        <v>35165</v>
      </c>
      <c r="P6" s="12">
        <f t="shared" si="3"/>
        <v>47619</v>
      </c>
      <c r="Q6" s="12">
        <f t="shared" si="3"/>
        <v>37838</v>
      </c>
      <c r="R6" s="12">
        <f t="shared" si="3"/>
        <v>32637</v>
      </c>
      <c r="S6" s="12">
        <f t="shared" si="3"/>
        <v>26418</v>
      </c>
      <c r="T6" s="12">
        <f t="shared" si="3"/>
        <v>39496</v>
      </c>
      <c r="U6" s="46">
        <f t="shared" si="3"/>
        <v>27952</v>
      </c>
    </row>
    <row r="7" spans="2:21" ht="15" customHeight="1">
      <c r="B7" s="83" t="s">
        <v>64</v>
      </c>
      <c r="C7" s="13" t="s">
        <v>2</v>
      </c>
      <c r="D7" s="63">
        <f t="shared" si="0"/>
        <v>221244</v>
      </c>
      <c r="E7" s="15">
        <v>12400</v>
      </c>
      <c r="F7" s="15">
        <v>87</v>
      </c>
      <c r="G7" s="15">
        <v>2067</v>
      </c>
      <c r="H7" s="15">
        <v>3142</v>
      </c>
      <c r="I7" s="42">
        <f t="shared" si="1"/>
        <v>203548</v>
      </c>
      <c r="J7" s="16">
        <v>16156</v>
      </c>
      <c r="K7" s="17">
        <v>24790</v>
      </c>
      <c r="L7" s="17">
        <v>24375</v>
      </c>
      <c r="M7" s="17">
        <v>14295</v>
      </c>
      <c r="N7" s="17">
        <v>2809</v>
      </c>
      <c r="O7" s="17">
        <v>22787</v>
      </c>
      <c r="P7" s="17">
        <v>21912</v>
      </c>
      <c r="Q7" s="17">
        <v>16348</v>
      </c>
      <c r="R7" s="17">
        <v>15339</v>
      </c>
      <c r="S7" s="17">
        <v>13616</v>
      </c>
      <c r="T7" s="17">
        <v>16232</v>
      </c>
      <c r="U7" s="18">
        <v>14889</v>
      </c>
    </row>
    <row r="8" spans="2:21" ht="15" customHeight="1">
      <c r="B8" s="83"/>
      <c r="C8" s="5" t="s">
        <v>3</v>
      </c>
      <c r="D8" s="64">
        <f t="shared" si="0"/>
        <v>153659</v>
      </c>
      <c r="E8" s="6">
        <v>8770</v>
      </c>
      <c r="F8" s="6">
        <v>72</v>
      </c>
      <c r="G8" s="6">
        <v>1557</v>
      </c>
      <c r="H8" s="6">
        <v>2135</v>
      </c>
      <c r="I8" s="40">
        <f t="shared" si="1"/>
        <v>141125</v>
      </c>
      <c r="J8" s="7">
        <v>10845</v>
      </c>
      <c r="K8" s="8">
        <v>17090</v>
      </c>
      <c r="L8" s="8">
        <v>16641</v>
      </c>
      <c r="M8" s="8">
        <v>9487</v>
      </c>
      <c r="N8" s="8">
        <v>1911</v>
      </c>
      <c r="O8" s="8">
        <v>15562</v>
      </c>
      <c r="P8" s="8">
        <v>13786</v>
      </c>
      <c r="Q8" s="8">
        <v>10751</v>
      </c>
      <c r="R8" s="8">
        <v>10887</v>
      </c>
      <c r="S8" s="8">
        <v>10306</v>
      </c>
      <c r="T8" s="8">
        <v>12393</v>
      </c>
      <c r="U8" s="9">
        <v>11466</v>
      </c>
    </row>
    <row r="9" spans="2:21" ht="15" customHeight="1" thickBot="1">
      <c r="B9" s="83"/>
      <c r="C9" s="13" t="s">
        <v>19</v>
      </c>
      <c r="D9" s="14">
        <f t="shared" si="0"/>
        <v>374903</v>
      </c>
      <c r="E9" s="11">
        <f t="shared" ref="E9:J9" si="4">SUM(E7:E8)</f>
        <v>21170</v>
      </c>
      <c r="F9" s="11">
        <f t="shared" si="4"/>
        <v>159</v>
      </c>
      <c r="G9" s="11">
        <f t="shared" si="4"/>
        <v>3624</v>
      </c>
      <c r="H9" s="11">
        <f t="shared" si="4"/>
        <v>5277</v>
      </c>
      <c r="I9" s="11">
        <f t="shared" si="4"/>
        <v>344673</v>
      </c>
      <c r="J9" s="12">
        <f t="shared" si="4"/>
        <v>27001</v>
      </c>
      <c r="K9" s="12">
        <f t="shared" ref="K9" si="5">SUM(K7:K8)</f>
        <v>41880</v>
      </c>
      <c r="L9" s="12">
        <f t="shared" ref="L9" si="6">SUM(L7:L8)</f>
        <v>41016</v>
      </c>
      <c r="M9" s="12">
        <f t="shared" ref="M9" si="7">SUM(M7:M8)</f>
        <v>23782</v>
      </c>
      <c r="N9" s="12">
        <f t="shared" ref="N9" si="8">SUM(N7:N8)</f>
        <v>4720</v>
      </c>
      <c r="O9" s="12">
        <f t="shared" ref="O9" si="9">SUM(O7:O8)</f>
        <v>38349</v>
      </c>
      <c r="P9" s="12">
        <f t="shared" ref="P9" si="10">SUM(P7:P8)</f>
        <v>35698</v>
      </c>
      <c r="Q9" s="12">
        <f t="shared" ref="Q9" si="11">SUM(Q7:Q8)</f>
        <v>27099</v>
      </c>
      <c r="R9" s="12">
        <f t="shared" ref="R9" si="12">SUM(R7:R8)</f>
        <v>26226</v>
      </c>
      <c r="S9" s="12">
        <f t="shared" ref="S9" si="13">SUM(S7:S8)</f>
        <v>23922</v>
      </c>
      <c r="T9" s="12">
        <f t="shared" ref="T9" si="14">SUM(T7:T8)</f>
        <v>28625</v>
      </c>
      <c r="U9" s="46">
        <f t="shared" ref="U9" si="15">SUM(U7:U8)</f>
        <v>26355</v>
      </c>
    </row>
    <row r="10" spans="2:21" s="52" customFormat="1" ht="15" customHeight="1">
      <c r="B10" s="82" t="s">
        <v>33</v>
      </c>
      <c r="C10" s="55" t="s">
        <v>2</v>
      </c>
      <c r="D10" s="39">
        <f>SUM(E10:I10)</f>
        <v>165103</v>
      </c>
      <c r="E10" s="3">
        <v>14000</v>
      </c>
      <c r="F10" s="3">
        <v>100</v>
      </c>
      <c r="G10" s="3">
        <v>3050</v>
      </c>
      <c r="H10" s="3">
        <v>4922</v>
      </c>
      <c r="I10" s="42">
        <f t="shared" si="1"/>
        <v>143031</v>
      </c>
      <c r="J10" s="56">
        <v>14072</v>
      </c>
      <c r="K10" s="4">
        <v>17692</v>
      </c>
      <c r="L10" s="4">
        <v>16901</v>
      </c>
      <c r="M10" s="4">
        <v>9828</v>
      </c>
      <c r="N10" s="4">
        <v>2761</v>
      </c>
      <c r="O10" s="4">
        <v>16037</v>
      </c>
      <c r="P10" s="4">
        <v>15276</v>
      </c>
      <c r="Q10" s="4">
        <v>13929</v>
      </c>
      <c r="R10" s="4">
        <v>9534</v>
      </c>
      <c r="S10" s="4">
        <v>9844</v>
      </c>
      <c r="T10" s="4">
        <v>9358</v>
      </c>
      <c r="U10" s="57">
        <v>7799</v>
      </c>
    </row>
    <row r="11" spans="2:21" s="52" customFormat="1" ht="15" customHeight="1">
      <c r="B11" s="83"/>
      <c r="C11" s="5" t="s">
        <v>3</v>
      </c>
      <c r="D11" s="64">
        <f t="shared" si="0"/>
        <v>99093</v>
      </c>
      <c r="E11" s="6">
        <v>6695</v>
      </c>
      <c r="F11" s="6">
        <v>59</v>
      </c>
      <c r="G11" s="6">
        <v>1505</v>
      </c>
      <c r="H11" s="6">
        <v>2256</v>
      </c>
      <c r="I11" s="40">
        <f t="shared" si="1"/>
        <v>88578</v>
      </c>
      <c r="J11" s="7">
        <v>8172</v>
      </c>
      <c r="K11" s="8">
        <v>10238</v>
      </c>
      <c r="L11" s="8">
        <v>10479</v>
      </c>
      <c r="M11" s="8">
        <v>6301</v>
      </c>
      <c r="N11" s="8">
        <v>1482</v>
      </c>
      <c r="O11" s="8">
        <v>9563</v>
      </c>
      <c r="P11" s="8">
        <v>9451</v>
      </c>
      <c r="Q11" s="8">
        <v>8887</v>
      </c>
      <c r="R11" s="8">
        <v>6186</v>
      </c>
      <c r="S11" s="8">
        <v>6680</v>
      </c>
      <c r="T11" s="8">
        <v>6217</v>
      </c>
      <c r="U11" s="9">
        <v>4922</v>
      </c>
    </row>
    <row r="12" spans="2:21" s="52" customFormat="1" ht="15" customHeight="1" thickBot="1">
      <c r="B12" s="84"/>
      <c r="C12" s="10" t="s">
        <v>19</v>
      </c>
      <c r="D12" s="14">
        <f t="shared" si="0"/>
        <v>264196</v>
      </c>
      <c r="E12" s="11">
        <f t="shared" ref="E12:J12" si="16">SUM(E10:E11)</f>
        <v>20695</v>
      </c>
      <c r="F12" s="11">
        <f t="shared" si="16"/>
        <v>159</v>
      </c>
      <c r="G12" s="11">
        <f t="shared" si="16"/>
        <v>4555</v>
      </c>
      <c r="H12" s="11">
        <f t="shared" si="16"/>
        <v>7178</v>
      </c>
      <c r="I12" s="11">
        <f t="shared" si="16"/>
        <v>231609</v>
      </c>
      <c r="J12" s="12">
        <f t="shared" si="16"/>
        <v>22244</v>
      </c>
      <c r="K12" s="12">
        <f t="shared" ref="K12" si="17">SUM(K10:K11)</f>
        <v>27930</v>
      </c>
      <c r="L12" s="12">
        <f t="shared" ref="L12" si="18">SUM(L10:L11)</f>
        <v>27380</v>
      </c>
      <c r="M12" s="12">
        <f t="shared" ref="M12" si="19">SUM(M10:M11)</f>
        <v>16129</v>
      </c>
      <c r="N12" s="12">
        <f t="shared" ref="N12" si="20">SUM(N10:N11)</f>
        <v>4243</v>
      </c>
      <c r="O12" s="12">
        <f t="shared" ref="O12" si="21">SUM(O10:O11)</f>
        <v>25600</v>
      </c>
      <c r="P12" s="12">
        <f t="shared" ref="P12" si="22">SUM(P10:P11)</f>
        <v>24727</v>
      </c>
      <c r="Q12" s="12">
        <f t="shared" ref="Q12" si="23">SUM(Q10:Q11)</f>
        <v>22816</v>
      </c>
      <c r="R12" s="12">
        <f t="shared" ref="R12" si="24">SUM(R10:R11)</f>
        <v>15720</v>
      </c>
      <c r="S12" s="12">
        <f t="shared" ref="S12" si="25">SUM(S10:S11)</f>
        <v>16524</v>
      </c>
      <c r="T12" s="12">
        <f t="shared" ref="T12" si="26">SUM(T10:T11)</f>
        <v>15575</v>
      </c>
      <c r="U12" s="46">
        <f t="shared" ref="U12" si="27">SUM(U10:U11)</f>
        <v>12721</v>
      </c>
    </row>
    <row r="13" spans="2:21" ht="15" customHeight="1">
      <c r="B13" s="83" t="s">
        <v>34</v>
      </c>
      <c r="C13" s="13" t="s">
        <v>2</v>
      </c>
      <c r="D13" s="39">
        <f t="shared" si="0"/>
        <v>2318</v>
      </c>
      <c r="E13" s="15">
        <v>154</v>
      </c>
      <c r="F13" s="15">
        <v>1</v>
      </c>
      <c r="G13" s="15">
        <v>22</v>
      </c>
      <c r="H13" s="15">
        <v>105</v>
      </c>
      <c r="I13" s="3">
        <f t="shared" si="1"/>
        <v>2036</v>
      </c>
      <c r="J13" s="16">
        <v>243</v>
      </c>
      <c r="K13" s="17">
        <v>309</v>
      </c>
      <c r="L13" s="17">
        <v>264</v>
      </c>
      <c r="M13" s="17">
        <v>225</v>
      </c>
      <c r="N13" s="17">
        <v>35</v>
      </c>
      <c r="O13" s="17">
        <v>79</v>
      </c>
      <c r="P13" s="17">
        <v>289</v>
      </c>
      <c r="Q13" s="17">
        <v>146</v>
      </c>
      <c r="R13" s="17">
        <v>160</v>
      </c>
      <c r="S13" s="17">
        <v>159</v>
      </c>
      <c r="T13" s="17">
        <v>86</v>
      </c>
      <c r="U13" s="18">
        <v>41</v>
      </c>
    </row>
    <row r="14" spans="2:21" ht="15" customHeight="1">
      <c r="B14" s="83"/>
      <c r="C14" s="5" t="s">
        <v>3</v>
      </c>
      <c r="D14" s="64">
        <f t="shared" si="0"/>
        <v>376</v>
      </c>
      <c r="E14" s="6">
        <v>25</v>
      </c>
      <c r="F14" s="6">
        <v>0</v>
      </c>
      <c r="G14" s="6">
        <v>4</v>
      </c>
      <c r="H14" s="6">
        <v>18</v>
      </c>
      <c r="I14" s="43">
        <f t="shared" si="1"/>
        <v>329</v>
      </c>
      <c r="J14" s="7">
        <v>40</v>
      </c>
      <c r="K14" s="8">
        <v>40</v>
      </c>
      <c r="L14" s="8">
        <v>47</v>
      </c>
      <c r="M14" s="8">
        <v>42</v>
      </c>
      <c r="N14" s="8">
        <v>3</v>
      </c>
      <c r="O14" s="8">
        <v>13</v>
      </c>
      <c r="P14" s="8">
        <v>32</v>
      </c>
      <c r="Q14" s="8">
        <v>38</v>
      </c>
      <c r="R14" s="8">
        <v>29</v>
      </c>
      <c r="S14" s="8">
        <v>26</v>
      </c>
      <c r="T14" s="8">
        <v>14</v>
      </c>
      <c r="U14" s="9">
        <v>5</v>
      </c>
    </row>
    <row r="15" spans="2:21" ht="15" customHeight="1" thickBot="1">
      <c r="B15" s="83"/>
      <c r="C15" s="13" t="s">
        <v>19</v>
      </c>
      <c r="D15" s="14">
        <f t="shared" si="0"/>
        <v>2694</v>
      </c>
      <c r="E15" s="19">
        <f>SUM(E13:E14)</f>
        <v>179</v>
      </c>
      <c r="F15" s="19">
        <f t="shared" ref="F15:H15" si="28">SUM(F13:F14)</f>
        <v>1</v>
      </c>
      <c r="G15" s="19">
        <f t="shared" si="28"/>
        <v>26</v>
      </c>
      <c r="H15" s="19">
        <f t="shared" si="28"/>
        <v>123</v>
      </c>
      <c r="I15" s="11">
        <f>SUM(I13:I14)</f>
        <v>2365</v>
      </c>
      <c r="J15" s="12">
        <f>SUM(J13:J14)</f>
        <v>283</v>
      </c>
      <c r="K15" s="12">
        <f t="shared" ref="K15" si="29">SUM(K13:K14)</f>
        <v>349</v>
      </c>
      <c r="L15" s="12">
        <f t="shared" ref="L15" si="30">SUM(L13:L14)</f>
        <v>311</v>
      </c>
      <c r="M15" s="12">
        <f t="shared" ref="M15" si="31">SUM(M13:M14)</f>
        <v>267</v>
      </c>
      <c r="N15" s="12">
        <f t="shared" ref="N15" si="32">SUM(N13:N14)</f>
        <v>38</v>
      </c>
      <c r="O15" s="12">
        <f t="shared" ref="O15" si="33">SUM(O13:O14)</f>
        <v>92</v>
      </c>
      <c r="P15" s="12">
        <f t="shared" ref="P15" si="34">SUM(P13:P14)</f>
        <v>321</v>
      </c>
      <c r="Q15" s="12">
        <f t="shared" ref="Q15" si="35">SUM(Q13:Q14)</f>
        <v>184</v>
      </c>
      <c r="R15" s="12">
        <f t="shared" ref="R15" si="36">SUM(R13:R14)</f>
        <v>189</v>
      </c>
      <c r="S15" s="12">
        <f t="shared" ref="S15" si="37">SUM(S13:S14)</f>
        <v>185</v>
      </c>
      <c r="T15" s="12">
        <f t="shared" ref="T15" si="38">SUM(T13:T14)</f>
        <v>100</v>
      </c>
      <c r="U15" s="46">
        <f t="shared" ref="U15" si="39">SUM(U13:U14)</f>
        <v>46</v>
      </c>
    </row>
    <row r="16" spans="2:21" s="52" customFormat="1" ht="15" customHeight="1">
      <c r="B16" s="82" t="s">
        <v>35</v>
      </c>
      <c r="C16" s="55" t="s">
        <v>2</v>
      </c>
      <c r="D16" s="39">
        <f t="shared" si="0"/>
        <v>12016</v>
      </c>
      <c r="E16" s="3">
        <v>109</v>
      </c>
      <c r="F16" s="3">
        <v>4</v>
      </c>
      <c r="G16" s="3">
        <v>14</v>
      </c>
      <c r="H16" s="3">
        <v>35</v>
      </c>
      <c r="I16" s="42">
        <f t="shared" si="1"/>
        <v>11854</v>
      </c>
      <c r="J16" s="56">
        <v>750</v>
      </c>
      <c r="K16" s="4">
        <v>1368</v>
      </c>
      <c r="L16" s="4">
        <v>1398</v>
      </c>
      <c r="M16" s="4">
        <v>749</v>
      </c>
      <c r="N16" s="4">
        <v>154</v>
      </c>
      <c r="O16" s="4">
        <v>1061</v>
      </c>
      <c r="P16" s="4">
        <v>1623</v>
      </c>
      <c r="Q16" s="4">
        <v>1121</v>
      </c>
      <c r="R16" s="4">
        <v>865</v>
      </c>
      <c r="S16" s="4">
        <v>789</v>
      </c>
      <c r="T16" s="4">
        <v>1136</v>
      </c>
      <c r="U16" s="57">
        <v>840</v>
      </c>
    </row>
    <row r="17" spans="2:21" s="52" customFormat="1" ht="15" customHeight="1">
      <c r="B17" s="83"/>
      <c r="C17" s="5" t="s">
        <v>3</v>
      </c>
      <c r="D17" s="62">
        <f t="shared" si="0"/>
        <v>7254</v>
      </c>
      <c r="E17" s="6">
        <v>50</v>
      </c>
      <c r="F17" s="6">
        <v>2</v>
      </c>
      <c r="G17" s="6">
        <v>16</v>
      </c>
      <c r="H17" s="6">
        <v>18</v>
      </c>
      <c r="I17" s="40">
        <f t="shared" si="1"/>
        <v>7168</v>
      </c>
      <c r="J17" s="7">
        <v>471</v>
      </c>
      <c r="K17" s="8">
        <v>768</v>
      </c>
      <c r="L17" s="8">
        <v>844</v>
      </c>
      <c r="M17" s="8">
        <v>377</v>
      </c>
      <c r="N17" s="8">
        <v>98</v>
      </c>
      <c r="O17" s="8">
        <v>671</v>
      </c>
      <c r="P17" s="8">
        <v>951</v>
      </c>
      <c r="Q17" s="8">
        <v>738</v>
      </c>
      <c r="R17" s="8">
        <v>517</v>
      </c>
      <c r="S17" s="8">
        <v>461</v>
      </c>
      <c r="T17" s="8">
        <v>700</v>
      </c>
      <c r="U17" s="9">
        <v>572</v>
      </c>
    </row>
    <row r="18" spans="2:21" s="52" customFormat="1" ht="15" customHeight="1" thickBot="1">
      <c r="B18" s="84"/>
      <c r="C18" s="10" t="s">
        <v>19</v>
      </c>
      <c r="D18" s="46">
        <f t="shared" si="0"/>
        <v>19270</v>
      </c>
      <c r="E18" s="19">
        <f>SUM(E16:E17)</f>
        <v>159</v>
      </c>
      <c r="F18" s="19">
        <f t="shared" ref="F18" si="40">SUM(F16:F17)</f>
        <v>6</v>
      </c>
      <c r="G18" s="19">
        <f t="shared" ref="G18" si="41">SUM(G16:G17)</f>
        <v>30</v>
      </c>
      <c r="H18" s="19">
        <f t="shared" ref="H18" si="42">SUM(H16:H17)</f>
        <v>53</v>
      </c>
      <c r="I18" s="11">
        <f>SUM(I16:I17)</f>
        <v>19022</v>
      </c>
      <c r="J18" s="12">
        <f>SUM(J16:J17)</f>
        <v>1221</v>
      </c>
      <c r="K18" s="12">
        <f t="shared" ref="K18" si="43">SUM(K16:K17)</f>
        <v>2136</v>
      </c>
      <c r="L18" s="12">
        <f t="shared" ref="L18" si="44">SUM(L16:L17)</f>
        <v>2242</v>
      </c>
      <c r="M18" s="12">
        <f t="shared" ref="M18" si="45">SUM(M16:M17)</f>
        <v>1126</v>
      </c>
      <c r="N18" s="12">
        <f t="shared" ref="N18" si="46">SUM(N16:N17)</f>
        <v>252</v>
      </c>
      <c r="O18" s="12">
        <f t="shared" ref="O18" si="47">SUM(O16:O17)</f>
        <v>1732</v>
      </c>
      <c r="P18" s="12">
        <f t="shared" ref="P18" si="48">SUM(P16:P17)</f>
        <v>2574</v>
      </c>
      <c r="Q18" s="12">
        <f t="shared" ref="Q18" si="49">SUM(Q16:Q17)</f>
        <v>1859</v>
      </c>
      <c r="R18" s="12">
        <f t="shared" ref="R18" si="50">SUM(R16:R17)</f>
        <v>1382</v>
      </c>
      <c r="S18" s="12">
        <f t="shared" ref="S18" si="51">SUM(S16:S17)</f>
        <v>1250</v>
      </c>
      <c r="T18" s="12">
        <f t="shared" ref="T18" si="52">SUM(T16:T17)</f>
        <v>1836</v>
      </c>
      <c r="U18" s="46">
        <f t="shared" ref="U18" si="53">SUM(U16:U17)</f>
        <v>1412</v>
      </c>
    </row>
    <row r="19" spans="2:21" s="52" customFormat="1" ht="15" customHeight="1">
      <c r="B19" s="82" t="s">
        <v>65</v>
      </c>
      <c r="C19" s="55" t="s">
        <v>2</v>
      </c>
      <c r="D19" s="39">
        <f t="shared" si="0"/>
        <v>3367</v>
      </c>
      <c r="E19" s="3">
        <v>9</v>
      </c>
      <c r="F19" s="3">
        <v>0</v>
      </c>
      <c r="G19" s="3">
        <v>1</v>
      </c>
      <c r="H19" s="3">
        <v>8</v>
      </c>
      <c r="I19" s="42">
        <f t="shared" si="1"/>
        <v>3349</v>
      </c>
      <c r="J19" s="56">
        <v>274</v>
      </c>
      <c r="K19" s="4">
        <v>304</v>
      </c>
      <c r="L19" s="4">
        <v>362</v>
      </c>
      <c r="M19" s="4">
        <v>225</v>
      </c>
      <c r="N19" s="4">
        <v>174</v>
      </c>
      <c r="O19" s="4">
        <v>298</v>
      </c>
      <c r="P19" s="4">
        <v>363</v>
      </c>
      <c r="Q19" s="4">
        <v>322</v>
      </c>
      <c r="R19" s="4">
        <v>291</v>
      </c>
      <c r="S19" s="4">
        <v>203</v>
      </c>
      <c r="T19" s="4">
        <v>269</v>
      </c>
      <c r="U19" s="57">
        <v>264</v>
      </c>
    </row>
    <row r="20" spans="2:21" s="52" customFormat="1" ht="15" customHeight="1">
      <c r="B20" s="83"/>
      <c r="C20" s="5" t="s">
        <v>3</v>
      </c>
      <c r="D20" s="62">
        <f t="shared" si="0"/>
        <v>1965</v>
      </c>
      <c r="E20" s="6">
        <v>9</v>
      </c>
      <c r="F20" s="6">
        <v>0</v>
      </c>
      <c r="G20" s="6">
        <v>1</v>
      </c>
      <c r="H20" s="6">
        <v>1</v>
      </c>
      <c r="I20" s="40">
        <f t="shared" si="1"/>
        <v>1954</v>
      </c>
      <c r="J20" s="7">
        <v>149</v>
      </c>
      <c r="K20" s="8">
        <v>187</v>
      </c>
      <c r="L20" s="8">
        <v>189</v>
      </c>
      <c r="M20" s="8">
        <v>138</v>
      </c>
      <c r="N20" s="8">
        <v>88</v>
      </c>
      <c r="O20" s="8">
        <v>144</v>
      </c>
      <c r="P20" s="8">
        <v>244</v>
      </c>
      <c r="Q20" s="8">
        <v>179</v>
      </c>
      <c r="R20" s="8">
        <v>153</v>
      </c>
      <c r="S20" s="8">
        <v>149</v>
      </c>
      <c r="T20" s="8">
        <v>180</v>
      </c>
      <c r="U20" s="9">
        <v>154</v>
      </c>
    </row>
    <row r="21" spans="2:21" s="52" customFormat="1" ht="15" customHeight="1" thickBot="1">
      <c r="B21" s="84"/>
      <c r="C21" s="10" t="s">
        <v>19</v>
      </c>
      <c r="D21" s="46">
        <f t="shared" si="0"/>
        <v>5332</v>
      </c>
      <c r="E21" s="19">
        <f>SUM(E19:E20)</f>
        <v>18</v>
      </c>
      <c r="F21" s="19">
        <f t="shared" ref="F21" si="54">SUM(F19:F20)</f>
        <v>0</v>
      </c>
      <c r="G21" s="19">
        <f t="shared" ref="G21" si="55">SUM(G19:G20)</f>
        <v>2</v>
      </c>
      <c r="H21" s="19">
        <f t="shared" ref="H21" si="56">SUM(H19:H20)</f>
        <v>9</v>
      </c>
      <c r="I21" s="11">
        <f>SUM(I19:I20)</f>
        <v>5303</v>
      </c>
      <c r="J21" s="12">
        <f>SUM(J19:J20)</f>
        <v>423</v>
      </c>
      <c r="K21" s="12">
        <f t="shared" ref="K21" si="57">SUM(K19:K20)</f>
        <v>491</v>
      </c>
      <c r="L21" s="12">
        <f t="shared" ref="L21" si="58">SUM(L19:L20)</f>
        <v>551</v>
      </c>
      <c r="M21" s="12">
        <f t="shared" ref="M21" si="59">SUM(M19:M20)</f>
        <v>363</v>
      </c>
      <c r="N21" s="12">
        <f t="shared" ref="N21" si="60">SUM(N19:N20)</f>
        <v>262</v>
      </c>
      <c r="O21" s="12">
        <f t="shared" ref="O21" si="61">SUM(O19:O20)</f>
        <v>442</v>
      </c>
      <c r="P21" s="12">
        <f t="shared" ref="P21" si="62">SUM(P19:P20)</f>
        <v>607</v>
      </c>
      <c r="Q21" s="12">
        <f t="shared" ref="Q21" si="63">SUM(Q19:Q20)</f>
        <v>501</v>
      </c>
      <c r="R21" s="12">
        <f t="shared" ref="R21" si="64">SUM(R19:R20)</f>
        <v>444</v>
      </c>
      <c r="S21" s="12">
        <f t="shared" ref="S21" si="65">SUM(S19:S20)</f>
        <v>352</v>
      </c>
      <c r="T21" s="12">
        <f t="shared" ref="T21" si="66">SUM(T19:T20)</f>
        <v>449</v>
      </c>
      <c r="U21" s="46">
        <f t="shared" ref="U21" si="67">SUM(U19:U20)</f>
        <v>418</v>
      </c>
    </row>
    <row r="22" spans="2:21" s="52" customFormat="1" ht="15" customHeight="1">
      <c r="B22" s="82" t="s">
        <v>68</v>
      </c>
      <c r="C22" s="55" t="s">
        <v>2</v>
      </c>
      <c r="D22" s="39">
        <f t="shared" si="0"/>
        <v>24731</v>
      </c>
      <c r="E22" s="3">
        <v>10</v>
      </c>
      <c r="F22" s="3">
        <v>1</v>
      </c>
      <c r="G22" s="3">
        <v>4</v>
      </c>
      <c r="H22" s="3">
        <v>5</v>
      </c>
      <c r="I22" s="3">
        <f t="shared" si="1"/>
        <v>24711</v>
      </c>
      <c r="J22" s="56">
        <v>2010</v>
      </c>
      <c r="K22" s="4">
        <v>1926</v>
      </c>
      <c r="L22" s="4">
        <v>2208</v>
      </c>
      <c r="M22" s="4">
        <v>1874</v>
      </c>
      <c r="N22" s="4">
        <v>1592</v>
      </c>
      <c r="O22" s="4">
        <v>1910</v>
      </c>
      <c r="P22" s="4">
        <v>2845</v>
      </c>
      <c r="Q22" s="4">
        <v>2085</v>
      </c>
      <c r="R22" s="4">
        <v>2026</v>
      </c>
      <c r="S22" s="4">
        <v>1898</v>
      </c>
      <c r="T22" s="4">
        <v>2005</v>
      </c>
      <c r="U22" s="57">
        <v>2332</v>
      </c>
    </row>
    <row r="23" spans="2:21" s="52" customFormat="1">
      <c r="B23" s="83"/>
      <c r="C23" s="5" t="s">
        <v>3</v>
      </c>
      <c r="D23" s="62">
        <f>SUM(E23:I23)</f>
        <v>15371</v>
      </c>
      <c r="E23" s="6">
        <v>4</v>
      </c>
      <c r="F23" s="6">
        <v>0</v>
      </c>
      <c r="G23" s="6">
        <v>2</v>
      </c>
      <c r="H23" s="6">
        <v>0</v>
      </c>
      <c r="I23" s="6">
        <f>SUM(J23:U23)</f>
        <v>15365</v>
      </c>
      <c r="J23" s="7">
        <v>1237</v>
      </c>
      <c r="K23" s="8">
        <v>1268</v>
      </c>
      <c r="L23" s="8">
        <v>1389</v>
      </c>
      <c r="M23" s="8">
        <v>1139</v>
      </c>
      <c r="N23" s="8">
        <v>903</v>
      </c>
      <c r="O23" s="8">
        <v>1302</v>
      </c>
      <c r="P23" s="8">
        <v>1817</v>
      </c>
      <c r="Q23" s="8">
        <v>1279</v>
      </c>
      <c r="R23" s="8">
        <v>1227</v>
      </c>
      <c r="S23" s="8">
        <v>1138</v>
      </c>
      <c r="T23" s="8">
        <v>1246</v>
      </c>
      <c r="U23" s="9">
        <v>1420</v>
      </c>
    </row>
    <row r="24" spans="2:21" s="52" customFormat="1" ht="14.25" thickBot="1">
      <c r="B24" s="84"/>
      <c r="C24" s="10" t="s">
        <v>19</v>
      </c>
      <c r="D24" s="46">
        <f t="shared" si="0"/>
        <v>40102</v>
      </c>
      <c r="E24" s="19">
        <f>SUM(E22:E23)</f>
        <v>14</v>
      </c>
      <c r="F24" s="19">
        <f t="shared" ref="F24" si="68">SUM(F22:F23)</f>
        <v>1</v>
      </c>
      <c r="G24" s="19">
        <f t="shared" ref="G24" si="69">SUM(G22:G23)</f>
        <v>6</v>
      </c>
      <c r="H24" s="19">
        <f t="shared" ref="H24" si="70">SUM(H22:H23)</f>
        <v>5</v>
      </c>
      <c r="I24" s="11">
        <f>SUM(I22:I23)</f>
        <v>40076</v>
      </c>
      <c r="J24" s="12">
        <f>SUM(J22:J23)</f>
        <v>3247</v>
      </c>
      <c r="K24" s="12">
        <f t="shared" ref="K24" si="71">SUM(K22:K23)</f>
        <v>3194</v>
      </c>
      <c r="L24" s="12">
        <f t="shared" ref="L24" si="72">SUM(L22:L23)</f>
        <v>3597</v>
      </c>
      <c r="M24" s="12">
        <f t="shared" ref="M24" si="73">SUM(M22:M23)</f>
        <v>3013</v>
      </c>
      <c r="N24" s="12">
        <f t="shared" ref="N24" si="74">SUM(N22:N23)</f>
        <v>2495</v>
      </c>
      <c r="O24" s="12">
        <f t="shared" ref="O24" si="75">SUM(O22:O23)</f>
        <v>3212</v>
      </c>
      <c r="P24" s="12">
        <f t="shared" ref="P24" si="76">SUM(P22:P23)</f>
        <v>4662</v>
      </c>
      <c r="Q24" s="12">
        <f t="shared" ref="Q24" si="77">SUM(Q22:Q23)</f>
        <v>3364</v>
      </c>
      <c r="R24" s="12">
        <f t="shared" ref="R24" si="78">SUM(R22:R23)</f>
        <v>3253</v>
      </c>
      <c r="S24" s="12">
        <f t="shared" ref="S24" si="79">SUM(S22:S23)</f>
        <v>3036</v>
      </c>
      <c r="T24" s="12">
        <f t="shared" ref="T24" si="80">SUM(T22:T23)</f>
        <v>3251</v>
      </c>
      <c r="U24" s="46">
        <f t="shared" ref="U24" si="81">SUM(U22:U23)</f>
        <v>3752</v>
      </c>
    </row>
    <row r="25" spans="2:21" ht="14.25" thickBot="1">
      <c r="B25" s="20" t="s">
        <v>36</v>
      </c>
      <c r="C25" s="10" t="s">
        <v>66</v>
      </c>
      <c r="D25" s="39">
        <f>SUM(E25:I25)</f>
        <v>1078605</v>
      </c>
      <c r="E25" s="47">
        <f>SUM(E24,E21,E18,E15,E12,E9,E6)</f>
        <v>44254</v>
      </c>
      <c r="F25" s="47">
        <f t="shared" ref="F25:H25" si="82">SUM(F24,F21,F18,F15,F12,F9,F6)</f>
        <v>355</v>
      </c>
      <c r="G25" s="47">
        <f t="shared" si="82"/>
        <v>8365</v>
      </c>
      <c r="H25" s="47">
        <f t="shared" si="82"/>
        <v>12788</v>
      </c>
      <c r="I25" s="47">
        <f>SUM(I24,I21,I18,I15,I12,I9,I6)</f>
        <v>1012843</v>
      </c>
      <c r="J25" s="49">
        <f>SUM(J24,J21,J18,J15,J12,J9,J6)</f>
        <v>78642</v>
      </c>
      <c r="K25" s="48">
        <f t="shared" ref="K25:U25" si="83">SUM(K24,K21,K18,K15,K12,K9,K6)</f>
        <v>113052</v>
      </c>
      <c r="L25" s="49">
        <f t="shared" si="83"/>
        <v>115578</v>
      </c>
      <c r="M25" s="50">
        <f t="shared" si="83"/>
        <v>63275</v>
      </c>
      <c r="N25" s="50">
        <f t="shared" si="83"/>
        <v>14309</v>
      </c>
      <c r="O25" s="48">
        <f t="shared" si="83"/>
        <v>104592</v>
      </c>
      <c r="P25" s="49">
        <f t="shared" si="83"/>
        <v>116208</v>
      </c>
      <c r="Q25" s="48">
        <f t="shared" si="83"/>
        <v>93661</v>
      </c>
      <c r="R25" s="49">
        <f t="shared" si="83"/>
        <v>79851</v>
      </c>
      <c r="S25" s="48">
        <f t="shared" si="83"/>
        <v>71687</v>
      </c>
      <c r="T25" s="48">
        <f t="shared" si="83"/>
        <v>89332</v>
      </c>
      <c r="U25" s="51">
        <f t="shared" si="83"/>
        <v>72656</v>
      </c>
    </row>
    <row r="26" spans="2:21">
      <c r="D26" s="41"/>
      <c r="I26" s="44"/>
      <c r="U26" s="66"/>
    </row>
  </sheetData>
  <mergeCells count="14">
    <mergeCell ref="B22:B24"/>
    <mergeCell ref="B19:B21"/>
    <mergeCell ref="I2:U2"/>
    <mergeCell ref="B4:B6"/>
    <mergeCell ref="B7:B9"/>
    <mergeCell ref="B10:B12"/>
    <mergeCell ref="B13:B15"/>
    <mergeCell ref="B16:B18"/>
    <mergeCell ref="B2:C3"/>
    <mergeCell ref="D2:D3"/>
    <mergeCell ref="E2:E3"/>
    <mergeCell ref="F2:F3"/>
    <mergeCell ref="G2:G3"/>
    <mergeCell ref="H2:H3"/>
  </mergeCells>
  <phoneticPr fontId="1"/>
  <pageMargins left="0.23622047244094491" right="3.937007874015748E-2" top="0.55118110236220474" bottom="0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1-1</vt:lpstr>
      <vt:lpstr>1-2</vt:lpstr>
      <vt:lpstr>1-3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2016-11-04T02:19:41Z</dcterms:modified>
</cp:coreProperties>
</file>